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D1AE7ED4-9AE8-42BA-BE21-7F14AE13E70E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Log'!$A$1:$G$1113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B16" i="8"/>
  <c r="B15" i="8"/>
  <c r="B14" i="8"/>
  <c r="B13" i="8"/>
  <c r="B12" i="8"/>
  <c r="B11" i="8"/>
  <c r="B10" i="8"/>
  <c r="B9" i="8"/>
  <c r="J34" i="5" l="1"/>
  <c r="E34" i="5"/>
  <c r="O16" i="5"/>
  <c r="J16" i="5"/>
  <c r="E16" i="5"/>
  <c r="B19" i="8"/>
  <c r="A96" i="11"/>
  <c r="B18" i="8"/>
  <c r="B20" i="8"/>
  <c r="B21" i="8"/>
  <c r="B22" i="8"/>
  <c r="B23" i="8"/>
  <c r="B24" i="8"/>
  <c r="B17" i="8"/>
  <c r="B25" i="8"/>
  <c r="B26" i="8"/>
  <c r="B27" i="8"/>
  <c r="B2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1" i="8"/>
  <c r="B30" i="8"/>
  <c r="B33" i="8"/>
  <c r="B32" i="8"/>
  <c r="B36" i="8"/>
  <c r="B35" i="8"/>
  <c r="B29" i="8"/>
  <c r="F14" i="2"/>
  <c r="F2" i="2" s="1"/>
  <c r="B3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112" i="7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357" i="7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329" i="7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317" i="7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83" i="7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26" i="7" l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76" i="7" l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8" i="7" l="1"/>
  <c r="G7" i="7" s="1"/>
  <c r="G6" i="7" s="1"/>
  <c r="G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" i="7" a="1"/>
  <c r="G1" i="7" l="1"/>
  <c r="B5" i="2" s="1"/>
  <c r="B7" i="2" s="1"/>
  <c r="F25" i="2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F16" i="2" l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<sst xmlns="http://schemas.openxmlformats.org/spreadsheetml/2006/main" count="3378" uniqueCount="936">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</sst>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D9" sqref="D9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1980.553694</v>
      </c>
    </row>
    <row r="3" spans="1:3" x14ac:dyDescent="0.3">
      <c r="A3" t="s">
        <v>106</v>
      </c>
      <c r="B3" t="s">
        <v>808</v>
      </c>
      <c r="C3" s="524">
        <v>953.99926500000004</v>
      </c>
    </row>
    <row r="4" spans="1:3" x14ac:dyDescent="0.3">
      <c r="A4" t="s">
        <v>106</v>
      </c>
      <c r="B4" t="s">
        <v>809</v>
      </c>
      <c r="C4" s="524">
        <v>1356.8132929999999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1.63944</v>
      </c>
    </row>
    <row r="18" spans="1:3" x14ac:dyDescent="0.3">
      <c r="A18" t="s">
        <v>59</v>
      </c>
      <c r="B18" t="s">
        <v>823</v>
      </c>
      <c r="C18" s="524">
        <v>24.475680000000001</v>
      </c>
    </row>
    <row r="19" spans="1:3" x14ac:dyDescent="0.3">
      <c r="A19" t="s">
        <v>59</v>
      </c>
      <c r="B19" t="s">
        <v>824</v>
      </c>
      <c r="C19" s="524">
        <v>5.3153309999999996</v>
      </c>
    </row>
    <row r="20" spans="1:3" x14ac:dyDescent="0.3">
      <c r="A20" t="s">
        <v>59</v>
      </c>
      <c r="B20" t="s">
        <v>825</v>
      </c>
      <c r="C20" s="524">
        <v>17.653559999999999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42" sqref="D4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1726642.7699999998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46196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0.84936632219753672</v>
      </c>
      <c r="N2" s="21" t="s">
        <v>42</v>
      </c>
      <c r="O2" s="22">
        <f>B12-O1</f>
        <v>-11530</v>
      </c>
      <c r="P2" s="11"/>
      <c r="Q2" s="23" t="s">
        <v>43</v>
      </c>
      <c r="R2" s="23">
        <f ca="1">E20*(1+$Q$1)</f>
        <v>1778379.2969999996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46196</v>
      </c>
      <c r="E3" s="21" t="s">
        <v>45</v>
      </c>
      <c r="F3" s="22">
        <f ca="1">F1-F2</f>
        <v>1546416.7799999998</v>
      </c>
      <c r="H3" s="17"/>
      <c r="J3" s="18" t="s">
        <v>46</v>
      </c>
      <c r="K3" s="19">
        <v>0.25</v>
      </c>
      <c r="L3" s="20">
        <f>K6/(K5+K6)</f>
        <v>0.15063367780246323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2045136.1915499994</v>
      </c>
    </row>
    <row r="4" spans="1:18" ht="14.4" x14ac:dyDescent="0.3">
      <c r="A4" s="13" t="s">
        <v>49</v>
      </c>
      <c r="B4" s="14">
        <v>0</v>
      </c>
      <c r="C4" s="15">
        <f t="shared" ca="1" si="0"/>
        <v>46196</v>
      </c>
      <c r="F4" s="7"/>
      <c r="H4" s="17"/>
      <c r="J4" s="24"/>
      <c r="K4" s="25"/>
      <c r="L4" s="26"/>
      <c r="N4" s="27" t="s">
        <v>50</v>
      </c>
      <c r="O4" s="28">
        <f>B10-O3</f>
        <v>27817.33</v>
      </c>
      <c r="P4" s="11"/>
      <c r="Q4" s="23" t="s">
        <v>51</v>
      </c>
      <c r="R4" s="23">
        <f t="shared" ca="1" si="1"/>
        <v>2351906.6202824991</v>
      </c>
    </row>
    <row r="5" spans="1:18" ht="14.4" x14ac:dyDescent="0.3">
      <c r="A5" s="13" t="s">
        <v>52</v>
      </c>
      <c r="B5" s="14">
        <f ca="1">'Checking Transaction Log'!G1</f>
        <v>5964.7599999999884</v>
      </c>
      <c r="C5" s="15">
        <f t="shared" ca="1" si="0"/>
        <v>46196</v>
      </c>
      <c r="E5" s="553" t="s">
        <v>53</v>
      </c>
      <c r="F5" s="551"/>
      <c r="G5" s="552"/>
      <c r="H5" s="17"/>
      <c r="J5" s="29" t="s">
        <v>54</v>
      </c>
      <c r="K5" s="30">
        <f>B10</f>
        <v>95687.41</v>
      </c>
      <c r="L5" s="20">
        <f ca="1">K5/F3</f>
        <v>6.1876857026861812E-2</v>
      </c>
      <c r="N5" s="5" t="s">
        <v>55</v>
      </c>
      <c r="O5" s="6"/>
      <c r="P5" s="11"/>
      <c r="Q5" s="23" t="s">
        <v>56</v>
      </c>
      <c r="R5" s="23">
        <f t="shared" ca="1" si="1"/>
        <v>2704692.6133248736</v>
      </c>
    </row>
    <row r="6" spans="1:18" ht="14.4" x14ac:dyDescent="0.3">
      <c r="A6" s="13" t="s">
        <v>57</v>
      </c>
      <c r="B6" s="14">
        <f>'Savings Transaction Log'!A3</f>
        <v>9185.130000000001</v>
      </c>
      <c r="C6" s="15">
        <f t="shared" ca="1" si="0"/>
        <v>46196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16970</v>
      </c>
      <c r="L6" s="20">
        <f ca="1">K6/F3</f>
        <v>1.0973755729681104E-2</v>
      </c>
      <c r="N6" s="21" t="s">
        <v>60</v>
      </c>
      <c r="O6" s="22"/>
      <c r="P6" s="11"/>
      <c r="Q6" s="23" t="s">
        <v>61</v>
      </c>
      <c r="R6" s="23">
        <f t="shared" ca="1" si="1"/>
        <v>3110396.5053236042</v>
      </c>
    </row>
    <row r="7" spans="1:18" ht="14.4" x14ac:dyDescent="0.3">
      <c r="A7" s="21" t="s">
        <v>62</v>
      </c>
      <c r="B7" s="33">
        <f ca="1">SUM(B2:B6)</f>
        <v>15419.889999999989</v>
      </c>
      <c r="C7" s="34">
        <f ca="1">B7/F3</f>
        <v>9.9713674860667182E-3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3576955.9811221445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112657.41</v>
      </c>
      <c r="L8" s="20">
        <f ca="1">K8/F3</f>
        <v>7.2850612756542921E-2</v>
      </c>
      <c r="N8" s="21" t="s">
        <v>69</v>
      </c>
      <c r="O8" s="22">
        <f t="shared" si="2"/>
        <v>16287.330000000002</v>
      </c>
      <c r="P8" s="11"/>
      <c r="Q8" s="23" t="s">
        <v>70</v>
      </c>
      <c r="R8" s="23">
        <f t="shared" ca="1" si="1"/>
        <v>4113499.378290466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4730524.2850340353</v>
      </c>
    </row>
    <row r="10" spans="1:18" ht="14.4" x14ac:dyDescent="0.3">
      <c r="A10" s="31" t="s">
        <v>74</v>
      </c>
      <c r="B10" s="14">
        <v>95687.41</v>
      </c>
      <c r="C10" s="15">
        <v>46186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-11194.352500000008</v>
      </c>
      <c r="L10" s="40">
        <f t="shared" ref="L10:L11" si="3">K10+K5</f>
        <v>84493.057499999995</v>
      </c>
      <c r="P10" s="11"/>
      <c r="Q10" s="23" t="s">
        <v>75</v>
      </c>
      <c r="R10" s="23">
        <f t="shared" ca="1" si="1"/>
        <v>5440102.9277891405</v>
      </c>
    </row>
    <row r="11" spans="1:18" ht="14.4" x14ac:dyDescent="0.3">
      <c r="A11" s="31" t="s">
        <v>76</v>
      </c>
      <c r="B11" s="14">
        <v>12753.71</v>
      </c>
      <c r="C11" s="15">
        <v>46186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11194.352500000001</v>
      </c>
      <c r="L11" s="45">
        <f t="shared" si="3"/>
        <v>28164.352500000001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6256118.3669575108</v>
      </c>
    </row>
    <row r="12" spans="1:18" ht="14.4" x14ac:dyDescent="0.3">
      <c r="A12" s="47" t="s">
        <v>81</v>
      </c>
      <c r="B12" s="48">
        <v>16970</v>
      </c>
      <c r="C12" s="15">
        <v>46186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1.821265318913573E-2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108441.12</v>
      </c>
      <c r="L15" s="59">
        <f ca="1">K15/F3</f>
        <v>7.0124122683148854E-2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128077.29999999999</v>
      </c>
      <c r="I16" s="7"/>
      <c r="J16" s="18" t="s">
        <v>46</v>
      </c>
      <c r="K16" s="63">
        <f>B12</f>
        <v>16970</v>
      </c>
      <c r="L16" s="20">
        <f ca="1">K16/F3</f>
        <v>1.0973755729681104E-2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1503837.02</v>
      </c>
      <c r="P18" s="11"/>
    </row>
    <row r="19" spans="1:17" ht="14.4" x14ac:dyDescent="0.3">
      <c r="A19" s="68" t="s">
        <v>92</v>
      </c>
      <c r="B19" s="33">
        <f>SUM(B10:B18)</f>
        <v>125411.12</v>
      </c>
      <c r="C19" s="34">
        <f ca="1">B19/F3</f>
        <v>8.1097878412829963E-2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286569.15499999991</v>
      </c>
      <c r="P19" s="73">
        <f t="shared" ref="P19:P32" si="4">O19/$O$18</f>
        <v>0.19055865176134573</v>
      </c>
      <c r="Q19" s="74" t="s">
        <v>97</v>
      </c>
    </row>
    <row r="20" spans="1:17" ht="14.4" x14ac:dyDescent="0.3">
      <c r="B20" s="7"/>
      <c r="C20" s="37"/>
      <c r="E20" s="56">
        <f ca="1">F3</f>
        <v>1546416.7799999998</v>
      </c>
      <c r="F20" s="44">
        <f ca="1">E20-E22</f>
        <v>131414.34999999986</v>
      </c>
      <c r="G20" s="34">
        <f ca="1">(E20-E22)/E22</f>
        <v>9.2872172664749328E-2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267086.72499999998</v>
      </c>
      <c r="P20" s="78">
        <f t="shared" si="4"/>
        <v>0.17760350453402191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0.22679161000000014</v>
      </c>
      <c r="L21" s="11"/>
      <c r="N21" s="27" t="s">
        <v>104</v>
      </c>
      <c r="O21" s="51">
        <f>($B$10+$B$11)*0.25</f>
        <v>27110.28</v>
      </c>
      <c r="P21" s="82">
        <f t="shared" si="4"/>
        <v>1.8027405655966628E-2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433522.30999999994</v>
      </c>
      <c r="C22" s="15">
        <v>46178</v>
      </c>
      <c r="E22" s="56">
        <v>1415002.43</v>
      </c>
      <c r="F22" s="45">
        <f ca="1">((F20/(C2-E21))*365)+E22</f>
        <v>1692263.9198843928</v>
      </c>
      <c r="G22" s="34">
        <f ca="1">(F22-E22)/E22</f>
        <v>0.19594417932158098</v>
      </c>
      <c r="I22" s="7"/>
      <c r="J22" s="81">
        <v>3000000</v>
      </c>
      <c r="K22" s="50">
        <f ca="1">1-($E$20/J22)</f>
        <v>0.4845277400000001</v>
      </c>
      <c r="L22" s="11"/>
      <c r="N22" s="5" t="s">
        <v>108</v>
      </c>
      <c r="O22" s="72">
        <f>($B$22+$B$23)*0.3</f>
        <v>171941.49299999993</v>
      </c>
      <c r="P22" s="73">
        <f t="shared" si="4"/>
        <v>0.11433519105680742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139615.99999999994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0.61339580500000013</v>
      </c>
      <c r="L23" s="11"/>
      <c r="N23" s="13" t="s">
        <v>111</v>
      </c>
      <c r="O23" s="14">
        <f>($B$24+$B$25)*0.3</f>
        <v>160252.03499999997</v>
      </c>
      <c r="P23" s="78">
        <f t="shared" si="4"/>
        <v>0.10656210272041312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408701.7699999999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0.6907166440000001</v>
      </c>
      <c r="L24" s="11"/>
      <c r="N24" s="13" t="s">
        <v>113</v>
      </c>
      <c r="O24" s="14">
        <f t="shared" ref="O24:O25" si="5">($B$10+$B$11)*0.25</f>
        <v>27110.28</v>
      </c>
      <c r="P24" s="78">
        <f t="shared" si="4"/>
        <v>1.8027405655966628E-2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125471.68000000005</v>
      </c>
      <c r="C25" s="15">
        <f>C22</f>
        <v>46178</v>
      </c>
      <c r="E25" s="75" t="s">
        <v>34</v>
      </c>
      <c r="F25" s="76">
        <f ca="1">B7</f>
        <v>15419.889999999989</v>
      </c>
      <c r="G25" s="77">
        <f t="shared" ref="G25:G31" ca="1" si="6">F25/SUM($F$25:$F$31)</f>
        <v>9.8077058346044757E-3</v>
      </c>
      <c r="I25" s="7"/>
      <c r="J25" s="84"/>
      <c r="K25" s="25"/>
      <c r="L25" s="11"/>
      <c r="N25" s="27" t="s">
        <v>116</v>
      </c>
      <c r="O25" s="51">
        <f t="shared" si="5"/>
        <v>27110.28</v>
      </c>
      <c r="P25" s="82">
        <f t="shared" si="4"/>
        <v>1.8027405655966628E-2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1107311.7599999998</v>
      </c>
      <c r="C26" s="34">
        <f ca="1">B26/F3</f>
        <v>0.71605001596012163</v>
      </c>
      <c r="E26" s="80" t="s">
        <v>103</v>
      </c>
      <c r="F26" s="30">
        <f>(B11)</f>
        <v>12753.71</v>
      </c>
      <c r="G26" s="20">
        <f t="shared" ca="1" si="6"/>
        <v>8.1119019642716984E-3</v>
      </c>
      <c r="I26" s="7"/>
      <c r="J26" s="49"/>
      <c r="K26" s="25"/>
      <c r="L26" s="11"/>
      <c r="N26" s="5" t="s">
        <v>119</v>
      </c>
      <c r="O26" s="72">
        <f>($B$22+$B$23)*0.2</f>
        <v>114627.66199999997</v>
      </c>
      <c r="P26" s="73">
        <f t="shared" si="4"/>
        <v>7.6223460704538296E-2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95687.41</v>
      </c>
      <c r="G27" s="20">
        <f t="shared" ca="1" si="6"/>
        <v>6.0861262262907924E-2</v>
      </c>
      <c r="I27" s="7"/>
      <c r="J27" s="49"/>
      <c r="K27" s="25"/>
      <c r="L27" s="11"/>
      <c r="N27" s="13" t="s">
        <v>120</v>
      </c>
      <c r="O27" s="14">
        <f>($B$24+$B$25)*0.2</f>
        <v>106834.69</v>
      </c>
      <c r="P27" s="78">
        <f t="shared" si="4"/>
        <v>7.1041401813608768E-2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16970</v>
      </c>
      <c r="G28" s="20">
        <f t="shared" ca="1" si="6"/>
        <v>1.0793641719444047E-2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10844.112000000001</v>
      </c>
      <c r="P28" s="78">
        <f t="shared" si="4"/>
        <v>7.2109622623866519E-3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1107311.7599999998</v>
      </c>
      <c r="G29" s="20">
        <f t="shared" ca="1" si="6"/>
        <v>0.70429737237283507</v>
      </c>
      <c r="H29" s="86"/>
      <c r="I29" s="7"/>
      <c r="J29" s="49"/>
      <c r="K29" s="25"/>
      <c r="L29" s="11"/>
      <c r="N29" s="27" t="s">
        <v>123</v>
      </c>
      <c r="O29" s="51">
        <f t="shared" si="7"/>
        <v>10844.112000000001</v>
      </c>
      <c r="P29" s="82">
        <f t="shared" si="4"/>
        <v>7.2109622623866519E-3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0.17244012329022948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0.18028159727042761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0.17531763978919063</v>
      </c>
      <c r="E31" s="85" t="s">
        <v>118</v>
      </c>
      <c r="F31" s="44">
        <f>B39-F8-F7</f>
        <v>52965</v>
      </c>
      <c r="G31" s="34">
        <f t="shared" ca="1" si="6"/>
        <v>3.3687992555707362E-2</v>
      </c>
      <c r="I31" s="7"/>
      <c r="J31" s="49"/>
      <c r="K31" s="25"/>
      <c r="L31" s="11"/>
      <c r="N31" s="27" t="s">
        <v>127</v>
      </c>
      <c r="O31" s="51">
        <f>($B$10+$B$11)*0.05</f>
        <v>5422.0560000000005</v>
      </c>
      <c r="P31" s="82">
        <f t="shared" si="4"/>
        <v>3.605481131193326E-3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16970</v>
      </c>
      <c r="P32" s="88">
        <f t="shared" si="4"/>
        <v>1.1284467514970472E-2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580766.15999999992</v>
      </c>
      <c r="P35" s="59">
        <f t="shared" ref="P35:P39" si="8">O35/$O$18</f>
        <v>0.38618956195133425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386414.08799999999</v>
      </c>
      <c r="P36" s="20">
        <f t="shared" si="8"/>
        <v>0.25695210508915389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243150.57599999994</v>
      </c>
      <c r="P37" s="20">
        <f t="shared" si="8"/>
        <v>0.16168678704292033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276536.196</v>
      </c>
      <c r="P38" s="20">
        <f t="shared" si="8"/>
        <v>0.18388707840162094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3.4250145681942228E-2</v>
      </c>
      <c r="E39" s="25"/>
      <c r="F39" s="25"/>
      <c r="G39" s="25"/>
      <c r="N39" s="27" t="s">
        <v>46</v>
      </c>
      <c r="O39" s="51">
        <f>O32</f>
        <v>16970</v>
      </c>
      <c r="P39" s="91">
        <f t="shared" si="8"/>
        <v>1.1284467514970472E-2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1503837.0199999998</v>
      </c>
      <c r="P40" s="95">
        <f t="shared" si="9"/>
        <v>0.99999999999999989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D33" sqref="D33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93341.290000000008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48313.80999999999</v>
      </c>
      <c r="K2" s="102">
        <f>J2/D2</f>
        <v>0.51760383855847703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39538.559999999998</v>
      </c>
      <c r="Q2" s="102">
        <f>P2/D2</f>
        <v>0.42359131741161915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5488.9200000000037</v>
      </c>
      <c r="W2" s="102">
        <f>V2/D2</f>
        <v>5.880484402990363E-2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0.52797406163981653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6953.73</v>
      </c>
      <c r="K4" s="545">
        <f>J4/$D$2</f>
        <v>7.4497899054105629E-2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6537.4</v>
      </c>
      <c r="Q4" s="545">
        <f t="shared" ref="Q4:Q12" si="3">P4/$D$2</f>
        <v>7.0037600723109772E-2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0.19333683946300717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0.36153185798053566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356.41999999999996</v>
      </c>
      <c r="K5" s="545">
        <f t="shared" ref="K5:K30" si="6">J5/$D$2</f>
        <v>3.8184601905544686E-3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356.41999999999996</v>
      </c>
      <c r="Q5" s="545">
        <f>P5/$D$2</f>
        <v>3.8184601905544686E-3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3.2140117197866024E-3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6.7640590782492932E-2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3724.7199999999993</v>
      </c>
      <c r="K6" s="545">
        <f>J6/$D$2</f>
        <v>3.9904312443078502E-2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4122.6900000000005</v>
      </c>
      <c r="Q6" s="545">
        <f t="shared" si="3"/>
        <v>4.4167913256823427E-2</v>
      </c>
      <c r="S6" s="98" t="s">
        <v>148</v>
      </c>
      <c r="T6" s="103"/>
      <c r="U6" s="100"/>
      <c r="V6" s="104">
        <f>'Budget Breakdown'!T16</f>
        <v>3164.6600000000035</v>
      </c>
      <c r="W6" s="102">
        <f t="shared" si="5"/>
        <v>3.3904181097132932E-2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4.2853489597154695E-2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8.1308925556953404E-2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4773.1899999999996</v>
      </c>
      <c r="Q7" s="545">
        <f>P7/$D$2</f>
        <v>5.1136962002560703E-2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-0.17165018825002307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9.5884682973633635E-4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2.3185452011644576E-2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1.9499623371393306E-2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4311.0300000000007</v>
      </c>
      <c r="Q9" s="545">
        <f t="shared" si="3"/>
        <v>4.6185669814505462E-2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5.533403277370604E-3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5.533403277370604E-3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8.6919732949908863E-3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1.1489877630789118E-2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8.7527181164948533E-3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1.0713372399288674E-2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8.7384693312038009E-3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1.285604687914641E-2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9.6138589899496755E-3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3.2140117197866024E-3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1.0713372399288674E-2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6.0322714631434798E-3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3.2140117197866024E-3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651.39</v>
      </c>
      <c r="Q16" s="545">
        <f t="shared" si="11"/>
        <v>6.9785836471726488E-3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7.5325935606846653E-2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4.097629248535134E-2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7.1046800403122782E-3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8.726539991037191E-2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509.07</v>
      </c>
      <c r="K19" s="545">
        <f t="shared" si="13"/>
        <v>5.4538564873058849E-3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366.94999999999993</v>
      </c>
      <c r="K20" s="545">
        <f t="shared" si="13"/>
        <v>3.9312720019189784E-3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1.4412057086419098E-2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2.3130171010064246E-2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1.3601697598136901E-3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1.3601697598136901E-3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1.9888304522039492E-3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8.726539991037191E-2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5.3620428858439815E-3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1.3674548530452064E-2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1.9888304522039492E-3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24" sqref="K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10266.150000000001</v>
      </c>
      <c r="G7" s="207">
        <f t="shared" si="0"/>
        <v>-6340.4029209933287</v>
      </c>
      <c r="H7" s="208">
        <f t="shared" si="1"/>
        <v>-0.38180126550995713</v>
      </c>
      <c r="I7" s="198"/>
      <c r="J7" s="209">
        <f t="shared" ref="J7:K7" si="12">SUM(O25,E25,J25)</f>
        <v>13000</v>
      </c>
      <c r="K7" s="210">
        <f t="shared" si="12"/>
        <v>7051.49</v>
      </c>
      <c r="L7" s="211">
        <f t="shared" si="3"/>
        <v>5948.51</v>
      </c>
      <c r="M7" s="212">
        <f t="shared" si="4"/>
        <v>-0.45757769230769235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3164.6600000000017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93341.290000000008</v>
      </c>
      <c r="G16" s="205">
        <f>SUM(G2:G7)</f>
        <v>-9061.8110309599797</v>
      </c>
      <c r="H16" s="208">
        <f>((SUM(F16))-SUM(E16))/SUM(E16)</f>
        <v>-8.8491568514319455E-2</v>
      </c>
      <c r="I16" s="198"/>
      <c r="J16" s="209">
        <f>SUM(J2:J7)</f>
        <v>78000</v>
      </c>
      <c r="K16" s="209">
        <f>SUM(K2:K7)</f>
        <v>71830.320000000007</v>
      </c>
      <c r="L16" s="209">
        <f>SUM(L2:L7)</f>
        <v>6169.68</v>
      </c>
      <c r="M16" s="212">
        <f>((K16-SUM(J16))/SUM(J16))</f>
        <v>-7.9098461538461451E-2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3164.6600000000035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3761.5600000000009</v>
      </c>
      <c r="G25" s="232">
        <f t="shared" si="19"/>
        <v>1438.4399999999991</v>
      </c>
      <c r="H25" s="233">
        <f t="shared" si="20"/>
        <v>-0.27662307692307675</v>
      </c>
      <c r="I25" s="198"/>
      <c r="J25" s="234">
        <f>SUM('Proposed Budget'!$D$5:$D$12)</f>
        <v>5800</v>
      </c>
      <c r="K25" s="235">
        <f>SUM('Monthly Breakdown'!S5:S12)</f>
        <v>3289.9299999999994</v>
      </c>
      <c r="L25" s="236">
        <f t="shared" si="21"/>
        <v>2510.0700000000006</v>
      </c>
      <c r="M25" s="237">
        <f t="shared" si="22"/>
        <v>-0.43277068965517251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28530.560000000001</v>
      </c>
      <c r="G34" s="230">
        <f>SUM(G20:G25)</f>
        <v>2669.4399999999982</v>
      </c>
      <c r="H34" s="233">
        <f>((F34-SUM(E34)))/SUM(E34)</f>
        <v>-8.5558974358974318E-2</v>
      </c>
      <c r="I34" s="198"/>
      <c r="J34" s="234">
        <f>SUM(J20:J25)</f>
        <v>34800</v>
      </c>
      <c r="K34" s="234">
        <f>SUM(K20:K25)</f>
        <v>33299.760000000002</v>
      </c>
      <c r="L34" s="234">
        <f>SUM(L20:L25)</f>
        <v>1500.2399999999998</v>
      </c>
      <c r="M34" s="237">
        <f>((K34-SUM(J34))/SUM(J34))</f>
        <v>-4.3110344827586147E-2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17" sqref="E1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90176.63</v>
      </c>
      <c r="F3" s="268">
        <f t="shared" si="0"/>
        <v>12226.471030959981</v>
      </c>
      <c r="G3" s="269">
        <f>1-((E3/SUM(E3:F3)))</f>
        <v>0.11939551544697358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7101.4900000000007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1222.7310208092485</v>
      </c>
      <c r="E5" s="289">
        <f>I5+K5+M5+O5+Q5+S5+U5+W5+Y5+AA5+AC5+AE5</f>
        <v>6953.73</v>
      </c>
      <c r="F5" s="289">
        <f t="shared" ref="F5:F12" si="2">J5+L5+N5+P5+R5+T5</f>
        <v>246.2700000000001</v>
      </c>
      <c r="G5" s="269">
        <f t="shared" ref="G5:G12" si="3">1-((E5/SUM(E5:F5)))</f>
        <v>3.4204166666666702E-2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945.42999999999972</v>
      </c>
      <c r="T5" s="232">
        <f t="shared" ref="T5:T12" si="9">H5-S5</f>
        <v>254.57000000000028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1149.524323699422</v>
      </c>
      <c r="E6" s="289">
        <f t="shared" ref="E6:E12" si="16">Q6+S6+U6+W6+Y6+AA6+AC6+AE6+I6+K6+M6+O6</f>
        <v>6537.4</v>
      </c>
      <c r="F6" s="289">
        <f t="shared" si="2"/>
        <v>662.60000000000082</v>
      </c>
      <c r="G6" s="269">
        <f t="shared" si="3"/>
        <v>9.2027777777777819E-2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742.76999999999987</v>
      </c>
      <c r="T6" s="232">
        <f t="shared" si="9"/>
        <v>457.23000000000013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125.34446705202312</v>
      </c>
      <c r="E7" s="289">
        <f t="shared" si="16"/>
        <v>712.83999999999992</v>
      </c>
      <c r="F7" s="289">
        <f t="shared" si="2"/>
        <v>187.16000000000003</v>
      </c>
      <c r="G7" s="269">
        <f t="shared" si="3"/>
        <v>0.20795555555555567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32.32</v>
      </c>
      <c r="T7" s="232">
        <f t="shared" si="9"/>
        <v>117.68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654.94787514450866</v>
      </c>
      <c r="E8" s="289">
        <f t="shared" si="16"/>
        <v>3724.7199999999993</v>
      </c>
      <c r="F8" s="289">
        <f t="shared" si="2"/>
        <v>-124.72000000000014</v>
      </c>
      <c r="G8" s="269">
        <f t="shared" si="3"/>
        <v>-3.4644444444444478E-2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379.83000000000004</v>
      </c>
      <c r="T8" s="232">
        <f t="shared" si="9"/>
        <v>220.16999999999996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724.92618381502905</v>
      </c>
      <c r="E9" s="289">
        <f t="shared" si="16"/>
        <v>4122.6900000000005</v>
      </c>
      <c r="F9" s="289">
        <f t="shared" si="2"/>
        <v>77.310000000000059</v>
      </c>
      <c r="G9" s="269">
        <f t="shared" si="3"/>
        <v>1.8407142857142955E-2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123.91</v>
      </c>
      <c r="T9" s="232">
        <f t="shared" si="9"/>
        <v>576.09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839.30890057803458</v>
      </c>
      <c r="E10" s="289">
        <f t="shared" si="16"/>
        <v>4773.1899999999996</v>
      </c>
      <c r="F10" s="289">
        <f t="shared" si="2"/>
        <v>626.80999999999972</v>
      </c>
      <c r="G10" s="269">
        <f t="shared" si="3"/>
        <v>0.11607592592592586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684.53000000000009</v>
      </c>
      <c r="T10" s="232">
        <f t="shared" si="9"/>
        <v>215.46999999999991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380.54189132947977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758.04354104046263</v>
      </c>
      <c r="E12" s="289">
        <f t="shared" si="16"/>
        <v>4311.0300000000007</v>
      </c>
      <c r="F12" s="289">
        <f t="shared" si="2"/>
        <v>-111.03000000000014</v>
      </c>
      <c r="G12" s="269">
        <f t="shared" si="3"/>
        <v>-2.6435714285714118E-2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381.14000000000004</v>
      </c>
      <c r="T12" s="232">
        <f t="shared" si="9"/>
        <v>318.85999999999996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1334.5201248554915</v>
      </c>
      <c r="E14" s="289">
        <f t="shared" ref="E14:E31" si="18">Q14+S14+U14+W14+Y14+AA14+AC14+AE14+I14+K14+M14+O14</f>
        <v>7589.48</v>
      </c>
      <c r="F14" s="289">
        <f t="shared" ref="F14:F31" si="19">J14+L14+N14+P14+R14+T14</f>
        <v>120.51999999999998</v>
      </c>
      <c r="G14" s="269">
        <f t="shared" ref="G14:G31" si="20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15.737514450867055</v>
      </c>
      <c r="E15" s="289">
        <f t="shared" si="18"/>
        <v>89.5</v>
      </c>
      <c r="F15" s="289">
        <f t="shared" si="19"/>
        <v>30.500000000000007</v>
      </c>
      <c r="G15" s="269">
        <f t="shared" si="20"/>
        <v>0.25416666666666665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320.04653410404632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181.63905086705202</v>
      </c>
      <c r="E17" s="289">
        <f t="shared" si="18"/>
        <v>1032.99</v>
      </c>
      <c r="F17" s="289">
        <f t="shared" si="19"/>
        <v>197.01</v>
      </c>
      <c r="G17" s="269">
        <f t="shared" si="20"/>
        <v>0.1601707317073171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142.66100809248556</v>
      </c>
      <c r="E18" s="289">
        <f t="shared" si="18"/>
        <v>811.31999999999994</v>
      </c>
      <c r="F18" s="289">
        <f t="shared" si="19"/>
        <v>268.68</v>
      </c>
      <c r="G18" s="269">
        <f t="shared" si="20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143.65801040462429</v>
      </c>
      <c r="E19" s="289">
        <f t="shared" si="18"/>
        <v>816.99</v>
      </c>
      <c r="F19" s="289">
        <f t="shared" si="19"/>
        <v>23.009999999999962</v>
      </c>
      <c r="G19" s="269">
        <f t="shared" si="20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143.42414566473991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157.79188092485546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188.58289942196532</v>
      </c>
      <c r="E22" s="289">
        <f t="shared" si="18"/>
        <v>1072.48</v>
      </c>
      <c r="F22" s="289">
        <f t="shared" si="19"/>
        <v>-202.48000000000002</v>
      </c>
      <c r="G22" s="269">
        <f t="shared" si="20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351.67630057803473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211.00578034682081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105.50289017341041</v>
      </c>
      <c r="E25" s="289">
        <f t="shared" si="18"/>
        <v>600</v>
      </c>
      <c r="F25" s="289">
        <f t="shared" si="19"/>
        <v>3000</v>
      </c>
      <c r="G25" s="269">
        <f t="shared" si="20"/>
        <v>0.83333333333333337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99.007428901734102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114.53921271676302</v>
      </c>
      <c r="E27" s="289">
        <f t="shared" si="18"/>
        <v>651.39</v>
      </c>
      <c r="F27" s="289">
        <f t="shared" si="19"/>
        <v>-51.389999999999972</v>
      </c>
      <c r="G27" s="269">
        <f t="shared" si="20"/>
        <v>-8.5650000000000004E-2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87.259999999999991</v>
      </c>
      <c r="T27" s="232">
        <f t="shared" si="26"/>
        <v>12.740000000000009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1236.3215514450867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116.60882774566477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89.513927167630072</v>
      </c>
      <c r="E30" s="289">
        <f t="shared" si="18"/>
        <v>509.07</v>
      </c>
      <c r="F30" s="289">
        <f t="shared" si="19"/>
        <v>-59.069999999999993</v>
      </c>
      <c r="G30" s="269">
        <f t="shared" si="20"/>
        <v>-0.13126666666666664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74.5</v>
      </c>
      <c r="T30" s="232">
        <f t="shared" si="26"/>
        <v>0.5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64.523809248554898</v>
      </c>
      <c r="E31" s="289">
        <f t="shared" si="18"/>
        <v>366.94999999999993</v>
      </c>
      <c r="F31" s="289">
        <f t="shared" si="19"/>
        <v>83.05</v>
      </c>
      <c r="G31" s="269">
        <f t="shared" si="20"/>
        <v>0.18455555555555558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29.8</v>
      </c>
      <c r="T31" s="232">
        <f t="shared" si="26"/>
        <v>45.2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307.71676300578036</v>
      </c>
      <c r="E33" s="289">
        <f t="shared" ref="E33:E43" si="34">Q33+S33+U33+W33+Y33+AA33+AC33+AE33+I33+K33+M33+O33</f>
        <v>1750</v>
      </c>
      <c r="F33" s="289">
        <f t="shared" ref="F33:F43" si="35">J33+L33+N33+P33+R33+T33</f>
        <v>350</v>
      </c>
      <c r="G33" s="269">
        <f t="shared" ref="G33:G43" si="36">1-((E33/SUM(E33:F33)))</f>
        <v>0.16666666666666663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281.34104046242777</v>
      </c>
      <c r="E34" s="289">
        <f t="shared" si="34"/>
        <v>1600</v>
      </c>
      <c r="F34" s="289">
        <f t="shared" si="35"/>
        <v>320</v>
      </c>
      <c r="G34" s="269">
        <f t="shared" si="36"/>
        <v>0.16666666666666663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21.97976878612717</v>
      </c>
      <c r="E35" s="289">
        <f t="shared" si="34"/>
        <v>125</v>
      </c>
      <c r="F35" s="289">
        <f t="shared" si="35"/>
        <v>25</v>
      </c>
      <c r="G35" s="269">
        <f t="shared" si="36"/>
        <v>0.16666666666666663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21.97976878612717</v>
      </c>
      <c r="E36" s="289">
        <f t="shared" si="34"/>
        <v>125</v>
      </c>
      <c r="F36" s="289">
        <f t="shared" si="35"/>
        <v>25</v>
      </c>
      <c r="G36" s="269">
        <f t="shared" si="36"/>
        <v>0.16666666666666663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39.563583815028906</v>
      </c>
      <c r="E37" s="289">
        <f t="shared" si="34"/>
        <v>225</v>
      </c>
      <c r="F37" s="289">
        <f t="shared" si="35"/>
        <v>45</v>
      </c>
      <c r="G37" s="269">
        <f t="shared" si="36"/>
        <v>0.16666666666666663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351.67630057803473</v>
      </c>
      <c r="E38" s="289">
        <f t="shared" si="34"/>
        <v>2000</v>
      </c>
      <c r="F38" s="289">
        <f t="shared" si="35"/>
        <v>400</v>
      </c>
      <c r="G38" s="269">
        <f t="shared" si="36"/>
        <v>0.16666666666666663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329.69653179190749</v>
      </c>
      <c r="E39" s="289">
        <f t="shared" si="34"/>
        <v>1875</v>
      </c>
      <c r="F39" s="289">
        <f t="shared" si="35"/>
        <v>375</v>
      </c>
      <c r="G39" s="269">
        <f t="shared" si="36"/>
        <v>0.16666666666666663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87.919075144508682</v>
      </c>
      <c r="E40" s="289">
        <f t="shared" si="34"/>
        <v>500</v>
      </c>
      <c r="F40" s="289">
        <f t="shared" si="35"/>
        <v>100</v>
      </c>
      <c r="G40" s="269">
        <f t="shared" si="36"/>
        <v>0.16666666666666663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74.73121387283237</v>
      </c>
      <c r="E41" s="289">
        <f t="shared" si="34"/>
        <v>425</v>
      </c>
      <c r="F41" s="289">
        <f t="shared" si="35"/>
        <v>85</v>
      </c>
      <c r="G41" s="269">
        <f t="shared" si="36"/>
        <v>0.16666666666666663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202.21387283236993</v>
      </c>
      <c r="E42" s="289">
        <f t="shared" si="34"/>
        <v>1150</v>
      </c>
      <c r="F42" s="289">
        <f t="shared" si="35"/>
        <v>230</v>
      </c>
      <c r="G42" s="269">
        <f t="shared" si="36"/>
        <v>0.16666666666666663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39.563583815028906</v>
      </c>
      <c r="E43" s="289">
        <f t="shared" si="34"/>
        <v>225</v>
      </c>
      <c r="F43" s="289">
        <f t="shared" si="35"/>
        <v>45</v>
      </c>
      <c r="G43" s="269">
        <f t="shared" si="36"/>
        <v>0.16666666666666663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52.751445086705203</v>
      </c>
      <c r="E45" s="289">
        <f t="shared" ref="E45:E46" si="50">Q45+S45+U45+W45+Y45+AA45+AC45+AE45+I45+K45+M45+O45</f>
        <v>300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3173.2297699421961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8665.6170381502907</v>
      </c>
      <c r="E49" s="268">
        <f t="shared" ref="E49:E52" si="65">Q49+S49+U49+W49+Y49+AA49+AC49+AE49+I49+K49+M49+O49</f>
        <v>49281.78</v>
      </c>
      <c r="F49" s="268">
        <f>E49-('Proposed Budget'!J68*14)</f>
        <v>-15087.788043619992</v>
      </c>
      <c r="G49" s="246">
        <f t="shared" ref="G49:G50" si="66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5933.8078439306355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1110.1822959537574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703.35260115606945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93341.290000000008</v>
      </c>
      <c r="F54" s="297">
        <f>F49+F50+E52</f>
        <v>-16034.907113619985</v>
      </c>
      <c r="G54" s="246">
        <f>(E54/(E54-F54))-1</f>
        <v>-0.1466032604604357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10266.150000000001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11"/>
  <sheetViews>
    <sheetView tabSelected="1" workbookViewId="0">
      <pane ySplit="4" topLeftCell="A5" activePane="bottomLeft" state="frozen"/>
      <selection pane="bottomLeft" activeCell="D28" sqref="D2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(SUM(INDIRECT("g5:g5")))+J2+L2+N2+P2-R2+T2-G1114</f>
        <v>5964.7599999999884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270</v>
      </c>
      <c r="H2" s="301"/>
      <c r="I2" s="314" t="s">
        <v>275</v>
      </c>
      <c r="J2" s="303">
        <f>SUMIFS(E:E,I:I,"1")</f>
        <v>1441.5800000000002</v>
      </c>
      <c r="K2" s="304" t="s">
        <v>276</v>
      </c>
      <c r="L2" s="305">
        <f>(SUMIFS(E:E,I:I,"2"))</f>
        <v>359.06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22</v>
      </c>
      <c r="C5" s="298">
        <v>46195</v>
      </c>
      <c r="D5" s="299" t="s">
        <v>323</v>
      </c>
      <c r="E5" s="522">
        <v>20.22</v>
      </c>
      <c r="F5" s="522"/>
      <c r="G5" s="333">
        <f t="shared" ref="G5:G82" si="0">G6-E5+F5</f>
        <v>4434.1199999999881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46195</v>
      </c>
      <c r="D6" s="299" t="s">
        <v>919</v>
      </c>
      <c r="E6" s="522">
        <v>200</v>
      </c>
      <c r="F6" s="522"/>
      <c r="G6" s="333">
        <f t="shared" si="0"/>
        <v>4454.3399999999883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5</v>
      </c>
      <c r="C7" s="298">
        <v>46194</v>
      </c>
      <c r="D7" s="299" t="s">
        <v>340</v>
      </c>
      <c r="E7" s="522">
        <v>47.93</v>
      </c>
      <c r="F7" s="522"/>
      <c r="G7" s="333">
        <f t="shared" si="0"/>
        <v>4654.3399999999883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/>
      <c r="B8" s="330"/>
      <c r="C8" s="298">
        <v>46194</v>
      </c>
      <c r="D8" s="299" t="s">
        <v>935</v>
      </c>
      <c r="E8" s="522">
        <v>50</v>
      </c>
      <c r="F8" s="522"/>
      <c r="G8" s="333">
        <f t="shared" si="0"/>
        <v>4702.2699999999886</v>
      </c>
      <c r="H8" s="334" t="s">
        <v>298</v>
      </c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/>
      <c r="B9" s="330"/>
      <c r="C9" s="298">
        <v>46194</v>
      </c>
      <c r="D9" s="299" t="s">
        <v>922</v>
      </c>
      <c r="E9" s="522">
        <v>28.38</v>
      </c>
      <c r="F9" s="522"/>
      <c r="G9" s="333">
        <f t="shared" si="0"/>
        <v>4752.2699999999886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/>
      <c r="B10" s="330"/>
      <c r="C10" s="298">
        <v>46194</v>
      </c>
      <c r="D10" s="299" t="s">
        <v>920</v>
      </c>
      <c r="E10" s="522">
        <v>35.020000000000003</v>
      </c>
      <c r="F10" s="522"/>
      <c r="G10" s="333">
        <f t="shared" si="0"/>
        <v>4780.6499999999887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/>
      <c r="B11" s="330"/>
      <c r="C11" s="298">
        <v>46193</v>
      </c>
      <c r="D11" s="299" t="s">
        <v>932</v>
      </c>
      <c r="E11" s="522">
        <v>30.86</v>
      </c>
      <c r="F11" s="522"/>
      <c r="G11" s="333">
        <f t="shared" si="0"/>
        <v>4815.6699999999892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46193</v>
      </c>
      <c r="D12" s="299" t="s">
        <v>922</v>
      </c>
      <c r="E12" s="522">
        <v>13.95</v>
      </c>
      <c r="F12" s="522"/>
      <c r="G12" s="333">
        <f t="shared" si="0"/>
        <v>4846.5299999999888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/>
      <c r="B13" s="330"/>
      <c r="C13" s="298">
        <v>46192</v>
      </c>
      <c r="D13" s="299" t="s">
        <v>934</v>
      </c>
      <c r="E13" s="522">
        <v>148.54</v>
      </c>
      <c r="F13" s="522"/>
      <c r="G13" s="333">
        <f t="shared" si="0"/>
        <v>4860.4799999999886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/>
      <c r="B14" s="330"/>
      <c r="C14" s="298">
        <v>46192</v>
      </c>
      <c r="D14" s="299" t="s">
        <v>921</v>
      </c>
      <c r="E14" s="522">
        <v>80</v>
      </c>
      <c r="F14" s="522"/>
      <c r="G14" s="333">
        <f t="shared" si="0"/>
        <v>5009.0199999999886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/>
      <c r="B15" s="330"/>
      <c r="C15" s="298">
        <v>46192</v>
      </c>
      <c r="D15" s="299" t="s">
        <v>922</v>
      </c>
      <c r="E15" s="522">
        <v>27.98</v>
      </c>
      <c r="F15" s="522"/>
      <c r="G15" s="333">
        <f t="shared" si="0"/>
        <v>5089.0199999999886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/>
      <c r="B16" s="330"/>
      <c r="C16" s="298">
        <v>46192</v>
      </c>
      <c r="D16" s="299" t="s">
        <v>933</v>
      </c>
      <c r="E16" s="522">
        <v>30.63</v>
      </c>
      <c r="F16" s="522"/>
      <c r="G16" s="333">
        <f t="shared" si="0"/>
        <v>5116.9999999999882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22</v>
      </c>
      <c r="C17" s="298">
        <v>46192</v>
      </c>
      <c r="D17" s="299" t="s">
        <v>923</v>
      </c>
      <c r="E17" s="522">
        <v>7.46</v>
      </c>
      <c r="F17" s="522"/>
      <c r="G17" s="333">
        <f t="shared" si="0"/>
        <v>5147.6299999999883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/>
      <c r="B18" s="330"/>
      <c r="C18" s="298">
        <v>46192</v>
      </c>
      <c r="D18" s="299" t="s">
        <v>924</v>
      </c>
      <c r="E18" s="522">
        <v>22.07</v>
      </c>
      <c r="F18" s="522"/>
      <c r="G18" s="333">
        <f t="shared" si="0"/>
        <v>5155.0899999999883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/>
      <c r="B19" s="330"/>
      <c r="C19" s="298">
        <v>46192</v>
      </c>
      <c r="D19" s="299" t="s">
        <v>924</v>
      </c>
      <c r="E19" s="522">
        <v>51.04</v>
      </c>
      <c r="F19" s="522"/>
      <c r="G19" s="333">
        <f t="shared" si="0"/>
        <v>5177.159999999988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/>
      <c r="B20" s="330"/>
      <c r="C20" s="298">
        <v>46192</v>
      </c>
      <c r="D20" s="299" t="s">
        <v>924</v>
      </c>
      <c r="E20" s="522">
        <v>90.59</v>
      </c>
      <c r="F20" s="522"/>
      <c r="G20" s="333">
        <f t="shared" si="0"/>
        <v>5228.199999999988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/>
      <c r="B21" s="330"/>
      <c r="C21" s="298">
        <v>46192</v>
      </c>
      <c r="D21" s="299" t="s">
        <v>925</v>
      </c>
      <c r="E21" s="522">
        <v>26.02</v>
      </c>
      <c r="F21" s="522"/>
      <c r="G21" s="333">
        <f t="shared" si="0"/>
        <v>5318.7899999999881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46192</v>
      </c>
      <c r="D22" s="299" t="s">
        <v>925</v>
      </c>
      <c r="E22" s="522">
        <v>26.02</v>
      </c>
      <c r="F22" s="522"/>
      <c r="G22" s="333">
        <f t="shared" si="0"/>
        <v>5344.8099999999886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/>
      <c r="B23" s="330"/>
      <c r="C23" s="298">
        <v>46192</v>
      </c>
      <c r="D23" s="299" t="s">
        <v>925</v>
      </c>
      <c r="E23" s="522">
        <v>38.03</v>
      </c>
      <c r="F23" s="522"/>
      <c r="G23" s="333">
        <f t="shared" si="0"/>
        <v>5370.829999999989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/>
      <c r="B24" s="330"/>
      <c r="C24" s="298">
        <v>46192</v>
      </c>
      <c r="D24" s="299" t="s">
        <v>925</v>
      </c>
      <c r="E24" s="522">
        <v>26.03</v>
      </c>
      <c r="F24" s="522"/>
      <c r="G24" s="333">
        <f t="shared" si="0"/>
        <v>5408.8599999999888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/>
      <c r="B25" s="330"/>
      <c r="C25" s="298">
        <v>46192</v>
      </c>
      <c r="D25" s="299" t="s">
        <v>922</v>
      </c>
      <c r="E25" s="522">
        <v>21.98</v>
      </c>
      <c r="F25" s="522"/>
      <c r="G25" s="333">
        <f t="shared" si="0"/>
        <v>5434.8899999999885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/>
      <c r="B26" s="330"/>
      <c r="C26" s="298">
        <v>46192</v>
      </c>
      <c r="D26" s="299" t="s">
        <v>922</v>
      </c>
      <c r="E26" s="522">
        <v>27.99</v>
      </c>
      <c r="F26" s="522"/>
      <c r="G26" s="333">
        <f t="shared" si="0"/>
        <v>5456.8699999999881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/>
      <c r="B27" s="330"/>
      <c r="C27" s="298">
        <v>46191</v>
      </c>
      <c r="D27" s="299" t="s">
        <v>926</v>
      </c>
      <c r="E27" s="522">
        <v>22.69</v>
      </c>
      <c r="F27" s="522"/>
      <c r="G27" s="333">
        <f t="shared" si="0"/>
        <v>5484.8599999999878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/>
      <c r="B28" s="330"/>
      <c r="C28" s="298">
        <v>46191</v>
      </c>
      <c r="D28" s="299" t="s">
        <v>927</v>
      </c>
      <c r="E28" s="522">
        <v>42.32</v>
      </c>
      <c r="F28" s="522"/>
      <c r="G28" s="333">
        <f t="shared" si="0"/>
        <v>5507.5499999999874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/>
      <c r="B29" s="330"/>
      <c r="C29" s="298">
        <v>46191</v>
      </c>
      <c r="D29" s="299" t="s">
        <v>928</v>
      </c>
      <c r="E29" s="522">
        <v>72.86</v>
      </c>
      <c r="F29" s="522"/>
      <c r="G29" s="333">
        <f t="shared" si="0"/>
        <v>5549.8699999999872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/>
      <c r="B30" s="330"/>
      <c r="C30" s="298">
        <v>46191</v>
      </c>
      <c r="D30" s="299" t="s">
        <v>929</v>
      </c>
      <c r="E30" s="522">
        <v>106.89</v>
      </c>
      <c r="F30" s="522"/>
      <c r="G30" s="333">
        <f t="shared" si="0"/>
        <v>5622.7299999999868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/>
      <c r="B31" s="330"/>
      <c r="C31" s="298">
        <v>46191</v>
      </c>
      <c r="D31" s="299" t="s">
        <v>931</v>
      </c>
      <c r="E31" s="522">
        <v>94.74</v>
      </c>
      <c r="F31" s="522"/>
      <c r="G31" s="333">
        <f t="shared" si="0"/>
        <v>5729.6199999999872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1</v>
      </c>
      <c r="C32" s="298">
        <v>46191</v>
      </c>
      <c r="D32" s="299" t="s">
        <v>306</v>
      </c>
      <c r="E32" s="522">
        <v>99.97</v>
      </c>
      <c r="F32" s="522"/>
      <c r="G32" s="333">
        <f t="shared" si="0"/>
        <v>5824.3599999999869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22</v>
      </c>
      <c r="C33" s="298">
        <v>46191</v>
      </c>
      <c r="D33" s="299" t="s">
        <v>930</v>
      </c>
      <c r="E33" s="522">
        <v>13.84</v>
      </c>
      <c r="F33" s="522"/>
      <c r="G33" s="333">
        <f t="shared" si="0"/>
        <v>5924.3299999999872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1</v>
      </c>
      <c r="C34" s="298">
        <v>46190</v>
      </c>
      <c r="D34" s="299" t="s">
        <v>306</v>
      </c>
      <c r="E34" s="522">
        <v>87.19</v>
      </c>
      <c r="F34" s="522"/>
      <c r="G34" s="333">
        <f t="shared" si="0"/>
        <v>5938.1699999999873</v>
      </c>
      <c r="H34" s="334"/>
      <c r="I34" s="335">
        <v>2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21</v>
      </c>
      <c r="C35" s="298">
        <v>46190</v>
      </c>
      <c r="D35" s="299" t="s">
        <v>194</v>
      </c>
      <c r="E35" s="522">
        <v>81</v>
      </c>
      <c r="F35" s="522"/>
      <c r="G35" s="333">
        <f t="shared" si="0"/>
        <v>6025.3599999999869</v>
      </c>
      <c r="H35" s="334"/>
      <c r="I35" s="335">
        <v>2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43</v>
      </c>
      <c r="C36" s="298">
        <v>46190</v>
      </c>
      <c r="D36" s="299" t="s">
        <v>333</v>
      </c>
      <c r="E36" s="522">
        <v>29.8</v>
      </c>
      <c r="F36" s="522"/>
      <c r="G36" s="333">
        <f t="shared" si="0"/>
        <v>6106.3599999999869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42</v>
      </c>
      <c r="C37" s="298">
        <v>46190</v>
      </c>
      <c r="D37" s="299" t="s">
        <v>333</v>
      </c>
      <c r="E37" s="522">
        <v>74.5</v>
      </c>
      <c r="F37" s="522"/>
      <c r="G37" s="333">
        <f t="shared" si="0"/>
        <v>6136.1599999999871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46190</v>
      </c>
      <c r="D38" s="299" t="s">
        <v>334</v>
      </c>
      <c r="E38" s="522">
        <v>82.35</v>
      </c>
      <c r="F38" s="522"/>
      <c r="G38" s="333">
        <f t="shared" si="0"/>
        <v>6210.6599999999871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46190</v>
      </c>
      <c r="D39" s="299" t="s">
        <v>334</v>
      </c>
      <c r="E39" s="522">
        <v>17.68</v>
      </c>
      <c r="F39" s="522"/>
      <c r="G39" s="333">
        <f t="shared" si="0"/>
        <v>6293.0099999999875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46190</v>
      </c>
      <c r="D40" s="299" t="s">
        <v>300</v>
      </c>
      <c r="E40" s="522">
        <v>14.67</v>
      </c>
      <c r="F40" s="522"/>
      <c r="G40" s="333">
        <f t="shared" si="0"/>
        <v>6310.6899999999878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46190</v>
      </c>
      <c r="D41" s="299" t="s">
        <v>300</v>
      </c>
      <c r="E41" s="522">
        <v>56.42</v>
      </c>
      <c r="F41" s="522"/>
      <c r="G41" s="333">
        <f t="shared" si="0"/>
        <v>6325.3599999999878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46190</v>
      </c>
      <c r="D42" s="299" t="s">
        <v>300</v>
      </c>
      <c r="E42" s="522">
        <v>53.23</v>
      </c>
      <c r="F42" s="522"/>
      <c r="G42" s="333">
        <f t="shared" si="0"/>
        <v>6381.7799999999879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23</v>
      </c>
      <c r="C43" s="298">
        <v>46190</v>
      </c>
      <c r="D43" s="299" t="s">
        <v>63</v>
      </c>
      <c r="E43" s="522">
        <v>529.46</v>
      </c>
      <c r="F43" s="522"/>
      <c r="G43" s="333">
        <f t="shared" si="0"/>
        <v>6435.0099999999875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17</v>
      </c>
      <c r="C44" s="298">
        <v>46190</v>
      </c>
      <c r="D44" s="299" t="s">
        <v>188</v>
      </c>
      <c r="E44" s="522">
        <v>42.65</v>
      </c>
      <c r="F44" s="522"/>
      <c r="G44" s="333">
        <f t="shared" si="0"/>
        <v>6964.4699999999875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15</v>
      </c>
      <c r="C45" s="298">
        <v>46190</v>
      </c>
      <c r="D45" s="299" t="s">
        <v>185</v>
      </c>
      <c r="E45" s="522">
        <v>87.41</v>
      </c>
      <c r="F45" s="522"/>
      <c r="G45" s="333">
        <f t="shared" si="0"/>
        <v>7007.1199999999872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335</v>
      </c>
      <c r="B46" s="330" t="s">
        <v>335</v>
      </c>
      <c r="C46" s="298">
        <v>46190</v>
      </c>
      <c r="D46" s="299" t="s">
        <v>336</v>
      </c>
      <c r="E46" s="522">
        <v>86.48</v>
      </c>
      <c r="F46" s="522"/>
      <c r="G46" s="333">
        <f t="shared" si="0"/>
        <v>7094.529999999987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291</v>
      </c>
      <c r="B47" s="330">
        <v>40</v>
      </c>
      <c r="C47" s="298">
        <v>46190</v>
      </c>
      <c r="D47" s="299" t="s">
        <v>316</v>
      </c>
      <c r="E47" s="522"/>
      <c r="F47" s="522">
        <v>854.38</v>
      </c>
      <c r="G47" s="333">
        <f t="shared" si="0"/>
        <v>7181.0099999999866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5</v>
      </c>
      <c r="C48" s="298">
        <v>46189</v>
      </c>
      <c r="D48" s="299" t="s">
        <v>340</v>
      </c>
      <c r="E48" s="522">
        <v>21.3</v>
      </c>
      <c r="F48" s="522"/>
      <c r="G48" s="333">
        <f t="shared" si="0"/>
        <v>6326.6299999999865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11</v>
      </c>
      <c r="C49" s="298">
        <v>46189</v>
      </c>
      <c r="D49" s="299" t="s">
        <v>178</v>
      </c>
      <c r="E49" s="522">
        <v>267.75</v>
      </c>
      <c r="F49" s="522"/>
      <c r="G49" s="333">
        <f t="shared" si="0"/>
        <v>6347.9299999999866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46188</v>
      </c>
      <c r="D50" s="299" t="s">
        <v>885</v>
      </c>
      <c r="E50" s="522">
        <v>100</v>
      </c>
      <c r="F50" s="522"/>
      <c r="G50" s="333">
        <f t="shared" si="0"/>
        <v>6615.6799999999866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46188</v>
      </c>
      <c r="D51" s="299" t="s">
        <v>334</v>
      </c>
      <c r="E51" s="522">
        <v>11.29</v>
      </c>
      <c r="F51" s="522"/>
      <c r="G51" s="333">
        <f t="shared" si="0"/>
        <v>6715.6799999999866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3</v>
      </c>
      <c r="C52" s="298">
        <v>46188</v>
      </c>
      <c r="D52" s="299" t="s">
        <v>334</v>
      </c>
      <c r="E52" s="522">
        <v>5.39</v>
      </c>
      <c r="F52" s="522"/>
      <c r="G52" s="333">
        <f t="shared" si="0"/>
        <v>6726.9699999999866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46188</v>
      </c>
      <c r="D53" s="299" t="s">
        <v>334</v>
      </c>
      <c r="E53" s="522">
        <v>31.99</v>
      </c>
      <c r="F53" s="522"/>
      <c r="G53" s="333">
        <f t="shared" si="0"/>
        <v>6732.3599999999869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46187</v>
      </c>
      <c r="D54" s="299" t="s">
        <v>917</v>
      </c>
      <c r="E54" s="522">
        <v>102.17</v>
      </c>
      <c r="F54" s="522"/>
      <c r="G54" s="333">
        <f t="shared" si="0"/>
        <v>6764.3499999999867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1</v>
      </c>
      <c r="C55" s="298">
        <v>46187</v>
      </c>
      <c r="D55" s="299" t="s">
        <v>831</v>
      </c>
      <c r="E55" s="522">
        <v>21.86</v>
      </c>
      <c r="F55" s="522"/>
      <c r="G55" s="333">
        <f t="shared" si="0"/>
        <v>6866.5199999999868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1</v>
      </c>
      <c r="C56" s="298">
        <v>46187</v>
      </c>
      <c r="D56" s="299" t="s">
        <v>311</v>
      </c>
      <c r="E56" s="522">
        <v>102.56</v>
      </c>
      <c r="F56" s="522"/>
      <c r="G56" s="333">
        <f t="shared" si="0"/>
        <v>6888.3799999999865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1</v>
      </c>
      <c r="C57" s="298">
        <v>46187</v>
      </c>
      <c r="D57" s="299" t="s">
        <v>329</v>
      </c>
      <c r="E57" s="522">
        <v>121.72</v>
      </c>
      <c r="F57" s="522"/>
      <c r="G57" s="333">
        <f t="shared" si="0"/>
        <v>6990.9399999999869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46186</v>
      </c>
      <c r="D58" s="299" t="s">
        <v>308</v>
      </c>
      <c r="E58" s="522">
        <v>143.91999999999999</v>
      </c>
      <c r="F58" s="522"/>
      <c r="G58" s="333">
        <f t="shared" si="0"/>
        <v>7112.6599999999871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46186</v>
      </c>
      <c r="D59" s="299" t="s">
        <v>346</v>
      </c>
      <c r="E59" s="522">
        <v>11.95</v>
      </c>
      <c r="F59" s="522"/>
      <c r="G59" s="333">
        <f t="shared" si="0"/>
        <v>7256.5799999999872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4</v>
      </c>
      <c r="C60" s="298">
        <v>46186</v>
      </c>
      <c r="D60" s="299" t="s">
        <v>310</v>
      </c>
      <c r="E60" s="522">
        <v>47.29</v>
      </c>
      <c r="F60" s="522"/>
      <c r="G60" s="333">
        <f t="shared" si="0"/>
        <v>7268.529999999987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1</v>
      </c>
      <c r="C61" s="298">
        <v>46186</v>
      </c>
      <c r="D61" s="299" t="s">
        <v>306</v>
      </c>
      <c r="E61" s="522">
        <v>52.7</v>
      </c>
      <c r="F61" s="522"/>
      <c r="G61" s="333">
        <f t="shared" si="0"/>
        <v>7315.819999999987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46186</v>
      </c>
      <c r="D62" s="299" t="s">
        <v>308</v>
      </c>
      <c r="E62" s="522">
        <v>22.26</v>
      </c>
      <c r="F62" s="522"/>
      <c r="G62" s="333">
        <f t="shared" si="0"/>
        <v>7368.5199999999868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46186</v>
      </c>
      <c r="D63" s="299" t="s">
        <v>308</v>
      </c>
      <c r="E63" s="522">
        <v>28.16</v>
      </c>
      <c r="F63" s="522"/>
      <c r="G63" s="333">
        <f t="shared" si="0"/>
        <v>7390.779999999987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46186</v>
      </c>
      <c r="D64" s="299" t="s">
        <v>301</v>
      </c>
      <c r="E64" s="522">
        <v>32.049999999999997</v>
      </c>
      <c r="F64" s="522"/>
      <c r="G64" s="333">
        <f t="shared" si="0"/>
        <v>7418.9399999999869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46186</v>
      </c>
      <c r="D65" s="299" t="s">
        <v>918</v>
      </c>
      <c r="E65" s="522">
        <v>24</v>
      </c>
      <c r="F65" s="522"/>
      <c r="G65" s="333">
        <f t="shared" si="0"/>
        <v>7450.989999999987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1</v>
      </c>
      <c r="C66" s="298">
        <v>46186</v>
      </c>
      <c r="D66" s="299" t="s">
        <v>306</v>
      </c>
      <c r="E66" s="522">
        <v>19.98</v>
      </c>
      <c r="F66" s="522"/>
      <c r="G66" s="333">
        <f t="shared" si="0"/>
        <v>7474.989999999987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46186</v>
      </c>
      <c r="D67" s="299" t="s">
        <v>300</v>
      </c>
      <c r="E67" s="522">
        <v>60.07</v>
      </c>
      <c r="F67" s="522"/>
      <c r="G67" s="333">
        <f t="shared" si="0"/>
        <v>7494.9699999999866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287</v>
      </c>
      <c r="B68" s="330" t="s">
        <v>287</v>
      </c>
      <c r="C68" s="298">
        <v>46186</v>
      </c>
      <c r="D68" s="299" t="s">
        <v>915</v>
      </c>
      <c r="E68" s="522"/>
      <c r="F68" s="522">
        <v>319.49</v>
      </c>
      <c r="G68" s="333">
        <f t="shared" si="0"/>
        <v>7555.0399999999863</v>
      </c>
      <c r="H68" s="334" t="s">
        <v>298</v>
      </c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46186</v>
      </c>
      <c r="D69" s="299" t="s">
        <v>300</v>
      </c>
      <c r="E69" s="522">
        <v>319.49</v>
      </c>
      <c r="F69" s="522"/>
      <c r="G69" s="333">
        <f t="shared" si="0"/>
        <v>7235.5499999999865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46186</v>
      </c>
      <c r="D70" s="299" t="s">
        <v>914</v>
      </c>
      <c r="E70" s="522">
        <v>-0.51</v>
      </c>
      <c r="F70" s="522"/>
      <c r="G70" s="333">
        <f t="shared" si="0"/>
        <v>7555.0399999999863</v>
      </c>
      <c r="H70" s="334" t="s">
        <v>298</v>
      </c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46186</v>
      </c>
      <c r="D71" s="299" t="s">
        <v>319</v>
      </c>
      <c r="E71" s="522">
        <v>13.58</v>
      </c>
      <c r="F71" s="522"/>
      <c r="G71" s="333">
        <f t="shared" si="0"/>
        <v>7554.5299999999861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24</v>
      </c>
      <c r="C72" s="298">
        <v>46186</v>
      </c>
      <c r="D72" s="299" t="s">
        <v>860</v>
      </c>
      <c r="E72" s="522">
        <v>109.5</v>
      </c>
      <c r="F72" s="522"/>
      <c r="G72" s="333">
        <f t="shared" si="0"/>
        <v>7568.109999999986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19</v>
      </c>
      <c r="C73" s="298">
        <v>46186</v>
      </c>
      <c r="D73" s="299" t="s">
        <v>191</v>
      </c>
      <c r="E73" s="522">
        <v>200</v>
      </c>
      <c r="F73" s="522"/>
      <c r="G73" s="333">
        <f t="shared" si="0"/>
        <v>7677.609999999986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291</v>
      </c>
      <c r="B74" s="330">
        <v>38</v>
      </c>
      <c r="C74" s="298">
        <v>46186</v>
      </c>
      <c r="D74" s="299" t="s">
        <v>293</v>
      </c>
      <c r="E74" s="522"/>
      <c r="F74" s="522">
        <v>4597.82</v>
      </c>
      <c r="G74" s="333">
        <f t="shared" si="0"/>
        <v>7877.609999999986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46185</v>
      </c>
      <c r="D75" s="299" t="s">
        <v>916</v>
      </c>
      <c r="E75" s="522">
        <v>90.54</v>
      </c>
      <c r="F75" s="522"/>
      <c r="G75" s="333">
        <f t="shared" si="0"/>
        <v>3279.7899999999863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8</v>
      </c>
      <c r="C76" s="298">
        <v>46185</v>
      </c>
      <c r="D76" s="299" t="s">
        <v>916</v>
      </c>
      <c r="E76" s="522">
        <v>50</v>
      </c>
      <c r="F76" s="522"/>
      <c r="G76" s="333">
        <f t="shared" si="0"/>
        <v>3370.3299999999863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46185</v>
      </c>
      <c r="D77" s="299" t="s">
        <v>300</v>
      </c>
      <c r="E77" s="522">
        <v>79.849999999999994</v>
      </c>
      <c r="F77" s="522"/>
      <c r="G77" s="333">
        <f t="shared" si="0"/>
        <v>3420.3299999999863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46184</v>
      </c>
      <c r="D78" s="299" t="s">
        <v>360</v>
      </c>
      <c r="E78" s="522">
        <v>70</v>
      </c>
      <c r="F78" s="522"/>
      <c r="G78" s="333">
        <f t="shared" si="0"/>
        <v>3500.1799999999862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46184</v>
      </c>
      <c r="D79" s="299" t="s">
        <v>911</v>
      </c>
      <c r="E79" s="522">
        <v>2159</v>
      </c>
      <c r="F79" s="522">
        <v>2159</v>
      </c>
      <c r="G79" s="333">
        <f t="shared" si="0"/>
        <v>3570.1799999999862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22</v>
      </c>
      <c r="C80" s="298">
        <v>46184</v>
      </c>
      <c r="D80" s="299" t="s">
        <v>352</v>
      </c>
      <c r="E80" s="522">
        <v>21.29</v>
      </c>
      <c r="F80" s="522"/>
      <c r="G80" s="333">
        <f t="shared" si="0"/>
        <v>3570.1799999999862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46184</v>
      </c>
      <c r="D81" s="299" t="s">
        <v>296</v>
      </c>
      <c r="E81" s="522">
        <v>40.67</v>
      </c>
      <c r="F81" s="522"/>
      <c r="G81" s="333">
        <f t="shared" si="0"/>
        <v>3591.4699999999862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46184</v>
      </c>
      <c r="D82" s="299" t="s">
        <v>319</v>
      </c>
      <c r="E82" s="522">
        <v>15.53</v>
      </c>
      <c r="F82" s="522"/>
      <c r="G82" s="333">
        <f t="shared" si="0"/>
        <v>3632.1399999999862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46184</v>
      </c>
      <c r="D83" s="299" t="s">
        <v>473</v>
      </c>
      <c r="E83" s="522">
        <v>83.89</v>
      </c>
      <c r="F83" s="522"/>
      <c r="G83" s="333">
        <f t="shared" ref="G83:G100" si="1">G84-E83+F83</f>
        <v>3647.6699999999864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23</v>
      </c>
      <c r="C84" s="298">
        <v>46184</v>
      </c>
      <c r="D84" s="299" t="s">
        <v>67</v>
      </c>
      <c r="E84" s="522">
        <v>599.86</v>
      </c>
      <c r="F84" s="522"/>
      <c r="G84" s="333">
        <f t="shared" si="1"/>
        <v>3731.5599999999863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291</v>
      </c>
      <c r="B85" s="330">
        <v>41</v>
      </c>
      <c r="C85" s="298">
        <v>46184</v>
      </c>
      <c r="D85" s="299" t="s">
        <v>909</v>
      </c>
      <c r="E85" s="522"/>
      <c r="F85" s="522">
        <v>800</v>
      </c>
      <c r="G85" s="333">
        <f t="shared" si="1"/>
        <v>4331.4199999999864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291</v>
      </c>
      <c r="B86" s="330">
        <v>39</v>
      </c>
      <c r="C86" s="298">
        <v>46184</v>
      </c>
      <c r="D86" s="299" t="s">
        <v>292</v>
      </c>
      <c r="E86" s="522"/>
      <c r="F86" s="522">
        <v>2763.78</v>
      </c>
      <c r="G86" s="333">
        <f t="shared" si="1"/>
        <v>3531.4199999999864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287</v>
      </c>
      <c r="B87" s="330" t="s">
        <v>287</v>
      </c>
      <c r="C87" s="298">
        <v>46183</v>
      </c>
      <c r="D87" s="299" t="s">
        <v>910</v>
      </c>
      <c r="E87" s="522">
        <v>816.19</v>
      </c>
      <c r="F87" s="522">
        <v>816.19</v>
      </c>
      <c r="G87" s="333">
        <f t="shared" si="1"/>
        <v>767.639999999986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46183</v>
      </c>
      <c r="D88" s="299" t="s">
        <v>412</v>
      </c>
      <c r="E88" s="522">
        <v>-3.99</v>
      </c>
      <c r="F88" s="522"/>
      <c r="G88" s="333">
        <f t="shared" si="1"/>
        <v>767.639999999986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46183</v>
      </c>
      <c r="D89" s="299" t="s">
        <v>907</v>
      </c>
      <c r="E89" s="522">
        <v>-0.03</v>
      </c>
      <c r="F89" s="522"/>
      <c r="G89" s="333">
        <f t="shared" si="1"/>
        <v>763.64999999998599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291</v>
      </c>
      <c r="B90" s="330">
        <v>40</v>
      </c>
      <c r="C90" s="298">
        <v>46183</v>
      </c>
      <c r="D90" s="299" t="s">
        <v>316</v>
      </c>
      <c r="E90" s="522"/>
      <c r="F90" s="522">
        <v>1250.17</v>
      </c>
      <c r="G90" s="333">
        <f t="shared" si="1"/>
        <v>763.61999999998602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46182</v>
      </c>
      <c r="D91" s="299" t="s">
        <v>353</v>
      </c>
      <c r="E91" s="522">
        <v>25.98</v>
      </c>
      <c r="F91" s="522"/>
      <c r="G91" s="333">
        <f t="shared" si="1"/>
        <v>-486.55000000001405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5</v>
      </c>
      <c r="C92" s="298">
        <v>46182</v>
      </c>
      <c r="D92" s="299" t="s">
        <v>854</v>
      </c>
      <c r="E92" s="522">
        <v>10.68</v>
      </c>
      <c r="F92" s="522"/>
      <c r="G92" s="333">
        <f t="shared" si="1"/>
        <v>-460.57000000001403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46182</v>
      </c>
      <c r="D93" s="299" t="s">
        <v>301</v>
      </c>
      <c r="E93" s="522">
        <v>29.95</v>
      </c>
      <c r="F93" s="522"/>
      <c r="G93" s="333">
        <f t="shared" si="1"/>
        <v>-449.89000000001403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22</v>
      </c>
      <c r="C94" s="298">
        <v>46182</v>
      </c>
      <c r="D94" s="299" t="s">
        <v>908</v>
      </c>
      <c r="E94" s="522">
        <v>5.31</v>
      </c>
      <c r="F94" s="522"/>
      <c r="G94" s="333">
        <f t="shared" si="1"/>
        <v>-419.94000000001404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46182</v>
      </c>
      <c r="D95" s="299" t="s">
        <v>435</v>
      </c>
      <c r="E95" s="522">
        <v>58.69</v>
      </c>
      <c r="F95" s="522"/>
      <c r="G95" s="333">
        <f t="shared" si="1"/>
        <v>-414.63000000001404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46182</v>
      </c>
      <c r="D96" s="299" t="s">
        <v>435</v>
      </c>
      <c r="E96" s="522">
        <v>58.69</v>
      </c>
      <c r="F96" s="522"/>
      <c r="G96" s="333">
        <f t="shared" si="1"/>
        <v>-355.94000000001404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46181</v>
      </c>
      <c r="D97" s="299" t="s">
        <v>319</v>
      </c>
      <c r="E97" s="522">
        <v>8.86</v>
      </c>
      <c r="F97" s="522"/>
      <c r="G97" s="333">
        <f t="shared" si="1"/>
        <v>-297.25000000001404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46181</v>
      </c>
      <c r="D98" s="299" t="s">
        <v>397</v>
      </c>
      <c r="E98" s="522">
        <v>12.84</v>
      </c>
      <c r="F98" s="522"/>
      <c r="G98" s="333">
        <f t="shared" si="1"/>
        <v>-288.39000000001403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9</v>
      </c>
      <c r="C99" s="298">
        <v>46181</v>
      </c>
      <c r="D99" s="299" t="s">
        <v>58</v>
      </c>
      <c r="E99" s="522">
        <v>1231.68</v>
      </c>
      <c r="F99" s="522"/>
      <c r="G99" s="333">
        <f t="shared" si="1"/>
        <v>-275.55000000001405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4</v>
      </c>
      <c r="C100" s="298">
        <v>46180</v>
      </c>
      <c r="D100" s="299" t="s">
        <v>310</v>
      </c>
      <c r="E100" s="522">
        <v>47.6</v>
      </c>
      <c r="F100" s="522"/>
      <c r="G100" s="333">
        <f t="shared" si="1"/>
        <v>956.12999999998601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1</v>
      </c>
      <c r="C101" s="298">
        <v>46180</v>
      </c>
      <c r="D101" s="299" t="s">
        <v>368</v>
      </c>
      <c r="E101" s="522">
        <v>48.62</v>
      </c>
      <c r="F101" s="522"/>
      <c r="G101" s="333">
        <f t="shared" ref="G101:G111" si="2">G102-E101+F101</f>
        <v>1003.729999999986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46180</v>
      </c>
      <c r="D102" s="299" t="s">
        <v>363</v>
      </c>
      <c r="E102" s="522">
        <v>6.37</v>
      </c>
      <c r="F102" s="522"/>
      <c r="G102" s="333">
        <f t="shared" si="2"/>
        <v>1052.349999999986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46180</v>
      </c>
      <c r="D103" s="299" t="s">
        <v>890</v>
      </c>
      <c r="E103" s="522">
        <v>313.77999999999997</v>
      </c>
      <c r="F103" s="522">
        <v>313.77999999999997</v>
      </c>
      <c r="G103" s="333">
        <f t="shared" si="2"/>
        <v>1058.7199999999859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46180</v>
      </c>
      <c r="D104" s="299" t="s">
        <v>397</v>
      </c>
      <c r="E104" s="522">
        <v>10.86</v>
      </c>
      <c r="F104" s="522"/>
      <c r="G104" s="333">
        <f t="shared" si="2"/>
        <v>1058.7199999999859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14</v>
      </c>
      <c r="C105" s="298">
        <v>46179</v>
      </c>
      <c r="D105" s="299" t="s">
        <v>366</v>
      </c>
      <c r="E105" s="522">
        <v>66.67</v>
      </c>
      <c r="F105" s="522"/>
      <c r="G105" s="333">
        <f t="shared" si="2"/>
        <v>1069.5799999999858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5</v>
      </c>
      <c r="C106" s="298">
        <v>46179</v>
      </c>
      <c r="D106" s="299" t="s">
        <v>906</v>
      </c>
      <c r="E106" s="522">
        <v>20</v>
      </c>
      <c r="F106" s="522"/>
      <c r="G106" s="333">
        <f t="shared" si="2"/>
        <v>1136.2499999999859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1</v>
      </c>
      <c r="C107" s="298">
        <v>46179</v>
      </c>
      <c r="D107" s="299" t="s">
        <v>831</v>
      </c>
      <c r="E107" s="522">
        <v>54.06</v>
      </c>
      <c r="F107" s="522"/>
      <c r="G107" s="333">
        <f t="shared" si="2"/>
        <v>1156.2499999999859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46179</v>
      </c>
      <c r="D108" s="299" t="s">
        <v>903</v>
      </c>
      <c r="E108" s="522">
        <v>19.98</v>
      </c>
      <c r="F108" s="522"/>
      <c r="G108" s="333">
        <f t="shared" si="2"/>
        <v>1210.3099999999858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46179</v>
      </c>
      <c r="D109" s="299" t="s">
        <v>885</v>
      </c>
      <c r="E109" s="522">
        <v>100</v>
      </c>
      <c r="F109" s="522"/>
      <c r="G109" s="333">
        <f t="shared" si="2"/>
        <v>1230.2899999999859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46178</v>
      </c>
      <c r="D110" s="299" t="s">
        <v>319</v>
      </c>
      <c r="E110" s="522">
        <v>179.72</v>
      </c>
      <c r="F110" s="522"/>
      <c r="G110" s="333">
        <f t="shared" si="2"/>
        <v>1330.2899999999859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4</v>
      </c>
      <c r="C111" s="298">
        <v>46178</v>
      </c>
      <c r="D111" s="299" t="s">
        <v>904</v>
      </c>
      <c r="E111" s="522">
        <v>41.26</v>
      </c>
      <c r="F111" s="522"/>
      <c r="G111" s="333">
        <f t="shared" si="2"/>
        <v>1510.0099999999859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46178</v>
      </c>
      <c r="D112" s="299" t="s">
        <v>358</v>
      </c>
      <c r="E112" s="522">
        <v>10.07</v>
      </c>
      <c r="F112" s="522"/>
      <c r="G112" s="333">
        <f t="shared" ref="G112:G124" si="3">G113-E112+F112</f>
        <v>1551.2699999999859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46178</v>
      </c>
      <c r="D113" s="299" t="s">
        <v>905</v>
      </c>
      <c r="E113" s="522">
        <v>11.75</v>
      </c>
      <c r="F113" s="522"/>
      <c r="G113" s="333">
        <f t="shared" si="3"/>
        <v>1561.3399999999858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335</v>
      </c>
      <c r="B114" s="330" t="s">
        <v>335</v>
      </c>
      <c r="C114" s="298">
        <v>46178</v>
      </c>
      <c r="D114" s="299" t="s">
        <v>447</v>
      </c>
      <c r="E114" s="522">
        <v>39.659999999999997</v>
      </c>
      <c r="F114" s="522"/>
      <c r="G114" s="333">
        <f t="shared" si="3"/>
        <v>1573.0899999999858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46178</v>
      </c>
      <c r="D115" s="299" t="s">
        <v>300</v>
      </c>
      <c r="E115" s="522">
        <v>9.57</v>
      </c>
      <c r="F115" s="522"/>
      <c r="G115" s="333">
        <f t="shared" si="3"/>
        <v>1612.7499999999859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46178</v>
      </c>
      <c r="D116" s="299" t="s">
        <v>376</v>
      </c>
      <c r="E116" s="522">
        <v>46.65</v>
      </c>
      <c r="F116" s="522"/>
      <c r="G116" s="333">
        <f t="shared" si="3"/>
        <v>1622.3199999999858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46177</v>
      </c>
      <c r="D117" s="299" t="s">
        <v>296</v>
      </c>
      <c r="E117" s="522">
        <v>43.69</v>
      </c>
      <c r="F117" s="522"/>
      <c r="G117" s="333">
        <f t="shared" si="3"/>
        <v>1668.9699999999859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46177</v>
      </c>
      <c r="D118" s="299" t="s">
        <v>334</v>
      </c>
      <c r="E118" s="522">
        <v>8.52</v>
      </c>
      <c r="F118" s="522"/>
      <c r="G118" s="333">
        <f t="shared" si="3"/>
        <v>1712.659999999986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14</v>
      </c>
      <c r="C119" s="298">
        <v>46177</v>
      </c>
      <c r="D119" s="299" t="s">
        <v>367</v>
      </c>
      <c r="E119" s="522">
        <v>70.25</v>
      </c>
      <c r="F119" s="522"/>
      <c r="G119" s="333">
        <f t="shared" si="3"/>
        <v>1721.179999999986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46177</v>
      </c>
      <c r="D120" s="299" t="s">
        <v>386</v>
      </c>
      <c r="E120" s="522">
        <v>14.38</v>
      </c>
      <c r="F120" s="522"/>
      <c r="G120" s="333">
        <f t="shared" si="3"/>
        <v>1791.429999999986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13</v>
      </c>
      <c r="C121" s="298">
        <v>46177</v>
      </c>
      <c r="D121" s="299" t="s">
        <v>902</v>
      </c>
      <c r="E121" s="522">
        <v>122.46</v>
      </c>
      <c r="F121" s="522"/>
      <c r="G121" s="333">
        <f t="shared" si="3"/>
        <v>1805.8099999999861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17</v>
      </c>
      <c r="C122" s="298">
        <v>46177</v>
      </c>
      <c r="D122" s="299" t="s">
        <v>370</v>
      </c>
      <c r="E122" s="522">
        <v>99</v>
      </c>
      <c r="F122" s="522"/>
      <c r="G122" s="333">
        <f t="shared" si="3"/>
        <v>1928.2699999999861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22</v>
      </c>
      <c r="C123" s="298">
        <v>46176</v>
      </c>
      <c r="D123" s="299" t="s">
        <v>861</v>
      </c>
      <c r="E123" s="522">
        <v>12.77</v>
      </c>
      <c r="F123" s="522"/>
      <c r="G123" s="333">
        <f t="shared" si="3"/>
        <v>2027.2699999999861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46176</v>
      </c>
      <c r="D124" s="299" t="s">
        <v>319</v>
      </c>
      <c r="E124" s="522">
        <v>11.55</v>
      </c>
      <c r="F124" s="522"/>
      <c r="G124" s="333">
        <f t="shared" si="3"/>
        <v>2040.0399999999861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46176</v>
      </c>
      <c r="D125" s="299" t="s">
        <v>306</v>
      </c>
      <c r="E125" s="522">
        <v>96.16</v>
      </c>
      <c r="F125" s="522"/>
      <c r="G125" s="333">
        <f t="shared" ref="G125:G183" si="4">G126-E125+F125</f>
        <v>2051.589999999986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46175</v>
      </c>
      <c r="D126" s="299" t="s">
        <v>899</v>
      </c>
      <c r="E126" s="522">
        <v>21.38</v>
      </c>
      <c r="F126" s="522"/>
      <c r="G126" s="333">
        <f t="shared" si="4"/>
        <v>2147.7499999999859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46175</v>
      </c>
      <c r="D127" s="299" t="s">
        <v>386</v>
      </c>
      <c r="E127" s="522">
        <v>14.38</v>
      </c>
      <c r="F127" s="522"/>
      <c r="G127" s="333">
        <f t="shared" si="4"/>
        <v>2169.129999999986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46175</v>
      </c>
      <c r="D128" s="299" t="s">
        <v>433</v>
      </c>
      <c r="E128" s="522">
        <v>-142</v>
      </c>
      <c r="F128" s="522"/>
      <c r="G128" s="333">
        <f t="shared" si="4"/>
        <v>2183.5099999999861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284</v>
      </c>
      <c r="B129" s="330">
        <v>36</v>
      </c>
      <c r="C129" s="298">
        <v>46175</v>
      </c>
      <c r="D129" s="299" t="s">
        <v>374</v>
      </c>
      <c r="E129" s="522">
        <v>50</v>
      </c>
      <c r="F129" s="522"/>
      <c r="G129" s="333">
        <f t="shared" si="4"/>
        <v>2041.5099999999861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22</v>
      </c>
      <c r="C130" s="298">
        <v>46175</v>
      </c>
      <c r="D130" s="299" t="s">
        <v>375</v>
      </c>
      <c r="E130" s="522">
        <v>6.37</v>
      </c>
      <c r="F130" s="522"/>
      <c r="G130" s="333">
        <f t="shared" si="4"/>
        <v>2091.5099999999861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1</v>
      </c>
      <c r="C131" s="298">
        <v>46174</v>
      </c>
      <c r="D131" s="299" t="s">
        <v>306</v>
      </c>
      <c r="E131" s="522">
        <v>84.03</v>
      </c>
      <c r="F131" s="522"/>
      <c r="G131" s="333">
        <f t="shared" si="4"/>
        <v>2097.879999999986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46174</v>
      </c>
      <c r="D132" s="299" t="s">
        <v>296</v>
      </c>
      <c r="E132" s="522">
        <v>10.31</v>
      </c>
      <c r="F132" s="522"/>
      <c r="G132" s="333">
        <f t="shared" si="4"/>
        <v>2181.9099999999862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46174</v>
      </c>
      <c r="D133" s="299" t="s">
        <v>301</v>
      </c>
      <c r="E133" s="522">
        <v>16.05</v>
      </c>
      <c r="F133" s="522"/>
      <c r="G133" s="333">
        <f t="shared" si="4"/>
        <v>2192.2199999999862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46174</v>
      </c>
      <c r="D134" s="299" t="s">
        <v>457</v>
      </c>
      <c r="E134" s="522">
        <v>50.44</v>
      </c>
      <c r="F134" s="522"/>
      <c r="G134" s="333">
        <f t="shared" si="4"/>
        <v>2208.2699999999863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46174</v>
      </c>
      <c r="D135" s="299" t="s">
        <v>898</v>
      </c>
      <c r="E135" s="522">
        <v>9.99</v>
      </c>
      <c r="F135" s="522"/>
      <c r="G135" s="333">
        <f t="shared" si="4"/>
        <v>2258.7099999999864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4</v>
      </c>
      <c r="C136" s="298">
        <v>46174</v>
      </c>
      <c r="D136" s="299" t="s">
        <v>310</v>
      </c>
      <c r="E136" s="522">
        <v>44.98</v>
      </c>
      <c r="F136" s="522"/>
      <c r="G136" s="333">
        <f t="shared" si="4"/>
        <v>2268.6999999999862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1</v>
      </c>
      <c r="C137" s="298">
        <v>46174</v>
      </c>
      <c r="D137" s="299" t="s">
        <v>311</v>
      </c>
      <c r="E137" s="522">
        <v>106.14</v>
      </c>
      <c r="F137" s="522"/>
      <c r="G137" s="333">
        <f t="shared" si="4"/>
        <v>2313.6799999999862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16</v>
      </c>
      <c r="C138" s="298">
        <v>46174</v>
      </c>
      <c r="D138" s="299" t="s">
        <v>624</v>
      </c>
      <c r="E138" s="522">
        <v>62.31</v>
      </c>
      <c r="F138" s="522"/>
      <c r="G138" s="333">
        <f t="shared" si="4"/>
        <v>2419.8199999999861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3</v>
      </c>
      <c r="C139" s="298">
        <v>46174</v>
      </c>
      <c r="D139" s="299" t="s">
        <v>351</v>
      </c>
      <c r="E139" s="522">
        <v>8.1</v>
      </c>
      <c r="F139" s="522"/>
      <c r="G139" s="333">
        <f t="shared" si="4"/>
        <v>2482.129999999986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287</v>
      </c>
      <c r="B140" s="330" t="s">
        <v>287</v>
      </c>
      <c r="C140" s="298">
        <v>46174</v>
      </c>
      <c r="D140" s="299" t="s">
        <v>888</v>
      </c>
      <c r="E140" s="522">
        <v>320</v>
      </c>
      <c r="F140" s="522">
        <v>320</v>
      </c>
      <c r="G140" s="333">
        <f t="shared" si="4"/>
        <v>2490.2299999999859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46174</v>
      </c>
      <c r="D141" s="299" t="s">
        <v>889</v>
      </c>
      <c r="E141" s="522">
        <v>20</v>
      </c>
      <c r="F141" s="522"/>
      <c r="G141" s="333">
        <f t="shared" si="4"/>
        <v>2490.2299999999859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284</v>
      </c>
      <c r="B142" s="330">
        <v>37</v>
      </c>
      <c r="C142" s="298">
        <v>46173</v>
      </c>
      <c r="D142" s="299" t="s">
        <v>895</v>
      </c>
      <c r="E142" s="522">
        <v>1160.3599999999999</v>
      </c>
      <c r="F142" s="522"/>
      <c r="G142" s="333">
        <f t="shared" si="4"/>
        <v>2510.2299999999859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286</v>
      </c>
      <c r="B143" s="330">
        <v>25</v>
      </c>
      <c r="C143" s="298">
        <v>46173</v>
      </c>
      <c r="D143" s="298" t="s">
        <v>204</v>
      </c>
      <c r="E143" s="331">
        <v>350</v>
      </c>
      <c r="F143" s="522"/>
      <c r="G143" s="333">
        <f t="shared" si="4"/>
        <v>3670.5899999999856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286</v>
      </c>
      <c r="B144" s="330">
        <v>26</v>
      </c>
      <c r="C144" s="298">
        <v>46173</v>
      </c>
      <c r="D144" s="298" t="s">
        <v>205</v>
      </c>
      <c r="E144" s="331">
        <v>320</v>
      </c>
      <c r="F144" s="522"/>
      <c r="G144" s="333">
        <f t="shared" si="4"/>
        <v>4020.5899999999856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286</v>
      </c>
      <c r="B145" s="330">
        <v>27</v>
      </c>
      <c r="C145" s="298">
        <v>46173</v>
      </c>
      <c r="D145" s="298" t="s">
        <v>206</v>
      </c>
      <c r="E145" s="331">
        <v>25</v>
      </c>
      <c r="F145" s="522"/>
      <c r="G145" s="333">
        <f t="shared" si="4"/>
        <v>4340.5899999999856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286</v>
      </c>
      <c r="B146" s="330">
        <v>28</v>
      </c>
      <c r="C146" s="298">
        <v>46173</v>
      </c>
      <c r="D146" s="298" t="s">
        <v>207</v>
      </c>
      <c r="E146" s="331">
        <v>25</v>
      </c>
      <c r="F146" s="522"/>
      <c r="G146" s="333">
        <f t="shared" si="4"/>
        <v>4365.5899999999856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286</v>
      </c>
      <c r="B147" s="330">
        <v>29</v>
      </c>
      <c r="C147" s="298">
        <v>46173</v>
      </c>
      <c r="D147" s="298" t="s">
        <v>208</v>
      </c>
      <c r="E147" s="331">
        <v>45</v>
      </c>
      <c r="F147" s="522"/>
      <c r="G147" s="333">
        <f t="shared" si="4"/>
        <v>4390.5899999999856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286</v>
      </c>
      <c r="B148" s="330">
        <v>30</v>
      </c>
      <c r="C148" s="298">
        <v>46173</v>
      </c>
      <c r="D148" s="298" t="s">
        <v>209</v>
      </c>
      <c r="E148" s="331">
        <v>400</v>
      </c>
      <c r="F148" s="522"/>
      <c r="G148" s="333">
        <f t="shared" si="4"/>
        <v>4435.5899999999856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286</v>
      </c>
      <c r="B149" s="330">
        <v>31</v>
      </c>
      <c r="C149" s="298">
        <v>46173</v>
      </c>
      <c r="D149" s="298" t="s">
        <v>210</v>
      </c>
      <c r="E149" s="331">
        <v>375</v>
      </c>
      <c r="F149" s="522"/>
      <c r="G149" s="333">
        <f t="shared" si="4"/>
        <v>4835.5899999999856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286</v>
      </c>
      <c r="B150" s="330">
        <v>32</v>
      </c>
      <c r="C150" s="298">
        <v>46173</v>
      </c>
      <c r="D150" s="298" t="s">
        <v>211</v>
      </c>
      <c r="E150" s="331">
        <v>100</v>
      </c>
      <c r="F150" s="522"/>
      <c r="G150" s="333">
        <f t="shared" si="4"/>
        <v>5210.5899999999856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286</v>
      </c>
      <c r="B151" s="330">
        <v>33</v>
      </c>
      <c r="C151" s="298">
        <v>46173</v>
      </c>
      <c r="D151" s="298" t="s">
        <v>212</v>
      </c>
      <c r="E151" s="331">
        <v>85</v>
      </c>
      <c r="F151" s="522"/>
      <c r="G151" s="333">
        <f t="shared" si="4"/>
        <v>5310.5899999999856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286</v>
      </c>
      <c r="B152" s="330">
        <v>34</v>
      </c>
      <c r="C152" s="298">
        <v>46173</v>
      </c>
      <c r="D152" s="298" t="s">
        <v>213</v>
      </c>
      <c r="E152" s="331">
        <v>230</v>
      </c>
      <c r="F152" s="522"/>
      <c r="G152" s="333">
        <f t="shared" si="4"/>
        <v>5395.5899999999856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286</v>
      </c>
      <c r="B153" s="330">
        <v>35</v>
      </c>
      <c r="C153" s="298">
        <v>46173</v>
      </c>
      <c r="D153" s="298" t="s">
        <v>214</v>
      </c>
      <c r="E153" s="331">
        <v>45</v>
      </c>
      <c r="F153" s="522"/>
      <c r="G153" s="333">
        <f t="shared" si="4"/>
        <v>5625.5899999999856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46173</v>
      </c>
      <c r="D154" s="298" t="s">
        <v>885</v>
      </c>
      <c r="E154" s="522">
        <v>50</v>
      </c>
      <c r="F154" s="522"/>
      <c r="G154" s="333">
        <f t="shared" si="4"/>
        <v>5670.5899999999856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22</v>
      </c>
      <c r="C155" s="298">
        <v>46173</v>
      </c>
      <c r="D155" s="298" t="s">
        <v>835</v>
      </c>
      <c r="E155" s="522">
        <v>10.63</v>
      </c>
      <c r="F155" s="522"/>
      <c r="G155" s="333">
        <f t="shared" si="4"/>
        <v>5720.5899999999856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4</v>
      </c>
      <c r="C156" s="298">
        <v>46173</v>
      </c>
      <c r="D156" s="298" t="s">
        <v>363</v>
      </c>
      <c r="E156" s="522">
        <v>108.69</v>
      </c>
      <c r="F156" s="522"/>
      <c r="G156" s="333">
        <f t="shared" si="4"/>
        <v>5731.2199999999857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10</v>
      </c>
      <c r="C157" s="298">
        <v>46173</v>
      </c>
      <c r="D157" s="298" t="s">
        <v>176</v>
      </c>
      <c r="E157" s="522">
        <v>17.899999999999999</v>
      </c>
      <c r="F157" s="522"/>
      <c r="G157" s="333">
        <f t="shared" si="4"/>
        <v>5839.9099999999853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46173</v>
      </c>
      <c r="D158" s="298" t="s">
        <v>445</v>
      </c>
      <c r="E158" s="522">
        <v>9.57</v>
      </c>
      <c r="F158" s="522"/>
      <c r="G158" s="333">
        <f t="shared" si="4"/>
        <v>5857.8099999999849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46172</v>
      </c>
      <c r="D159" s="298" t="s">
        <v>319</v>
      </c>
      <c r="E159" s="522">
        <v>88.98</v>
      </c>
      <c r="F159" s="522"/>
      <c r="G159" s="333">
        <f t="shared" si="4"/>
        <v>5867.3799999999846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46172</v>
      </c>
      <c r="D160" s="298" t="s">
        <v>891</v>
      </c>
      <c r="E160" s="522">
        <v>219.38</v>
      </c>
      <c r="F160" s="522">
        <v>219.38</v>
      </c>
      <c r="G160" s="333">
        <f t="shared" si="4"/>
        <v>5956.3599999999842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46172</v>
      </c>
      <c r="D161" s="298" t="s">
        <v>890</v>
      </c>
      <c r="E161" s="522">
        <v>310.98</v>
      </c>
      <c r="F161" s="522">
        <v>310.98</v>
      </c>
      <c r="G161" s="333">
        <f t="shared" si="4"/>
        <v>5956.3599999999842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46172</v>
      </c>
      <c r="D162" s="298" t="s">
        <v>894</v>
      </c>
      <c r="E162" s="522">
        <v>130.68</v>
      </c>
      <c r="F162" s="522"/>
      <c r="G162" s="333">
        <f t="shared" si="4"/>
        <v>5956.3599999999842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46172</v>
      </c>
      <c r="D163" s="298" t="s">
        <v>356</v>
      </c>
      <c r="E163" s="522">
        <v>49.99</v>
      </c>
      <c r="F163" s="522"/>
      <c r="G163" s="333">
        <f t="shared" si="4"/>
        <v>6087.0399999999845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46171</v>
      </c>
      <c r="D164" s="298" t="s">
        <v>296</v>
      </c>
      <c r="E164" s="522">
        <v>15.1</v>
      </c>
      <c r="F164" s="522"/>
      <c r="G164" s="333">
        <f t="shared" si="4"/>
        <v>6137.0299999999843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8</v>
      </c>
      <c r="C165" s="298">
        <v>46171</v>
      </c>
      <c r="D165" s="298" t="s">
        <v>295</v>
      </c>
      <c r="E165" s="522">
        <v>7.02</v>
      </c>
      <c r="F165" s="522"/>
      <c r="G165" s="333">
        <f t="shared" si="4"/>
        <v>6152.1299999999846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46171</v>
      </c>
      <c r="D166" s="298" t="s">
        <v>295</v>
      </c>
      <c r="E166" s="522">
        <v>93.38</v>
      </c>
      <c r="F166" s="522"/>
      <c r="G166" s="333">
        <f t="shared" si="4"/>
        <v>6159.1499999999851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46171</v>
      </c>
      <c r="D167" s="298" t="s">
        <v>353</v>
      </c>
      <c r="E167" s="522">
        <v>18.98</v>
      </c>
      <c r="F167" s="522"/>
      <c r="G167" s="333">
        <f t="shared" si="4"/>
        <v>6252.5299999999852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23</v>
      </c>
      <c r="C168" s="298">
        <v>46171</v>
      </c>
      <c r="D168" s="299" t="s">
        <v>67</v>
      </c>
      <c r="E168" s="522">
        <v>650.88</v>
      </c>
      <c r="F168" s="522"/>
      <c r="G168" s="333">
        <f t="shared" si="4"/>
        <v>6271.5099999999848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20</v>
      </c>
      <c r="C169" s="298">
        <v>46171</v>
      </c>
      <c r="D169" s="299" t="s">
        <v>193</v>
      </c>
      <c r="E169" s="522">
        <v>600</v>
      </c>
      <c r="F169" s="522"/>
      <c r="G169" s="333">
        <f t="shared" si="4"/>
        <v>6922.3899999999849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291</v>
      </c>
      <c r="B170" s="330">
        <v>38</v>
      </c>
      <c r="C170" s="298">
        <v>46171</v>
      </c>
      <c r="D170" s="299" t="s">
        <v>293</v>
      </c>
      <c r="E170" s="522"/>
      <c r="F170" s="522">
        <v>4597.8100000000004</v>
      </c>
      <c r="G170" s="333">
        <f t="shared" si="4"/>
        <v>7522.3899999999849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42</v>
      </c>
      <c r="C171" s="298">
        <v>46171</v>
      </c>
      <c r="D171" s="299" t="s">
        <v>200</v>
      </c>
      <c r="E171" s="522">
        <v>50.92</v>
      </c>
      <c r="F171" s="522"/>
      <c r="G171" s="333">
        <f t="shared" si="4"/>
        <v>2924.5799999999849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43</v>
      </c>
      <c r="C172" s="298">
        <v>46171</v>
      </c>
      <c r="D172" s="299" t="s">
        <v>201</v>
      </c>
      <c r="E172" s="522">
        <v>42.84</v>
      </c>
      <c r="F172" s="522"/>
      <c r="G172" s="333">
        <f t="shared" si="4"/>
        <v>2975.499999999985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291</v>
      </c>
      <c r="B173" s="330">
        <v>39</v>
      </c>
      <c r="C173" s="298">
        <v>46170</v>
      </c>
      <c r="D173" s="299" t="s">
        <v>292</v>
      </c>
      <c r="E173" s="522"/>
      <c r="F173" s="522">
        <v>2763.79</v>
      </c>
      <c r="G173" s="333">
        <f t="shared" si="4"/>
        <v>3018.3399999999851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46170</v>
      </c>
      <c r="D174" s="299" t="s">
        <v>884</v>
      </c>
      <c r="E174" s="522">
        <v>8.9499999999999993</v>
      </c>
      <c r="F174" s="522"/>
      <c r="G174" s="333">
        <f t="shared" si="4"/>
        <v>254.54999999998506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46170</v>
      </c>
      <c r="D175" s="299" t="s">
        <v>884</v>
      </c>
      <c r="E175" s="522">
        <v>43.44</v>
      </c>
      <c r="F175" s="522"/>
      <c r="G175" s="333">
        <f t="shared" si="4"/>
        <v>263.49999999998505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46170</v>
      </c>
      <c r="D176" s="299" t="s">
        <v>892</v>
      </c>
      <c r="E176" s="522">
        <v>30.89</v>
      </c>
      <c r="F176" s="522"/>
      <c r="G176" s="333">
        <f t="shared" si="4"/>
        <v>306.93999999998505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46170</v>
      </c>
      <c r="D177" s="299" t="s">
        <v>346</v>
      </c>
      <c r="E177" s="522">
        <v>32.659999999999997</v>
      </c>
      <c r="F177" s="522"/>
      <c r="G177" s="333">
        <f t="shared" si="4"/>
        <v>337.82999999998503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46170</v>
      </c>
      <c r="D178" s="299" t="s">
        <v>386</v>
      </c>
      <c r="E178" s="522">
        <v>9.09</v>
      </c>
      <c r="F178" s="522"/>
      <c r="G178" s="333">
        <f t="shared" si="4"/>
        <v>370.48999999998506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8</v>
      </c>
      <c r="C179" s="298">
        <v>46170</v>
      </c>
      <c r="D179" s="299" t="s">
        <v>846</v>
      </c>
      <c r="E179" s="522">
        <v>36.74</v>
      </c>
      <c r="F179" s="522"/>
      <c r="G179" s="333">
        <f t="shared" si="4"/>
        <v>379.57999999998503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5</v>
      </c>
      <c r="C180" s="298">
        <v>46170</v>
      </c>
      <c r="D180" s="299" t="s">
        <v>846</v>
      </c>
      <c r="E180" s="522">
        <v>11.2</v>
      </c>
      <c r="F180" s="522"/>
      <c r="G180" s="333">
        <f t="shared" si="4"/>
        <v>416.31999999998504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46169</v>
      </c>
      <c r="D181" s="299" t="s">
        <v>358</v>
      </c>
      <c r="E181" s="522">
        <v>11.29</v>
      </c>
      <c r="F181" s="522"/>
      <c r="G181" s="333">
        <f t="shared" si="4"/>
        <v>427.51999999998503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4</v>
      </c>
      <c r="C182" s="298">
        <v>46169</v>
      </c>
      <c r="D182" s="299" t="s">
        <v>363</v>
      </c>
      <c r="E182" s="522">
        <v>44.84</v>
      </c>
      <c r="F182" s="522"/>
      <c r="G182" s="333">
        <f t="shared" si="4"/>
        <v>438.80999999998505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7</v>
      </c>
      <c r="C183" s="298">
        <v>46169</v>
      </c>
      <c r="D183" s="299" t="s">
        <v>338</v>
      </c>
      <c r="E183" s="522">
        <v>139.88</v>
      </c>
      <c r="F183" s="522"/>
      <c r="G183" s="333">
        <f t="shared" si="4"/>
        <v>483.64999999998508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46169</v>
      </c>
      <c r="D184" s="299" t="s">
        <v>319</v>
      </c>
      <c r="E184" s="522">
        <v>46.84</v>
      </c>
      <c r="F184" s="522"/>
      <c r="G184" s="333">
        <f t="shared" ref="G184:G221" si="5">G185-E184+F184</f>
        <v>623.52999999998508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46169</v>
      </c>
      <c r="D185" s="299" t="s">
        <v>358</v>
      </c>
      <c r="E185" s="522">
        <v>9.4700000000000006</v>
      </c>
      <c r="F185" s="522"/>
      <c r="G185" s="333">
        <f t="shared" si="5"/>
        <v>670.36999999998511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8</v>
      </c>
      <c r="C186" s="298">
        <v>46168</v>
      </c>
      <c r="D186" s="299" t="s">
        <v>308</v>
      </c>
      <c r="E186" s="522">
        <v>47.99</v>
      </c>
      <c r="F186" s="522"/>
      <c r="G186" s="333">
        <f t="shared" si="5"/>
        <v>679.83999999998514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5</v>
      </c>
      <c r="C187" s="298">
        <v>46168</v>
      </c>
      <c r="D187" s="299" t="s">
        <v>872</v>
      </c>
      <c r="E187" s="522">
        <v>26</v>
      </c>
      <c r="F187" s="522"/>
      <c r="G187" s="333">
        <f t="shared" si="5"/>
        <v>727.82999999998515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4</v>
      </c>
      <c r="C188" s="298">
        <v>46168</v>
      </c>
      <c r="D188" s="299" t="s">
        <v>310</v>
      </c>
      <c r="E188" s="522">
        <v>50.15</v>
      </c>
      <c r="F188" s="522"/>
      <c r="G188" s="333">
        <f t="shared" si="5"/>
        <v>753.82999999998515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46168</v>
      </c>
      <c r="D189" s="299" t="s">
        <v>882</v>
      </c>
      <c r="E189" s="522">
        <v>400</v>
      </c>
      <c r="F189" s="522">
        <v>400</v>
      </c>
      <c r="G189" s="333">
        <f t="shared" si="5"/>
        <v>803.97999999998513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22</v>
      </c>
      <c r="C190" s="298">
        <v>46168</v>
      </c>
      <c r="D190" s="299" t="s">
        <v>835</v>
      </c>
      <c r="E190" s="522">
        <v>15.96</v>
      </c>
      <c r="F190" s="522"/>
      <c r="G190" s="333">
        <f t="shared" si="5"/>
        <v>803.97999999998513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46168</v>
      </c>
      <c r="D191" s="299" t="s">
        <v>296</v>
      </c>
      <c r="E191" s="522">
        <v>15.1</v>
      </c>
      <c r="F191" s="522"/>
      <c r="G191" s="333">
        <f t="shared" si="5"/>
        <v>819.93999999998516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4</v>
      </c>
      <c r="C192" s="298">
        <v>46168</v>
      </c>
      <c r="D192" s="299" t="s">
        <v>296</v>
      </c>
      <c r="E192" s="522">
        <v>44.67</v>
      </c>
      <c r="F192" s="522"/>
      <c r="G192" s="333">
        <f t="shared" si="5"/>
        <v>835.03999999998518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1</v>
      </c>
      <c r="C193" s="298">
        <v>46168</v>
      </c>
      <c r="D193" s="299" t="s">
        <v>300</v>
      </c>
      <c r="E193" s="522">
        <v>32.99</v>
      </c>
      <c r="F193" s="522"/>
      <c r="G193" s="333">
        <f t="shared" si="5"/>
        <v>879.70999999998514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46168</v>
      </c>
      <c r="D194" s="299" t="s">
        <v>386</v>
      </c>
      <c r="E194" s="522">
        <v>14.39</v>
      </c>
      <c r="F194" s="522"/>
      <c r="G194" s="333">
        <f t="shared" si="5"/>
        <v>912.69999999998515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12</v>
      </c>
      <c r="C195" s="298">
        <v>46167</v>
      </c>
      <c r="D195" s="299" t="s">
        <v>314</v>
      </c>
      <c r="E195" s="522">
        <v>204.48</v>
      </c>
      <c r="F195" s="522"/>
      <c r="G195" s="333">
        <f t="shared" si="5"/>
        <v>927.08999999998514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8</v>
      </c>
      <c r="C196" s="298">
        <v>46167</v>
      </c>
      <c r="D196" s="299" t="s">
        <v>319</v>
      </c>
      <c r="E196" s="522">
        <v>29.79</v>
      </c>
      <c r="F196" s="522"/>
      <c r="G196" s="333">
        <f t="shared" si="5"/>
        <v>1131.5699999999852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3</v>
      </c>
      <c r="C197" s="298">
        <v>46167</v>
      </c>
      <c r="D197" s="299" t="s">
        <v>348</v>
      </c>
      <c r="E197" s="522">
        <v>50</v>
      </c>
      <c r="F197" s="522"/>
      <c r="G197" s="333">
        <f t="shared" si="5"/>
        <v>1161.3599999999851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1</v>
      </c>
      <c r="C198" s="298">
        <v>46166</v>
      </c>
      <c r="D198" s="299" t="s">
        <v>329</v>
      </c>
      <c r="E198" s="522">
        <v>122.54</v>
      </c>
      <c r="F198" s="522"/>
      <c r="G198" s="333">
        <f t="shared" si="5"/>
        <v>1211.3599999999851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46166</v>
      </c>
      <c r="D199" s="299" t="s">
        <v>311</v>
      </c>
      <c r="E199" s="522">
        <v>157.97</v>
      </c>
      <c r="F199" s="522"/>
      <c r="G199" s="333">
        <f t="shared" si="5"/>
        <v>1333.8999999999851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46166</v>
      </c>
      <c r="D200" s="299" t="s">
        <v>300</v>
      </c>
      <c r="E200" s="522">
        <v>44.05</v>
      </c>
      <c r="F200" s="522"/>
      <c r="G200" s="333">
        <f t="shared" si="5"/>
        <v>1491.8699999999851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46166</v>
      </c>
      <c r="D201" s="299" t="s">
        <v>319</v>
      </c>
      <c r="E201" s="522">
        <v>70.44</v>
      </c>
      <c r="F201" s="522"/>
      <c r="G201" s="333">
        <f t="shared" si="5"/>
        <v>1535.9199999999851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1</v>
      </c>
      <c r="C202" s="298">
        <v>46166</v>
      </c>
      <c r="D202" s="299" t="s">
        <v>329</v>
      </c>
      <c r="E202" s="522">
        <v>55.96</v>
      </c>
      <c r="F202" s="522"/>
      <c r="G202" s="333">
        <f t="shared" si="5"/>
        <v>1606.3599999999851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46166</v>
      </c>
      <c r="D203" s="299" t="s">
        <v>883</v>
      </c>
      <c r="E203" s="522">
        <v>597.83000000000004</v>
      </c>
      <c r="F203" s="522"/>
      <c r="G203" s="333">
        <f t="shared" si="5"/>
        <v>1662.3199999999852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46166</v>
      </c>
      <c r="D204" s="299" t="s">
        <v>845</v>
      </c>
      <c r="E204" s="522">
        <v>69.2</v>
      </c>
      <c r="F204" s="522">
        <v>69.2</v>
      </c>
      <c r="G204" s="333">
        <f t="shared" si="5"/>
        <v>2260.1499999999851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1</v>
      </c>
      <c r="C205" s="298">
        <v>46165</v>
      </c>
      <c r="D205" s="299" t="s">
        <v>880</v>
      </c>
      <c r="E205" s="522">
        <v>94.76</v>
      </c>
      <c r="F205" s="522"/>
      <c r="G205" s="333">
        <f t="shared" si="5"/>
        <v>2260.1499999999851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1</v>
      </c>
      <c r="C206" s="298">
        <v>46165</v>
      </c>
      <c r="D206" s="299" t="s">
        <v>393</v>
      </c>
      <c r="E206" s="522">
        <v>34.869999999999997</v>
      </c>
      <c r="F206" s="522"/>
      <c r="G206" s="333">
        <f t="shared" si="5"/>
        <v>2354.9099999999853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8</v>
      </c>
      <c r="C207" s="298">
        <v>46165</v>
      </c>
      <c r="D207" s="299" t="s">
        <v>481</v>
      </c>
      <c r="E207" s="522">
        <v>80.48</v>
      </c>
      <c r="F207" s="522"/>
      <c r="G207" s="333">
        <f t="shared" si="5"/>
        <v>2389.7799999999852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5</v>
      </c>
      <c r="C208" s="298">
        <v>46165</v>
      </c>
      <c r="D208" s="299" t="s">
        <v>879</v>
      </c>
      <c r="E208" s="522">
        <v>25</v>
      </c>
      <c r="F208" s="522"/>
      <c r="G208" s="333">
        <f t="shared" si="5"/>
        <v>2470.2599999999852</v>
      </c>
      <c r="H208" s="334" t="s">
        <v>298</v>
      </c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46165</v>
      </c>
      <c r="D209" s="299" t="s">
        <v>877</v>
      </c>
      <c r="E209" s="522">
        <v>50</v>
      </c>
      <c r="F209" s="522"/>
      <c r="G209" s="333">
        <f t="shared" si="5"/>
        <v>2495.2599999999852</v>
      </c>
      <c r="H209" s="334" t="s">
        <v>298</v>
      </c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46165</v>
      </c>
      <c r="D210" s="299" t="s">
        <v>878</v>
      </c>
      <c r="E210" s="522">
        <v>25</v>
      </c>
      <c r="F210" s="522"/>
      <c r="G210" s="333">
        <f t="shared" si="5"/>
        <v>2545.2599999999852</v>
      </c>
      <c r="H210" s="334" t="s">
        <v>298</v>
      </c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46164</v>
      </c>
      <c r="D211" s="299" t="s">
        <v>881</v>
      </c>
      <c r="E211" s="522">
        <v>45.46</v>
      </c>
      <c r="F211" s="522"/>
      <c r="G211" s="333">
        <f t="shared" si="5"/>
        <v>2570.2599999999852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46164</v>
      </c>
      <c r="D212" s="299" t="s">
        <v>873</v>
      </c>
      <c r="E212" s="522">
        <v>22</v>
      </c>
      <c r="F212" s="522"/>
      <c r="G212" s="333">
        <f t="shared" si="5"/>
        <v>2615.7199999999852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46164</v>
      </c>
      <c r="D213" s="299" t="s">
        <v>296</v>
      </c>
      <c r="E213" s="522">
        <v>14.57</v>
      </c>
      <c r="F213" s="522"/>
      <c r="G213" s="333">
        <f t="shared" si="5"/>
        <v>2637.7199999999852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3</v>
      </c>
      <c r="C214" s="298">
        <v>46163</v>
      </c>
      <c r="D214" s="299" t="s">
        <v>334</v>
      </c>
      <c r="E214" s="522">
        <v>9.01</v>
      </c>
      <c r="F214" s="522"/>
      <c r="G214" s="333">
        <f t="shared" si="5"/>
        <v>2652.2899999999854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46163</v>
      </c>
      <c r="D215" s="299" t="s">
        <v>334</v>
      </c>
      <c r="E215" s="522">
        <v>6.8</v>
      </c>
      <c r="F215" s="522"/>
      <c r="G215" s="333">
        <f t="shared" si="5"/>
        <v>2661.2999999999856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46163</v>
      </c>
      <c r="D216" s="299" t="s">
        <v>358</v>
      </c>
      <c r="E216" s="522">
        <v>16.649999999999999</v>
      </c>
      <c r="F216" s="522"/>
      <c r="G216" s="333">
        <f t="shared" si="5"/>
        <v>2668.0999999999858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46163</v>
      </c>
      <c r="D217" s="299" t="s">
        <v>846</v>
      </c>
      <c r="E217" s="522">
        <v>24.89</v>
      </c>
      <c r="F217" s="522"/>
      <c r="G217" s="333">
        <f t="shared" si="5"/>
        <v>2684.7499999999859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5</v>
      </c>
      <c r="C218" s="298">
        <v>46163</v>
      </c>
      <c r="D218" s="299" t="s">
        <v>846</v>
      </c>
      <c r="E218" s="522">
        <v>11.2</v>
      </c>
      <c r="F218" s="522"/>
      <c r="G218" s="333">
        <f t="shared" si="5"/>
        <v>2709.6399999999858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46162</v>
      </c>
      <c r="D219" s="299" t="s">
        <v>296</v>
      </c>
      <c r="E219" s="522">
        <v>11.18</v>
      </c>
      <c r="F219" s="522"/>
      <c r="G219" s="333">
        <f t="shared" si="5"/>
        <v>2720.8399999999856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46162</v>
      </c>
      <c r="D220" s="299" t="s">
        <v>386</v>
      </c>
      <c r="E220" s="522">
        <v>14.38</v>
      </c>
      <c r="F220" s="522"/>
      <c r="G220" s="333">
        <f t="shared" si="5"/>
        <v>2732.0199999999854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22</v>
      </c>
      <c r="C221" s="298">
        <v>46162</v>
      </c>
      <c r="D221" s="299" t="s">
        <v>323</v>
      </c>
      <c r="E221" s="522">
        <v>20.22</v>
      </c>
      <c r="F221" s="522"/>
      <c r="G221" s="333">
        <f t="shared" si="5"/>
        <v>2746.3999999999855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5</v>
      </c>
      <c r="C222" s="298">
        <v>46162</v>
      </c>
      <c r="D222" s="299" t="s">
        <v>872</v>
      </c>
      <c r="E222" s="522">
        <v>30</v>
      </c>
      <c r="F222" s="522"/>
      <c r="G222" s="333">
        <f t="shared" ref="G222:G236" si="6">G223-E222+F222</f>
        <v>2766.6199999999853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46162</v>
      </c>
      <c r="D223" s="299" t="s">
        <v>874</v>
      </c>
      <c r="E223" s="522">
        <v>46.72</v>
      </c>
      <c r="F223" s="522"/>
      <c r="G223" s="333">
        <f t="shared" si="6"/>
        <v>2796.6199999999853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46162</v>
      </c>
      <c r="D224" s="299" t="s">
        <v>310</v>
      </c>
      <c r="E224" s="522">
        <v>56.51</v>
      </c>
      <c r="F224" s="522"/>
      <c r="G224" s="333">
        <f t="shared" si="6"/>
        <v>2843.3399999999851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46161</v>
      </c>
      <c r="D225" s="299" t="s">
        <v>871</v>
      </c>
      <c r="E225" s="522">
        <v>63.99</v>
      </c>
      <c r="F225" s="522"/>
      <c r="G225" s="333">
        <f t="shared" si="6"/>
        <v>2899.8499999999854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4</v>
      </c>
      <c r="C226" s="298">
        <v>46161</v>
      </c>
      <c r="D226" s="299" t="s">
        <v>296</v>
      </c>
      <c r="E226" s="522">
        <v>43.46</v>
      </c>
      <c r="F226" s="522"/>
      <c r="G226" s="333">
        <f t="shared" si="6"/>
        <v>2963.8399999999851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46161</v>
      </c>
      <c r="D227" s="299" t="s">
        <v>296</v>
      </c>
      <c r="E227" s="522">
        <v>8.7200000000000006</v>
      </c>
      <c r="F227" s="522"/>
      <c r="G227" s="333">
        <f t="shared" si="6"/>
        <v>3007.2999999999852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46161</v>
      </c>
      <c r="D228" s="299" t="s">
        <v>301</v>
      </c>
      <c r="E228" s="522">
        <v>30.9</v>
      </c>
      <c r="F228" s="522"/>
      <c r="G228" s="333">
        <f t="shared" si="6"/>
        <v>3016.019999999985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22</v>
      </c>
      <c r="C229" s="298">
        <v>46161</v>
      </c>
      <c r="D229" s="299" t="s">
        <v>328</v>
      </c>
      <c r="E229" s="522">
        <v>7.46</v>
      </c>
      <c r="F229" s="522"/>
      <c r="G229" s="333">
        <f t="shared" si="6"/>
        <v>3046.9199999999851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46161</v>
      </c>
      <c r="D230" s="299" t="s">
        <v>869</v>
      </c>
      <c r="E230" s="522">
        <v>31.05</v>
      </c>
      <c r="F230" s="522"/>
      <c r="G230" s="333">
        <f t="shared" si="6"/>
        <v>3054.3799999999851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46161</v>
      </c>
      <c r="D231" s="299" t="s">
        <v>870</v>
      </c>
      <c r="E231" s="522">
        <v>54.41</v>
      </c>
      <c r="F231" s="522"/>
      <c r="G231" s="333">
        <f t="shared" si="6"/>
        <v>3085.4299999999853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46161</v>
      </c>
      <c r="D232" s="299" t="s">
        <v>875</v>
      </c>
      <c r="E232" s="522">
        <v>20.49</v>
      </c>
      <c r="F232" s="522"/>
      <c r="G232" s="333">
        <f t="shared" si="6"/>
        <v>3139.8399999999851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22</v>
      </c>
      <c r="C233" s="298">
        <v>46160</v>
      </c>
      <c r="D233" s="299" t="s">
        <v>401</v>
      </c>
      <c r="E233" s="522">
        <v>13.84</v>
      </c>
      <c r="F233" s="522"/>
      <c r="G233" s="333">
        <f t="shared" si="6"/>
        <v>3160.3299999999849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46160</v>
      </c>
      <c r="D234" s="299" t="s">
        <v>876</v>
      </c>
      <c r="E234" s="522">
        <v>138.44</v>
      </c>
      <c r="F234" s="522">
        <v>138.44</v>
      </c>
      <c r="G234" s="333">
        <f t="shared" si="6"/>
        <v>3174.1699999999851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46160</v>
      </c>
      <c r="D235" s="299" t="s">
        <v>353</v>
      </c>
      <c r="E235" s="522">
        <v>25.48</v>
      </c>
      <c r="F235" s="522"/>
      <c r="G235" s="333">
        <f t="shared" si="6"/>
        <v>3174.1699999999851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17</v>
      </c>
      <c r="C236" s="298">
        <v>46160</v>
      </c>
      <c r="D236" s="299" t="s">
        <v>188</v>
      </c>
      <c r="E236" s="522">
        <v>42.65</v>
      </c>
      <c r="F236" s="522"/>
      <c r="G236" s="333">
        <f t="shared" si="6"/>
        <v>3199.6499999999851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15</v>
      </c>
      <c r="C237" s="298">
        <v>46160</v>
      </c>
      <c r="D237" s="299" t="s">
        <v>185</v>
      </c>
      <c r="E237" s="522">
        <v>101.37</v>
      </c>
      <c r="F237" s="522"/>
      <c r="G237" s="333">
        <f t="shared" ref="G237:G317" si="7">G238-E237+F237</f>
        <v>3242.2999999999852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335</v>
      </c>
      <c r="B238" s="330" t="s">
        <v>335</v>
      </c>
      <c r="C238" s="298">
        <v>46160</v>
      </c>
      <c r="D238" s="299" t="s">
        <v>336</v>
      </c>
      <c r="E238" s="522">
        <v>93.13</v>
      </c>
      <c r="F238" s="522"/>
      <c r="G238" s="333">
        <f t="shared" si="7"/>
        <v>3343.6699999999851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11</v>
      </c>
      <c r="C239" s="298">
        <v>46160</v>
      </c>
      <c r="D239" s="299" t="s">
        <v>178</v>
      </c>
      <c r="E239" s="522">
        <v>267.68</v>
      </c>
      <c r="F239" s="522"/>
      <c r="G239" s="333">
        <f t="shared" si="7"/>
        <v>3436.7999999999852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23</v>
      </c>
      <c r="C240" s="298">
        <v>46160</v>
      </c>
      <c r="D240" s="299" t="s">
        <v>63</v>
      </c>
      <c r="E240" s="522">
        <v>529.46</v>
      </c>
      <c r="F240" s="522"/>
      <c r="G240" s="333">
        <f t="shared" si="7"/>
        <v>3704.479999999985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1</v>
      </c>
      <c r="C241" s="298">
        <v>46159</v>
      </c>
      <c r="D241" s="299" t="s">
        <v>311</v>
      </c>
      <c r="E241" s="522">
        <v>148.25</v>
      </c>
      <c r="F241" s="522"/>
      <c r="G241" s="333">
        <f t="shared" si="7"/>
        <v>4233.939999999985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1</v>
      </c>
      <c r="C242" s="298">
        <v>46159</v>
      </c>
      <c r="D242" s="299" t="s">
        <v>306</v>
      </c>
      <c r="E242" s="522">
        <v>90.2</v>
      </c>
      <c r="F242" s="522"/>
      <c r="G242" s="333">
        <f t="shared" si="7"/>
        <v>4382.189999999985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21</v>
      </c>
      <c r="C243" s="298">
        <v>46159</v>
      </c>
      <c r="D243" s="299" t="s">
        <v>194</v>
      </c>
      <c r="E243" s="522">
        <v>81</v>
      </c>
      <c r="F243" s="522"/>
      <c r="G243" s="333">
        <f t="shared" si="7"/>
        <v>4472.3899999999849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46159</v>
      </c>
      <c r="D244" s="299" t="s">
        <v>300</v>
      </c>
      <c r="E244" s="522">
        <v>38.33</v>
      </c>
      <c r="F244" s="522"/>
      <c r="G244" s="333">
        <f t="shared" si="7"/>
        <v>4553.3899999999849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42</v>
      </c>
      <c r="C245" s="298">
        <v>46159</v>
      </c>
      <c r="D245" s="299" t="s">
        <v>333</v>
      </c>
      <c r="E245" s="522">
        <v>29.8</v>
      </c>
      <c r="F245" s="522"/>
      <c r="G245" s="333">
        <f t="shared" si="7"/>
        <v>4591.7199999999848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43</v>
      </c>
      <c r="C246" s="298">
        <v>46159</v>
      </c>
      <c r="D246" s="299" t="s">
        <v>333</v>
      </c>
      <c r="E246" s="522">
        <v>22.35</v>
      </c>
      <c r="F246" s="522"/>
      <c r="G246" s="333">
        <f t="shared" si="7"/>
        <v>4621.519999999985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46159</v>
      </c>
      <c r="D247" s="299" t="s">
        <v>319</v>
      </c>
      <c r="E247" s="522">
        <v>50.75</v>
      </c>
      <c r="F247" s="522"/>
      <c r="G247" s="333">
        <f t="shared" si="7"/>
        <v>4643.8699999999853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5</v>
      </c>
      <c r="C248" s="298">
        <v>46158</v>
      </c>
      <c r="D248" s="299" t="s">
        <v>340</v>
      </c>
      <c r="E248" s="522">
        <v>21.3</v>
      </c>
      <c r="F248" s="522"/>
      <c r="G248" s="333">
        <f t="shared" si="7"/>
        <v>4694.6199999999853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8</v>
      </c>
      <c r="C249" s="298">
        <v>46158</v>
      </c>
      <c r="D249" s="299" t="s">
        <v>319</v>
      </c>
      <c r="E249" s="522">
        <v>41.46</v>
      </c>
      <c r="F249" s="522"/>
      <c r="G249" s="333">
        <f t="shared" si="7"/>
        <v>4715.9199999999855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46158</v>
      </c>
      <c r="D250" s="299" t="s">
        <v>849</v>
      </c>
      <c r="E250" s="522">
        <v>95.85</v>
      </c>
      <c r="F250" s="522">
        <v>95.85</v>
      </c>
      <c r="G250" s="333">
        <f t="shared" si="7"/>
        <v>4757.3799999999856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46158</v>
      </c>
      <c r="D251" s="299" t="s">
        <v>847</v>
      </c>
      <c r="E251" s="522">
        <v>87.13</v>
      </c>
      <c r="F251" s="522">
        <v>87.13</v>
      </c>
      <c r="G251" s="333">
        <f t="shared" si="7"/>
        <v>4757.3799999999856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4</v>
      </c>
      <c r="C252" s="298">
        <v>46158</v>
      </c>
      <c r="D252" s="299" t="s">
        <v>310</v>
      </c>
      <c r="E252" s="522">
        <v>48.15</v>
      </c>
      <c r="F252" s="522"/>
      <c r="G252" s="333">
        <f t="shared" si="7"/>
        <v>4757.3799999999856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8</v>
      </c>
      <c r="C253" s="298">
        <v>46158</v>
      </c>
      <c r="D253" s="299" t="s">
        <v>308</v>
      </c>
      <c r="E253" s="522">
        <v>75.069999999999993</v>
      </c>
      <c r="F253" s="522"/>
      <c r="G253" s="333">
        <f t="shared" si="7"/>
        <v>4805.5299999999852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46158</v>
      </c>
      <c r="D254" s="299" t="s">
        <v>308</v>
      </c>
      <c r="E254" s="522">
        <v>75</v>
      </c>
      <c r="F254" s="522"/>
      <c r="G254" s="333">
        <f t="shared" si="7"/>
        <v>4880.5999999999849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3</v>
      </c>
      <c r="C255" s="298">
        <v>46158</v>
      </c>
      <c r="D255" s="299" t="s">
        <v>348</v>
      </c>
      <c r="E255" s="522">
        <v>8.3800000000000008</v>
      </c>
      <c r="F255" s="522"/>
      <c r="G255" s="333">
        <f t="shared" si="7"/>
        <v>4955.5999999999849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46157</v>
      </c>
      <c r="D256" s="299" t="s">
        <v>319</v>
      </c>
      <c r="E256" s="522">
        <v>63.55</v>
      </c>
      <c r="F256" s="522"/>
      <c r="G256" s="333">
        <f t="shared" si="7"/>
        <v>4963.979999999985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46157</v>
      </c>
      <c r="D257" s="299" t="s">
        <v>296</v>
      </c>
      <c r="E257" s="522">
        <v>45.1</v>
      </c>
      <c r="F257" s="522"/>
      <c r="G257" s="333">
        <f t="shared" si="7"/>
        <v>5027.5299999999852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46157</v>
      </c>
      <c r="D258" s="299" t="s">
        <v>296</v>
      </c>
      <c r="E258" s="522">
        <v>24.54</v>
      </c>
      <c r="F258" s="522"/>
      <c r="G258" s="333">
        <f t="shared" si="7"/>
        <v>5072.6299999999856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46157</v>
      </c>
      <c r="D259" s="299" t="s">
        <v>334</v>
      </c>
      <c r="E259" s="522">
        <v>14.28</v>
      </c>
      <c r="F259" s="522"/>
      <c r="G259" s="333">
        <f t="shared" si="7"/>
        <v>5097.1699999999855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46157</v>
      </c>
      <c r="D260" s="299" t="s">
        <v>506</v>
      </c>
      <c r="E260" s="522">
        <v>146.15</v>
      </c>
      <c r="F260" s="522">
        <v>146.15</v>
      </c>
      <c r="G260" s="333">
        <f t="shared" si="7"/>
        <v>5111.4499999999853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2</v>
      </c>
      <c r="C261" s="298">
        <v>46157</v>
      </c>
      <c r="D261" s="299" t="s">
        <v>868</v>
      </c>
      <c r="E261" s="522">
        <v>202.87</v>
      </c>
      <c r="F261" s="522"/>
      <c r="G261" s="333">
        <f>G262-E261+F261</f>
        <v>5111.4499999999853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46157</v>
      </c>
      <c r="D262" s="299" t="s">
        <v>300</v>
      </c>
      <c r="E262" s="522">
        <v>14.9</v>
      </c>
      <c r="F262" s="522"/>
      <c r="G262" s="333">
        <f t="shared" si="7"/>
        <v>5314.3199999999852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291</v>
      </c>
      <c r="B263" s="330">
        <v>38</v>
      </c>
      <c r="C263" s="298">
        <v>46157</v>
      </c>
      <c r="D263" s="299" t="s">
        <v>293</v>
      </c>
      <c r="E263" s="522"/>
      <c r="F263" s="522">
        <v>4597.82</v>
      </c>
      <c r="G263" s="333">
        <f t="shared" si="7"/>
        <v>5329.2199999999848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46156</v>
      </c>
      <c r="D264" s="299" t="s">
        <v>867</v>
      </c>
      <c r="E264" s="522">
        <v>34.96</v>
      </c>
      <c r="F264" s="522"/>
      <c r="G264" s="333">
        <f t="shared" si="7"/>
        <v>731.39999999998463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46156</v>
      </c>
      <c r="D265" s="299" t="s">
        <v>408</v>
      </c>
      <c r="E265" s="522">
        <v>23.9</v>
      </c>
      <c r="F265" s="522"/>
      <c r="G265" s="333">
        <f t="shared" si="7"/>
        <v>766.35999999998467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24</v>
      </c>
      <c r="C266" s="298">
        <v>46156</v>
      </c>
      <c r="D266" s="299" t="s">
        <v>860</v>
      </c>
      <c r="E266" s="522">
        <v>109.92</v>
      </c>
      <c r="F266" s="522"/>
      <c r="G266" s="333">
        <f t="shared" si="7"/>
        <v>790.25999999998464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46156</v>
      </c>
      <c r="D267" s="299" t="s">
        <v>334</v>
      </c>
      <c r="E267" s="522">
        <v>24.34</v>
      </c>
      <c r="F267" s="522"/>
      <c r="G267" s="333">
        <f t="shared" si="7"/>
        <v>900.1799999999846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46156</v>
      </c>
      <c r="D268" s="299" t="s">
        <v>846</v>
      </c>
      <c r="E268" s="522">
        <v>24.89</v>
      </c>
      <c r="F268" s="522"/>
      <c r="G268" s="333">
        <f t="shared" si="7"/>
        <v>924.51999999998463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5</v>
      </c>
      <c r="C269" s="298">
        <v>46156</v>
      </c>
      <c r="D269" s="299" t="s">
        <v>846</v>
      </c>
      <c r="E269" s="522">
        <v>11.2</v>
      </c>
      <c r="F269" s="522"/>
      <c r="G269" s="333">
        <f t="shared" si="7"/>
        <v>949.40999999998462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46156</v>
      </c>
      <c r="D270" s="299" t="s">
        <v>324</v>
      </c>
      <c r="E270" s="522">
        <v>22.04</v>
      </c>
      <c r="F270" s="522"/>
      <c r="G270" s="333">
        <f t="shared" si="7"/>
        <v>960.60999999998467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291</v>
      </c>
      <c r="B271" s="330">
        <v>39</v>
      </c>
      <c r="C271" s="298">
        <v>46156</v>
      </c>
      <c r="D271" s="299" t="s">
        <v>292</v>
      </c>
      <c r="E271" s="522"/>
      <c r="F271" s="522">
        <v>2763.78</v>
      </c>
      <c r="G271" s="333">
        <f t="shared" si="7"/>
        <v>982.64999999998463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291</v>
      </c>
      <c r="B272" s="330">
        <v>41</v>
      </c>
      <c r="C272" s="298">
        <v>46156</v>
      </c>
      <c r="D272" s="299" t="s">
        <v>299</v>
      </c>
      <c r="E272" s="522"/>
      <c r="F272" s="522">
        <v>250</v>
      </c>
      <c r="G272" s="333">
        <f t="shared" si="7"/>
        <v>-1781.1300000000156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335</v>
      </c>
      <c r="B273" s="330" t="s">
        <v>335</v>
      </c>
      <c r="C273" s="298">
        <v>46156</v>
      </c>
      <c r="D273" s="299" t="s">
        <v>460</v>
      </c>
      <c r="E273" s="522"/>
      <c r="F273" s="522">
        <v>100</v>
      </c>
      <c r="G273" s="333">
        <f t="shared" si="7"/>
        <v>-2031.1300000000156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46156</v>
      </c>
      <c r="D274" s="299" t="s">
        <v>300</v>
      </c>
      <c r="E274" s="522">
        <v>13.3</v>
      </c>
      <c r="F274" s="522"/>
      <c r="G274" s="333">
        <f t="shared" si="7"/>
        <v>-2131.1300000000156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46155</v>
      </c>
      <c r="D275" s="299" t="s">
        <v>296</v>
      </c>
      <c r="E275" s="522">
        <v>14.67</v>
      </c>
      <c r="F275" s="522"/>
      <c r="G275" s="333">
        <f t="shared" si="7"/>
        <v>-2117.8300000000154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8</v>
      </c>
      <c r="C276" s="298">
        <v>46155</v>
      </c>
      <c r="D276" s="299" t="s">
        <v>319</v>
      </c>
      <c r="E276" s="522">
        <v>22.96</v>
      </c>
      <c r="F276" s="522"/>
      <c r="G276" s="333">
        <f t="shared" si="7"/>
        <v>-2103.1600000000153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46155</v>
      </c>
      <c r="D277" s="299" t="s">
        <v>855</v>
      </c>
      <c r="E277" s="522">
        <v>100</v>
      </c>
      <c r="F277" s="522">
        <v>100</v>
      </c>
      <c r="G277" s="333">
        <f t="shared" si="7"/>
        <v>-2080.2000000000153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4</v>
      </c>
      <c r="C278" s="298">
        <v>46154</v>
      </c>
      <c r="D278" s="299" t="s">
        <v>455</v>
      </c>
      <c r="E278" s="522">
        <v>43.14</v>
      </c>
      <c r="F278" s="522"/>
      <c r="G278" s="333">
        <f t="shared" si="7"/>
        <v>-2080.2000000000153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3</v>
      </c>
      <c r="C279" s="298">
        <v>46154</v>
      </c>
      <c r="D279" s="299" t="s">
        <v>455</v>
      </c>
      <c r="E279" s="522">
        <v>7.29</v>
      </c>
      <c r="F279" s="522"/>
      <c r="G279" s="333">
        <f t="shared" si="7"/>
        <v>-2037.0600000000154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19</v>
      </c>
      <c r="C280" s="298">
        <v>46154</v>
      </c>
      <c r="D280" s="299" t="s">
        <v>191</v>
      </c>
      <c r="E280" s="522">
        <v>200</v>
      </c>
      <c r="F280" s="522"/>
      <c r="G280" s="333">
        <f t="shared" si="7"/>
        <v>-2029.7700000000154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46154</v>
      </c>
      <c r="D281" s="299" t="s">
        <v>446</v>
      </c>
      <c r="E281" s="522">
        <v>-0.06</v>
      </c>
      <c r="F281" s="522"/>
      <c r="G281" s="333">
        <f t="shared" si="7"/>
        <v>-1829.7700000000154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46154</v>
      </c>
      <c r="D282" s="299" t="s">
        <v>301</v>
      </c>
      <c r="E282" s="522">
        <v>21.55</v>
      </c>
      <c r="F282" s="522"/>
      <c r="G282" s="333">
        <f t="shared" si="7"/>
        <v>-1829.8300000000154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3</v>
      </c>
      <c r="C283" s="298">
        <v>46153</v>
      </c>
      <c r="D283" s="299" t="s">
        <v>296</v>
      </c>
      <c r="E283" s="522">
        <v>4.79</v>
      </c>
      <c r="F283" s="522"/>
      <c r="G283" s="333">
        <f t="shared" si="7"/>
        <v>-1808.2800000000154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46153</v>
      </c>
      <c r="D284" s="299" t="s">
        <v>296</v>
      </c>
      <c r="E284" s="522">
        <v>66.59</v>
      </c>
      <c r="F284" s="522"/>
      <c r="G284" s="333">
        <f t="shared" si="7"/>
        <v>-1803.4900000000155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287</v>
      </c>
      <c r="B285" s="330" t="s">
        <v>287</v>
      </c>
      <c r="C285" s="298">
        <v>46153</v>
      </c>
      <c r="D285" s="299" t="s">
        <v>843</v>
      </c>
      <c r="E285" s="522">
        <v>-51.06</v>
      </c>
      <c r="F285" s="522">
        <v>-51.06</v>
      </c>
      <c r="G285" s="333">
        <f t="shared" si="7"/>
        <v>-1736.9000000000156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22</v>
      </c>
      <c r="C286" s="298">
        <v>46153</v>
      </c>
      <c r="D286" s="299" t="s">
        <v>352</v>
      </c>
      <c r="E286" s="522">
        <v>21.29</v>
      </c>
      <c r="F286" s="522"/>
      <c r="G286" s="333">
        <f t="shared" si="7"/>
        <v>-1736.9000000000156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8</v>
      </c>
      <c r="C287" s="298">
        <v>46152</v>
      </c>
      <c r="D287" s="299" t="s">
        <v>319</v>
      </c>
      <c r="E287" s="522">
        <v>59.25</v>
      </c>
      <c r="F287" s="522"/>
      <c r="G287" s="333">
        <f t="shared" si="7"/>
        <v>-1715.6100000000156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1</v>
      </c>
      <c r="C288" s="298">
        <v>46152</v>
      </c>
      <c r="D288" s="299" t="s">
        <v>304</v>
      </c>
      <c r="E288" s="522">
        <v>145.94999999999999</v>
      </c>
      <c r="F288" s="522"/>
      <c r="G288" s="333">
        <f t="shared" si="7"/>
        <v>-1656.3600000000156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1</v>
      </c>
      <c r="C289" s="298">
        <v>46152</v>
      </c>
      <c r="D289" s="299" t="s">
        <v>311</v>
      </c>
      <c r="E289" s="522">
        <v>131.9</v>
      </c>
      <c r="F289" s="522"/>
      <c r="G289" s="333">
        <f t="shared" si="7"/>
        <v>-1510.4100000000155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46152</v>
      </c>
      <c r="D290" s="299" t="s">
        <v>850</v>
      </c>
      <c r="E290" s="522">
        <v>96.46</v>
      </c>
      <c r="F290" s="522"/>
      <c r="G290" s="333">
        <f t="shared" si="7"/>
        <v>-1378.5100000000155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7</v>
      </c>
      <c r="C291" s="298">
        <v>46152</v>
      </c>
      <c r="D291" s="299" t="s">
        <v>851</v>
      </c>
      <c r="E291" s="522">
        <v>162</v>
      </c>
      <c r="F291" s="522"/>
      <c r="G291" s="333">
        <f t="shared" si="7"/>
        <v>-1282.0500000000154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3</v>
      </c>
      <c r="C292" s="298">
        <v>46152</v>
      </c>
      <c r="D292" s="299" t="s">
        <v>348</v>
      </c>
      <c r="E292" s="522">
        <v>25</v>
      </c>
      <c r="F292" s="522"/>
      <c r="G292" s="333">
        <f t="shared" si="7"/>
        <v>-1120.0500000000154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46151</v>
      </c>
      <c r="D293" s="299" t="s">
        <v>852</v>
      </c>
      <c r="E293" s="522">
        <v>35.83</v>
      </c>
      <c r="F293" s="522"/>
      <c r="G293" s="333">
        <f t="shared" si="7"/>
        <v>-1095.0500000000154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46151</v>
      </c>
      <c r="D294" s="299" t="s">
        <v>310</v>
      </c>
      <c r="E294" s="522">
        <v>50.58</v>
      </c>
      <c r="F294" s="522"/>
      <c r="G294" s="333">
        <f t="shared" si="7"/>
        <v>-1059.2200000000155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46151</v>
      </c>
      <c r="D295" s="299" t="s">
        <v>853</v>
      </c>
      <c r="E295" s="522">
        <v>20.65</v>
      </c>
      <c r="F295" s="522"/>
      <c r="G295" s="333">
        <f t="shared" si="7"/>
        <v>-1008.6400000000156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46151</v>
      </c>
      <c r="D296" s="299" t="s">
        <v>319</v>
      </c>
      <c r="E296" s="522">
        <v>38.770000000000003</v>
      </c>
      <c r="F296" s="522"/>
      <c r="G296" s="333">
        <f t="shared" si="7"/>
        <v>-987.99000000001558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46151</v>
      </c>
      <c r="D297" s="299" t="s">
        <v>843</v>
      </c>
      <c r="E297" s="522">
        <v>383.63</v>
      </c>
      <c r="F297" s="522">
        <v>383.63</v>
      </c>
      <c r="G297" s="333">
        <f t="shared" si="7"/>
        <v>-949.2200000000156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5</v>
      </c>
      <c r="C298" s="298">
        <v>46151</v>
      </c>
      <c r="D298" s="299" t="s">
        <v>854</v>
      </c>
      <c r="E298" s="522">
        <v>10.68</v>
      </c>
      <c r="F298" s="522"/>
      <c r="G298" s="333">
        <f t="shared" si="7"/>
        <v>-949.2200000000156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3</v>
      </c>
      <c r="C299" s="298">
        <v>46151</v>
      </c>
      <c r="D299" s="299" t="s">
        <v>348</v>
      </c>
      <c r="E299" s="522">
        <v>9.35</v>
      </c>
      <c r="F299" s="522"/>
      <c r="G299" s="333">
        <f t="shared" si="7"/>
        <v>-938.54000000001565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46151</v>
      </c>
      <c r="D300" s="299" t="s">
        <v>331</v>
      </c>
      <c r="E300" s="522">
        <v>-150.9</v>
      </c>
      <c r="F300" s="522">
        <v>-150.9</v>
      </c>
      <c r="G300" s="333">
        <f t="shared" si="7"/>
        <v>-929.19000000001563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287</v>
      </c>
      <c r="B301" s="330" t="s">
        <v>287</v>
      </c>
      <c r="C301" s="298">
        <v>46151</v>
      </c>
      <c r="D301" s="299" t="s">
        <v>847</v>
      </c>
      <c r="E301" s="522">
        <v>557.9</v>
      </c>
      <c r="F301" s="522">
        <v>557.9</v>
      </c>
      <c r="G301" s="333">
        <f t="shared" si="7"/>
        <v>-929.19000000001563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18</v>
      </c>
      <c r="C302" s="298">
        <v>46150</v>
      </c>
      <c r="D302" s="299" t="s">
        <v>361</v>
      </c>
      <c r="E302" s="522">
        <v>400</v>
      </c>
      <c r="F302" s="522"/>
      <c r="G302" s="333">
        <f t="shared" si="7"/>
        <v>-929.19000000001574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287</v>
      </c>
      <c r="B303" s="330" t="s">
        <v>287</v>
      </c>
      <c r="C303" s="298">
        <v>46150</v>
      </c>
      <c r="D303" s="299" t="s">
        <v>842</v>
      </c>
      <c r="E303" s="522">
        <v>200</v>
      </c>
      <c r="F303" s="522">
        <v>200</v>
      </c>
      <c r="G303" s="333">
        <f t="shared" si="7"/>
        <v>-529.19000000001574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46150</v>
      </c>
      <c r="D304" s="299" t="s">
        <v>473</v>
      </c>
      <c r="E304" s="522">
        <v>52.78</v>
      </c>
      <c r="F304" s="522"/>
      <c r="G304" s="333">
        <f t="shared" si="7"/>
        <v>-529.19000000001574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287</v>
      </c>
      <c r="B305" s="330" t="s">
        <v>287</v>
      </c>
      <c r="C305" s="298">
        <v>46150</v>
      </c>
      <c r="D305" s="299" t="s">
        <v>848</v>
      </c>
      <c r="E305" s="522">
        <v>137.07</v>
      </c>
      <c r="F305" s="522">
        <v>137.07</v>
      </c>
      <c r="G305" s="333">
        <f t="shared" si="7"/>
        <v>-476.41000000001571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46150</v>
      </c>
      <c r="D306" s="299" t="s">
        <v>358</v>
      </c>
      <c r="E306" s="522">
        <v>17.440000000000001</v>
      </c>
      <c r="F306" s="522"/>
      <c r="G306" s="333">
        <f t="shared" si="7"/>
        <v>-476.41000000001566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46150</v>
      </c>
      <c r="D307" s="299" t="s">
        <v>849</v>
      </c>
      <c r="E307" s="522">
        <v>359.81</v>
      </c>
      <c r="F307" s="522">
        <v>359.81</v>
      </c>
      <c r="G307" s="333">
        <f t="shared" si="7"/>
        <v>-458.97000000001566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46149</v>
      </c>
      <c r="D308" s="299" t="s">
        <v>846</v>
      </c>
      <c r="E308" s="522">
        <v>23.7</v>
      </c>
      <c r="F308" s="522"/>
      <c r="G308" s="333">
        <f t="shared" si="7"/>
        <v>-458.97000000001566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46149</v>
      </c>
      <c r="D309" s="299" t="s">
        <v>371</v>
      </c>
      <c r="E309" s="522">
        <v>13.43</v>
      </c>
      <c r="F309" s="522"/>
      <c r="G309" s="333">
        <f t="shared" si="7"/>
        <v>-435.27000000001567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13</v>
      </c>
      <c r="C310" s="298">
        <v>46149</v>
      </c>
      <c r="D310" s="299" t="s">
        <v>182</v>
      </c>
      <c r="E310" s="522">
        <v>122.18</v>
      </c>
      <c r="F310" s="522"/>
      <c r="G310" s="333">
        <f t="shared" si="7"/>
        <v>-421.84000000001566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335</v>
      </c>
      <c r="B311" s="330" t="s">
        <v>335</v>
      </c>
      <c r="C311" s="298">
        <v>46149</v>
      </c>
      <c r="D311" s="299" t="s">
        <v>447</v>
      </c>
      <c r="E311" s="522">
        <v>43.62</v>
      </c>
      <c r="F311" s="522"/>
      <c r="G311" s="333">
        <f t="shared" si="7"/>
        <v>-299.66000000001566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9</v>
      </c>
      <c r="C312" s="298">
        <v>46149</v>
      </c>
      <c r="D312" s="299" t="s">
        <v>58</v>
      </c>
      <c r="E312" s="522">
        <v>1231.68</v>
      </c>
      <c r="F312" s="522"/>
      <c r="G312" s="333">
        <f t="shared" si="7"/>
        <v>-256.04000000001565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3</v>
      </c>
      <c r="C313" s="298">
        <v>46149</v>
      </c>
      <c r="D313" s="299" t="s">
        <v>309</v>
      </c>
      <c r="E313" s="522">
        <v>4.49</v>
      </c>
      <c r="F313" s="522"/>
      <c r="G313" s="333">
        <f t="shared" si="7"/>
        <v>975.63999999998441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5</v>
      </c>
      <c r="C314" s="298">
        <v>46149</v>
      </c>
      <c r="D314" s="299" t="s">
        <v>846</v>
      </c>
      <c r="E314" s="522">
        <v>19.2</v>
      </c>
      <c r="F314" s="522"/>
      <c r="G314" s="333">
        <f t="shared" si="7"/>
        <v>980.12999999998442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8</v>
      </c>
      <c r="C315" s="298">
        <v>46149</v>
      </c>
      <c r="D315" s="299" t="s">
        <v>846</v>
      </c>
      <c r="E315" s="522">
        <v>35</v>
      </c>
      <c r="F315" s="522"/>
      <c r="G315" s="333">
        <f t="shared" si="7"/>
        <v>999.32999999998447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46149</v>
      </c>
      <c r="D316" s="299" t="s">
        <v>319</v>
      </c>
      <c r="E316" s="522">
        <v>15.93</v>
      </c>
      <c r="F316" s="522"/>
      <c r="G316" s="333">
        <f t="shared" si="7"/>
        <v>1034.3299999999845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46149</v>
      </c>
      <c r="D317" s="299" t="s">
        <v>296</v>
      </c>
      <c r="E317" s="522">
        <v>11.18</v>
      </c>
      <c r="F317" s="522"/>
      <c r="G317" s="333">
        <f t="shared" si="7"/>
        <v>1050.2599999999845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46149</v>
      </c>
      <c r="D318" s="299" t="s">
        <v>301</v>
      </c>
      <c r="E318" s="522">
        <v>16.05</v>
      </c>
      <c r="F318" s="522"/>
      <c r="G318" s="333">
        <f t="shared" ref="G318:G357" si="8">G319-E318+F318</f>
        <v>1061.4399999999846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5</v>
      </c>
      <c r="C319" s="298">
        <v>46148</v>
      </c>
      <c r="D319" s="299" t="s">
        <v>340</v>
      </c>
      <c r="E319" s="522">
        <v>47.93</v>
      </c>
      <c r="F319" s="522"/>
      <c r="G319" s="333">
        <f t="shared" si="8"/>
        <v>1077.4899999999845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14</v>
      </c>
      <c r="C320" s="298">
        <v>46148</v>
      </c>
      <c r="D320" s="299" t="s">
        <v>366</v>
      </c>
      <c r="E320" s="522">
        <v>66.67</v>
      </c>
      <c r="F320" s="522"/>
      <c r="G320" s="333">
        <f t="shared" si="8"/>
        <v>1125.4199999999846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46148</v>
      </c>
      <c r="D321" s="299" t="s">
        <v>319</v>
      </c>
      <c r="E321" s="522">
        <v>19.14</v>
      </c>
      <c r="F321" s="522"/>
      <c r="G321" s="333">
        <f t="shared" si="8"/>
        <v>1192.0899999999847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46148</v>
      </c>
      <c r="D322" s="299" t="s">
        <v>310</v>
      </c>
      <c r="E322" s="522">
        <v>103.69</v>
      </c>
      <c r="F322" s="522"/>
      <c r="G322" s="333">
        <f t="shared" si="8"/>
        <v>1211.2299999999848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46148</v>
      </c>
      <c r="D323" s="299" t="s">
        <v>843</v>
      </c>
      <c r="E323" s="522">
        <v>513.29999999999995</v>
      </c>
      <c r="F323" s="522">
        <v>513.29999999999995</v>
      </c>
      <c r="G323" s="333">
        <f t="shared" si="8"/>
        <v>1314.9199999999848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46148</v>
      </c>
      <c r="D324" s="299" t="s">
        <v>300</v>
      </c>
      <c r="E324" s="522">
        <v>41.52</v>
      </c>
      <c r="F324" s="522"/>
      <c r="G324" s="333">
        <f t="shared" si="8"/>
        <v>1314.9199999999848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46148</v>
      </c>
      <c r="D325" s="299" t="s">
        <v>844</v>
      </c>
      <c r="E325" s="522">
        <v>500.5</v>
      </c>
      <c r="F325" s="522">
        <v>500.5</v>
      </c>
      <c r="G325" s="333">
        <f t="shared" si="8"/>
        <v>1356.4399999999848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46148</v>
      </c>
      <c r="D326" s="299" t="s">
        <v>845</v>
      </c>
      <c r="E326" s="522">
        <v>457.94</v>
      </c>
      <c r="F326" s="522">
        <v>457.94</v>
      </c>
      <c r="G326" s="333">
        <f t="shared" si="8"/>
        <v>1356.4399999999848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1</v>
      </c>
      <c r="C327" s="298">
        <v>46148</v>
      </c>
      <c r="D327" s="299" t="s">
        <v>306</v>
      </c>
      <c r="E327" s="522">
        <v>23.48</v>
      </c>
      <c r="F327" s="522"/>
      <c r="G327" s="333">
        <f t="shared" si="8"/>
        <v>1356.4399999999848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46147</v>
      </c>
      <c r="D328" s="299" t="s">
        <v>384</v>
      </c>
      <c r="E328" s="522">
        <v>59.03</v>
      </c>
      <c r="F328" s="522"/>
      <c r="G328" s="333">
        <f t="shared" si="8"/>
        <v>1379.9199999999848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46147</v>
      </c>
      <c r="D329" s="299" t="s">
        <v>334</v>
      </c>
      <c r="E329" s="522">
        <v>11.06</v>
      </c>
      <c r="F329" s="522"/>
      <c r="G329" s="333">
        <f t="shared" si="8"/>
        <v>1438.9499999999848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46147</v>
      </c>
      <c r="D330" s="299" t="s">
        <v>296</v>
      </c>
      <c r="E330" s="522">
        <v>8.7200000000000006</v>
      </c>
      <c r="F330" s="522"/>
      <c r="G330" s="333">
        <f t="shared" si="8"/>
        <v>1450.0099999999848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46147</v>
      </c>
      <c r="D331" s="299" t="s">
        <v>296</v>
      </c>
      <c r="E331" s="522">
        <v>42.88</v>
      </c>
      <c r="F331" s="522"/>
      <c r="G331" s="333">
        <f t="shared" si="8"/>
        <v>1458.7299999999848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6</v>
      </c>
      <c r="C332" s="298">
        <v>46147</v>
      </c>
      <c r="D332" s="299" t="s">
        <v>300</v>
      </c>
      <c r="E332" s="522">
        <v>17.03</v>
      </c>
      <c r="F332" s="522"/>
      <c r="G332" s="333">
        <f t="shared" si="8"/>
        <v>1501.6099999999849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22</v>
      </c>
      <c r="C333" s="298">
        <v>46146</v>
      </c>
      <c r="D333" s="299" t="s">
        <v>835</v>
      </c>
      <c r="E333" s="522">
        <v>13.83</v>
      </c>
      <c r="F333" s="522"/>
      <c r="G333" s="333">
        <f t="shared" si="8"/>
        <v>1518.6399999999849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46146</v>
      </c>
      <c r="D334" s="299" t="s">
        <v>340</v>
      </c>
      <c r="E334" s="522">
        <v>47.93</v>
      </c>
      <c r="F334" s="522"/>
      <c r="G334" s="333">
        <f t="shared" si="8"/>
        <v>1532.4699999999848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46146</v>
      </c>
      <c r="D335" s="299" t="s">
        <v>334</v>
      </c>
      <c r="E335" s="522">
        <v>11.06</v>
      </c>
      <c r="F335" s="522"/>
      <c r="G335" s="333">
        <f t="shared" si="8"/>
        <v>1580.3999999999849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14</v>
      </c>
      <c r="C336" s="298">
        <v>46146</v>
      </c>
      <c r="D336" s="299" t="s">
        <v>367</v>
      </c>
      <c r="E336" s="522">
        <v>70.25</v>
      </c>
      <c r="F336" s="522"/>
      <c r="G336" s="333">
        <f t="shared" si="8"/>
        <v>1591.4599999999848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284</v>
      </c>
      <c r="B337" s="330">
        <v>36</v>
      </c>
      <c r="C337" s="298">
        <v>46146</v>
      </c>
      <c r="D337" s="299" t="s">
        <v>374</v>
      </c>
      <c r="E337" s="522">
        <v>50</v>
      </c>
      <c r="F337" s="522"/>
      <c r="G337" s="333">
        <f t="shared" si="8"/>
        <v>1661.7099999999848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17</v>
      </c>
      <c r="C338" s="298">
        <v>46146</v>
      </c>
      <c r="D338" s="299" t="s">
        <v>370</v>
      </c>
      <c r="E338" s="522">
        <v>99</v>
      </c>
      <c r="F338" s="522"/>
      <c r="G338" s="333">
        <f t="shared" si="8"/>
        <v>1711.7099999999848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5</v>
      </c>
      <c r="C339" s="298">
        <v>46145</v>
      </c>
      <c r="D339" s="299" t="s">
        <v>834</v>
      </c>
      <c r="E339" s="522">
        <v>49.13</v>
      </c>
      <c r="F339" s="522"/>
      <c r="G339" s="333">
        <f t="shared" si="8"/>
        <v>1810.7099999999848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1</v>
      </c>
      <c r="C340" s="298">
        <v>46145</v>
      </c>
      <c r="D340" s="299" t="s">
        <v>831</v>
      </c>
      <c r="E340" s="522">
        <v>50</v>
      </c>
      <c r="F340" s="522"/>
      <c r="G340" s="333">
        <f t="shared" si="8"/>
        <v>1859.8399999999849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46145</v>
      </c>
      <c r="D341" s="299" t="s">
        <v>311</v>
      </c>
      <c r="E341" s="522">
        <v>91.98</v>
      </c>
      <c r="F341" s="522"/>
      <c r="G341" s="333">
        <f t="shared" si="8"/>
        <v>1909.8399999999849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46145</v>
      </c>
      <c r="D342" s="299" t="s">
        <v>832</v>
      </c>
      <c r="E342" s="522">
        <v>24.68</v>
      </c>
      <c r="F342" s="522"/>
      <c r="G342" s="333">
        <f t="shared" si="8"/>
        <v>2001.8199999999849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46145</v>
      </c>
      <c r="D343" s="299" t="s">
        <v>358</v>
      </c>
      <c r="E343" s="522">
        <v>2.4900000000000002</v>
      </c>
      <c r="F343" s="522"/>
      <c r="G343" s="333">
        <f t="shared" si="8"/>
        <v>2026.499999999985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22</v>
      </c>
      <c r="C344" s="298">
        <v>46145</v>
      </c>
      <c r="D344" s="299" t="s">
        <v>861</v>
      </c>
      <c r="E344" s="522">
        <v>12.77</v>
      </c>
      <c r="F344" s="522"/>
      <c r="G344" s="333">
        <f t="shared" si="8"/>
        <v>2028.989999999985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46145</v>
      </c>
      <c r="D345" s="299" t="s">
        <v>458</v>
      </c>
      <c r="E345" s="522">
        <v>192.97</v>
      </c>
      <c r="F345" s="522"/>
      <c r="G345" s="333">
        <f t="shared" si="8"/>
        <v>2041.759999999985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3</v>
      </c>
      <c r="C346" s="298">
        <v>46145</v>
      </c>
      <c r="D346" s="299" t="s">
        <v>348</v>
      </c>
      <c r="E346" s="522">
        <v>9.35</v>
      </c>
      <c r="F346" s="522"/>
      <c r="G346" s="333">
        <f t="shared" si="8"/>
        <v>2234.729999999985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4</v>
      </c>
      <c r="C347" s="298">
        <v>46144</v>
      </c>
      <c r="D347" s="299" t="s">
        <v>310</v>
      </c>
      <c r="E347" s="522">
        <v>57.69</v>
      </c>
      <c r="F347" s="522"/>
      <c r="G347" s="333">
        <f t="shared" si="8"/>
        <v>2244.0799999999849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46144</v>
      </c>
      <c r="D348" s="299" t="s">
        <v>310</v>
      </c>
      <c r="E348" s="522">
        <v>6.37</v>
      </c>
      <c r="F348" s="522"/>
      <c r="G348" s="333">
        <f t="shared" si="8"/>
        <v>2301.769999999985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46144</v>
      </c>
      <c r="D349" s="299" t="s">
        <v>375</v>
      </c>
      <c r="E349" s="522">
        <v>6.37</v>
      </c>
      <c r="F349" s="522"/>
      <c r="G349" s="333">
        <f t="shared" si="8"/>
        <v>2308.1399999999849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46144</v>
      </c>
      <c r="D350" s="299" t="s">
        <v>300</v>
      </c>
      <c r="E350" s="522">
        <v>41.51</v>
      </c>
      <c r="F350" s="522"/>
      <c r="G350" s="333">
        <f t="shared" si="8"/>
        <v>2314.5099999999848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7</v>
      </c>
      <c r="C351" s="298">
        <v>46144</v>
      </c>
      <c r="D351" s="299" t="s">
        <v>833</v>
      </c>
      <c r="E351" s="522">
        <v>74.53</v>
      </c>
      <c r="F351" s="522"/>
      <c r="G351" s="333">
        <f t="shared" si="8"/>
        <v>2356.019999999985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46144</v>
      </c>
      <c r="D352" s="299" t="s">
        <v>306</v>
      </c>
      <c r="E352" s="522">
        <v>72.73</v>
      </c>
      <c r="F352" s="522"/>
      <c r="G352" s="333">
        <f t="shared" si="8"/>
        <v>2430.5499999999852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3</v>
      </c>
      <c r="C353" s="298">
        <v>46144</v>
      </c>
      <c r="D353" s="299" t="s">
        <v>348</v>
      </c>
      <c r="E353" s="522">
        <v>25</v>
      </c>
      <c r="F353" s="522"/>
      <c r="G353" s="333">
        <f t="shared" si="8"/>
        <v>2503.2799999999852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46144</v>
      </c>
      <c r="D354" s="299" t="s">
        <v>485</v>
      </c>
      <c r="E354" s="522">
        <v>121.4</v>
      </c>
      <c r="F354" s="522">
        <v>121.4</v>
      </c>
      <c r="G354" s="333">
        <f t="shared" si="8"/>
        <v>2528.2799999999852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3</v>
      </c>
      <c r="C355" s="298">
        <v>46144</v>
      </c>
      <c r="D355" s="299" t="s">
        <v>348</v>
      </c>
      <c r="E355" s="522">
        <v>9.73</v>
      </c>
      <c r="F355" s="522"/>
      <c r="G355" s="333">
        <f t="shared" si="8"/>
        <v>2528.2799999999852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46143</v>
      </c>
      <c r="D356" s="299" t="s">
        <v>358</v>
      </c>
      <c r="E356" s="522">
        <v>8.9700000000000006</v>
      </c>
      <c r="F356" s="522"/>
      <c r="G356" s="333">
        <f t="shared" si="8"/>
        <v>2538.0099999999852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s="540" customFormat="1" ht="12" customHeight="1" x14ac:dyDescent="0.3">
      <c r="A357" s="530" t="s">
        <v>284</v>
      </c>
      <c r="B357" s="531">
        <v>37</v>
      </c>
      <c r="C357" s="532">
        <v>46142</v>
      </c>
      <c r="D357" s="533" t="s">
        <v>285</v>
      </c>
      <c r="E357" s="534">
        <v>5616.82</v>
      </c>
      <c r="F357" s="534"/>
      <c r="G357" s="535">
        <f t="shared" si="8"/>
        <v>2546.979999999985</v>
      </c>
      <c r="H357" s="536"/>
      <c r="I357" s="537"/>
      <c r="J357" s="538"/>
      <c r="K357" s="539"/>
      <c r="L357" s="538"/>
      <c r="M357" s="539"/>
      <c r="N357" s="538"/>
      <c r="O357" s="539"/>
      <c r="P357" s="538"/>
      <c r="Q357" s="539"/>
      <c r="R357" s="538"/>
      <c r="S357" s="539"/>
      <c r="T357" s="538"/>
    </row>
    <row r="358" spans="1:20" ht="12" customHeight="1" x14ac:dyDescent="0.3">
      <c r="A358" s="329" t="s">
        <v>286</v>
      </c>
      <c r="B358" s="330">
        <v>25</v>
      </c>
      <c r="C358" s="298">
        <v>46142</v>
      </c>
      <c r="D358" s="298" t="s">
        <v>204</v>
      </c>
      <c r="E358" s="331">
        <v>350</v>
      </c>
      <c r="F358" s="331"/>
      <c r="G358" s="333">
        <f t="shared" ref="G358:G359" si="9">G359-E358+F358</f>
        <v>8163.7999999999847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286</v>
      </c>
      <c r="B359" s="330">
        <v>26</v>
      </c>
      <c r="C359" s="298">
        <v>46142</v>
      </c>
      <c r="D359" s="298" t="s">
        <v>205</v>
      </c>
      <c r="E359" s="331">
        <v>320</v>
      </c>
      <c r="F359" s="331"/>
      <c r="G359" s="333">
        <f t="shared" si="9"/>
        <v>8513.7999999999847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286</v>
      </c>
      <c r="B360" s="330">
        <v>27</v>
      </c>
      <c r="C360" s="298">
        <v>46142</v>
      </c>
      <c r="D360" s="298" t="s">
        <v>206</v>
      </c>
      <c r="E360" s="331">
        <v>25</v>
      </c>
      <c r="F360" s="331"/>
      <c r="G360" s="333">
        <f t="shared" ref="G360:G611" si="10">G361-E360+F360</f>
        <v>8833.7999999999847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286</v>
      </c>
      <c r="B361" s="330">
        <v>28</v>
      </c>
      <c r="C361" s="298">
        <v>46142</v>
      </c>
      <c r="D361" s="298" t="s">
        <v>207</v>
      </c>
      <c r="E361" s="331">
        <v>25</v>
      </c>
      <c r="F361" s="331"/>
      <c r="G361" s="333">
        <f t="shared" si="10"/>
        <v>8858.7999999999847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286</v>
      </c>
      <c r="B362" s="330">
        <v>29</v>
      </c>
      <c r="C362" s="298">
        <v>46142</v>
      </c>
      <c r="D362" s="298" t="s">
        <v>208</v>
      </c>
      <c r="E362" s="331">
        <v>45</v>
      </c>
      <c r="F362" s="331"/>
      <c r="G362" s="333">
        <f t="shared" si="10"/>
        <v>8883.7999999999847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286</v>
      </c>
      <c r="B363" s="330">
        <v>30</v>
      </c>
      <c r="C363" s="298">
        <v>46142</v>
      </c>
      <c r="D363" s="298" t="s">
        <v>209</v>
      </c>
      <c r="E363" s="331">
        <v>400</v>
      </c>
      <c r="F363" s="331"/>
      <c r="G363" s="333">
        <f t="shared" si="10"/>
        <v>8928.7999999999847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286</v>
      </c>
      <c r="B364" s="330">
        <v>31</v>
      </c>
      <c r="C364" s="298">
        <v>46142</v>
      </c>
      <c r="D364" s="298" t="s">
        <v>210</v>
      </c>
      <c r="E364" s="331">
        <v>375</v>
      </c>
      <c r="F364" s="331"/>
      <c r="G364" s="333">
        <f t="shared" si="10"/>
        <v>9328.7999999999847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286</v>
      </c>
      <c r="B365" s="330">
        <v>32</v>
      </c>
      <c r="C365" s="298">
        <v>46142</v>
      </c>
      <c r="D365" s="298" t="s">
        <v>211</v>
      </c>
      <c r="E365" s="331">
        <v>100</v>
      </c>
      <c r="F365" s="331"/>
      <c r="G365" s="333">
        <f t="shared" si="10"/>
        <v>9703.7999999999847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286</v>
      </c>
      <c r="B366" s="330">
        <v>33</v>
      </c>
      <c r="C366" s="298">
        <v>46142</v>
      </c>
      <c r="D366" s="298" t="s">
        <v>212</v>
      </c>
      <c r="E366" s="331">
        <v>85</v>
      </c>
      <c r="F366" s="331"/>
      <c r="G366" s="333">
        <f t="shared" si="10"/>
        <v>9803.7999999999847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286</v>
      </c>
      <c r="B367" s="330">
        <v>34</v>
      </c>
      <c r="C367" s="298">
        <v>46142</v>
      </c>
      <c r="D367" s="298" t="s">
        <v>213</v>
      </c>
      <c r="E367" s="331">
        <v>230</v>
      </c>
      <c r="F367" s="331"/>
      <c r="G367" s="333">
        <f t="shared" si="10"/>
        <v>9888.7999999999847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286</v>
      </c>
      <c r="B368" s="330">
        <v>35</v>
      </c>
      <c r="C368" s="298">
        <v>46142</v>
      </c>
      <c r="D368" s="298" t="s">
        <v>214</v>
      </c>
      <c r="E368" s="331">
        <v>45</v>
      </c>
      <c r="F368" s="331"/>
      <c r="G368" s="333">
        <f t="shared" si="10"/>
        <v>10118.799999999985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46142</v>
      </c>
      <c r="D369" s="299" t="s">
        <v>288</v>
      </c>
      <c r="E369" s="331">
        <v>185.64</v>
      </c>
      <c r="F369" s="331">
        <v>185.64</v>
      </c>
      <c r="G369" s="333">
        <f t="shared" si="10"/>
        <v>10163.799999999985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46142</v>
      </c>
      <c r="D370" s="299" t="s">
        <v>290</v>
      </c>
      <c r="E370" s="331">
        <v>30</v>
      </c>
      <c r="F370" s="331"/>
      <c r="G370" s="333">
        <f t="shared" si="10"/>
        <v>10163.799999999985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291</v>
      </c>
      <c r="B371" s="330">
        <v>39</v>
      </c>
      <c r="C371" s="298">
        <v>46142</v>
      </c>
      <c r="D371" s="299" t="s">
        <v>292</v>
      </c>
      <c r="E371" s="331"/>
      <c r="F371" s="331">
        <v>2763.78</v>
      </c>
      <c r="G371" s="333">
        <f t="shared" si="10"/>
        <v>10193.799999999985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291</v>
      </c>
      <c r="B372" s="330">
        <v>38</v>
      </c>
      <c r="C372" s="298">
        <v>46142</v>
      </c>
      <c r="D372" s="299" t="s">
        <v>293</v>
      </c>
      <c r="E372" s="331"/>
      <c r="F372" s="331">
        <v>4597.82</v>
      </c>
      <c r="G372" s="333">
        <f t="shared" si="10"/>
        <v>7430.019999999985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42</v>
      </c>
      <c r="C373" s="298">
        <v>46142</v>
      </c>
      <c r="D373" s="299" t="s">
        <v>200</v>
      </c>
      <c r="E373" s="331">
        <v>50.92</v>
      </c>
      <c r="F373" s="331"/>
      <c r="G373" s="333">
        <f t="shared" si="10"/>
        <v>2832.1999999999853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43</v>
      </c>
      <c r="C374" s="298">
        <v>46142</v>
      </c>
      <c r="D374" s="299" t="s">
        <v>201</v>
      </c>
      <c r="E374" s="331">
        <v>50.92</v>
      </c>
      <c r="F374" s="331"/>
      <c r="G374" s="333">
        <f t="shared" si="10"/>
        <v>2883.1199999999853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4</v>
      </c>
      <c r="C375" s="298">
        <v>46142</v>
      </c>
      <c r="D375" s="299" t="s">
        <v>295</v>
      </c>
      <c r="E375" s="331">
        <v>35.799999999999997</v>
      </c>
      <c r="F375" s="331"/>
      <c r="G375" s="333">
        <f t="shared" si="10"/>
        <v>2934.0399999999854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10</v>
      </c>
      <c r="C376" s="298">
        <v>46142</v>
      </c>
      <c r="D376" s="299" t="s">
        <v>176</v>
      </c>
      <c r="E376" s="331">
        <v>17.899999999999999</v>
      </c>
      <c r="F376" s="331"/>
      <c r="G376" s="333">
        <f t="shared" si="10"/>
        <v>2969.8399999999856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46142</v>
      </c>
      <c r="D377" s="299" t="s">
        <v>296</v>
      </c>
      <c r="E377" s="331">
        <v>8.7200000000000006</v>
      </c>
      <c r="F377" s="331"/>
      <c r="G377" s="333">
        <f t="shared" si="10"/>
        <v>2987.7399999999857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46142</v>
      </c>
      <c r="D378" s="299" t="s">
        <v>297</v>
      </c>
      <c r="E378" s="331">
        <v>100</v>
      </c>
      <c r="F378" s="331"/>
      <c r="G378" s="333">
        <f t="shared" si="10"/>
        <v>2996.4599999999855</v>
      </c>
      <c r="H378" s="334" t="s">
        <v>298</v>
      </c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5</v>
      </c>
      <c r="C379" s="298">
        <v>46142</v>
      </c>
      <c r="D379" s="299" t="s">
        <v>297</v>
      </c>
      <c r="E379" s="331">
        <v>100</v>
      </c>
      <c r="F379" s="331"/>
      <c r="G379" s="333">
        <f t="shared" si="10"/>
        <v>3096.4599999999855</v>
      </c>
      <c r="H379" s="334" t="s">
        <v>298</v>
      </c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46142</v>
      </c>
      <c r="D380" s="299" t="s">
        <v>297</v>
      </c>
      <c r="E380" s="331">
        <v>100</v>
      </c>
      <c r="F380" s="331"/>
      <c r="G380" s="333">
        <f t="shared" si="10"/>
        <v>3196.4599999999855</v>
      </c>
      <c r="H380" s="334" t="s">
        <v>298</v>
      </c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46142</v>
      </c>
      <c r="D381" s="299" t="s">
        <v>297</v>
      </c>
      <c r="E381" s="331">
        <v>100</v>
      </c>
      <c r="F381" s="331"/>
      <c r="G381" s="333">
        <f t="shared" si="10"/>
        <v>3296.4599999999855</v>
      </c>
      <c r="H381" s="334" t="s">
        <v>298</v>
      </c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291</v>
      </c>
      <c r="B382" s="330">
        <v>41</v>
      </c>
      <c r="C382" s="298">
        <v>46142</v>
      </c>
      <c r="D382" s="299" t="s">
        <v>299</v>
      </c>
      <c r="E382" s="331"/>
      <c r="F382" s="331">
        <v>250</v>
      </c>
      <c r="G382" s="333">
        <f t="shared" si="10"/>
        <v>3396.4599999999855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6</v>
      </c>
      <c r="C383" s="298">
        <v>46142</v>
      </c>
      <c r="D383" s="299" t="s">
        <v>300</v>
      </c>
      <c r="E383" s="331">
        <v>42.44</v>
      </c>
      <c r="F383" s="331"/>
      <c r="G383" s="333">
        <f t="shared" si="10"/>
        <v>3146.4599999999855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46142</v>
      </c>
      <c r="D384" s="299" t="s">
        <v>300</v>
      </c>
      <c r="E384" s="331">
        <v>24.05</v>
      </c>
      <c r="F384" s="331"/>
      <c r="G384" s="333">
        <f t="shared" si="10"/>
        <v>3188.8999999999855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46141</v>
      </c>
      <c r="D385" s="299" t="s">
        <v>301</v>
      </c>
      <c r="E385" s="331">
        <v>31.8</v>
      </c>
      <c r="F385" s="331"/>
      <c r="G385" s="333">
        <f t="shared" si="10"/>
        <v>3212.9499999999857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46141</v>
      </c>
      <c r="D386" s="299" t="s">
        <v>302</v>
      </c>
      <c r="E386" s="331">
        <v>100</v>
      </c>
      <c r="F386" s="331"/>
      <c r="G386" s="333">
        <f t="shared" si="10"/>
        <v>3244.7499999999859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46141</v>
      </c>
      <c r="D387" s="299" t="s">
        <v>303</v>
      </c>
      <c r="E387" s="331">
        <v>75</v>
      </c>
      <c r="F387" s="331"/>
      <c r="G387" s="333">
        <f t="shared" si="10"/>
        <v>3344.7499999999859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1</v>
      </c>
      <c r="C388" s="298">
        <v>46141</v>
      </c>
      <c r="D388" s="299" t="s">
        <v>304</v>
      </c>
      <c r="E388" s="331">
        <v>52.5</v>
      </c>
      <c r="F388" s="331"/>
      <c r="G388" s="333">
        <f t="shared" si="10"/>
        <v>3419.7499999999859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46141</v>
      </c>
      <c r="D389" s="299" t="s">
        <v>305</v>
      </c>
      <c r="E389" s="331">
        <v>-256</v>
      </c>
      <c r="F389" s="331"/>
      <c r="G389" s="333">
        <f t="shared" si="10"/>
        <v>3472.2499999999859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46140</v>
      </c>
      <c r="D390" s="299" t="s">
        <v>300</v>
      </c>
      <c r="E390" s="331">
        <v>20.38</v>
      </c>
      <c r="F390" s="331"/>
      <c r="G390" s="333">
        <f t="shared" si="10"/>
        <v>3216.2499999999859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46140</v>
      </c>
      <c r="D391" s="299" t="s">
        <v>296</v>
      </c>
      <c r="E391" s="331">
        <v>15.41</v>
      </c>
      <c r="F391" s="331"/>
      <c r="G391" s="333">
        <f t="shared" si="10"/>
        <v>3236.629999999986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46140</v>
      </c>
      <c r="D392" s="299" t="s">
        <v>296</v>
      </c>
      <c r="E392" s="331">
        <v>33.840000000000003</v>
      </c>
      <c r="F392" s="331"/>
      <c r="G392" s="333">
        <f t="shared" si="10"/>
        <v>3252.0399999999859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46140</v>
      </c>
      <c r="D393" s="299" t="s">
        <v>306</v>
      </c>
      <c r="E393" s="331">
        <v>5.3</v>
      </c>
      <c r="F393" s="331"/>
      <c r="G393" s="333">
        <f t="shared" si="10"/>
        <v>3285.879999999986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5</v>
      </c>
      <c r="C394" s="298">
        <v>46140</v>
      </c>
      <c r="D394" s="299" t="s">
        <v>307</v>
      </c>
      <c r="E394" s="331">
        <v>500</v>
      </c>
      <c r="F394" s="331"/>
      <c r="G394" s="333">
        <f t="shared" si="10"/>
        <v>3291.1799999999862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8</v>
      </c>
      <c r="C395" s="298">
        <v>46140</v>
      </c>
      <c r="D395" s="299" t="s">
        <v>308</v>
      </c>
      <c r="E395" s="331">
        <v>47.99</v>
      </c>
      <c r="F395" s="331"/>
      <c r="G395" s="333">
        <f t="shared" si="10"/>
        <v>3791.1799999999862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3</v>
      </c>
      <c r="C396" s="298">
        <v>46139</v>
      </c>
      <c r="D396" s="299" t="s">
        <v>309</v>
      </c>
      <c r="E396" s="331">
        <v>13.11</v>
      </c>
      <c r="F396" s="331"/>
      <c r="G396" s="333">
        <f t="shared" si="10"/>
        <v>3839.169999999986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46139</v>
      </c>
      <c r="D397" s="299" t="s">
        <v>310</v>
      </c>
      <c r="E397" s="331">
        <v>30.54</v>
      </c>
      <c r="F397" s="331"/>
      <c r="G397" s="333">
        <f t="shared" si="10"/>
        <v>3852.2799999999861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1</v>
      </c>
      <c r="C398" s="298">
        <v>46139</v>
      </c>
      <c r="D398" s="299" t="s">
        <v>311</v>
      </c>
      <c r="E398" s="331">
        <v>163.01</v>
      </c>
      <c r="F398" s="331"/>
      <c r="G398" s="333">
        <f t="shared" si="10"/>
        <v>3882.8199999999861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46139</v>
      </c>
      <c r="D399" s="299" t="s">
        <v>312</v>
      </c>
      <c r="E399" s="331">
        <v>54.97</v>
      </c>
      <c r="F399" s="331"/>
      <c r="G399" s="333">
        <f t="shared" si="10"/>
        <v>4045.8299999999858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1</v>
      </c>
      <c r="C400" s="298">
        <v>46139</v>
      </c>
      <c r="D400" s="299" t="s">
        <v>306</v>
      </c>
      <c r="E400" s="331">
        <v>51.28</v>
      </c>
      <c r="F400" s="331"/>
      <c r="G400" s="333">
        <f t="shared" si="10"/>
        <v>4100.7999999999856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6</v>
      </c>
      <c r="C401" s="298">
        <v>46138</v>
      </c>
      <c r="D401" s="299" t="s">
        <v>312</v>
      </c>
      <c r="E401" s="331">
        <v>38.979999999999997</v>
      </c>
      <c r="F401" s="331"/>
      <c r="G401" s="333">
        <f t="shared" si="10"/>
        <v>4152.0799999999854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46138</v>
      </c>
      <c r="D402" s="299" t="s">
        <v>313</v>
      </c>
      <c r="E402" s="331">
        <v>39.83</v>
      </c>
      <c r="F402" s="331"/>
      <c r="G402" s="333">
        <f t="shared" si="10"/>
        <v>4191.0599999999849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46138</v>
      </c>
      <c r="D403" s="299" t="s">
        <v>313</v>
      </c>
      <c r="E403" s="331">
        <v>51.24</v>
      </c>
      <c r="F403" s="331"/>
      <c r="G403" s="333">
        <f t="shared" si="10"/>
        <v>4230.8899999999849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12</v>
      </c>
      <c r="C404" s="298">
        <v>46137</v>
      </c>
      <c r="D404" s="299" t="s">
        <v>314</v>
      </c>
      <c r="E404" s="331">
        <v>214.74</v>
      </c>
      <c r="F404" s="331"/>
      <c r="G404" s="333">
        <f t="shared" si="10"/>
        <v>4282.1299999999846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46136</v>
      </c>
      <c r="D405" s="299" t="s">
        <v>315</v>
      </c>
      <c r="E405" s="331">
        <v>127.68</v>
      </c>
      <c r="F405" s="331">
        <v>127.68</v>
      </c>
      <c r="G405" s="333">
        <f t="shared" si="10"/>
        <v>4496.8699999999844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8</v>
      </c>
      <c r="C406" s="298">
        <v>46135</v>
      </c>
      <c r="D406" s="299" t="s">
        <v>863</v>
      </c>
      <c r="E406" s="331">
        <v>65</v>
      </c>
      <c r="F406" s="331"/>
      <c r="G406" s="333">
        <f t="shared" si="10"/>
        <v>4496.8699999999844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291</v>
      </c>
      <c r="B407" s="330">
        <v>40</v>
      </c>
      <c r="C407" s="298">
        <v>46134</v>
      </c>
      <c r="D407" s="299" t="s">
        <v>316</v>
      </c>
      <c r="E407" s="331"/>
      <c r="F407" s="331">
        <v>838.69</v>
      </c>
      <c r="G407" s="333">
        <f t="shared" si="10"/>
        <v>4561.8699999999844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46134</v>
      </c>
      <c r="D408" s="299" t="s">
        <v>317</v>
      </c>
      <c r="E408" s="331">
        <v>17.03</v>
      </c>
      <c r="F408" s="331"/>
      <c r="G408" s="333">
        <f t="shared" si="10"/>
        <v>3723.1799999999848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46134</v>
      </c>
      <c r="D409" s="299" t="s">
        <v>312</v>
      </c>
      <c r="E409" s="331">
        <v>51.94</v>
      </c>
      <c r="F409" s="331"/>
      <c r="G409" s="333">
        <f t="shared" si="10"/>
        <v>3740.209999999985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46134</v>
      </c>
      <c r="D410" s="299" t="s">
        <v>306</v>
      </c>
      <c r="E410" s="331">
        <v>226.7</v>
      </c>
      <c r="F410" s="331"/>
      <c r="G410" s="333">
        <f t="shared" si="10"/>
        <v>3792.1499999999851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46133</v>
      </c>
      <c r="D411" s="299" t="s">
        <v>318</v>
      </c>
      <c r="E411" s="331">
        <v>70</v>
      </c>
      <c r="F411" s="331"/>
      <c r="G411" s="333">
        <f t="shared" si="10"/>
        <v>4018.8499999999849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8</v>
      </c>
      <c r="C412" s="298">
        <v>46133</v>
      </c>
      <c r="D412" s="299" t="s">
        <v>319</v>
      </c>
      <c r="E412" s="331">
        <v>14.26</v>
      </c>
      <c r="F412" s="331"/>
      <c r="G412" s="333">
        <f t="shared" si="10"/>
        <v>4088.8499999999849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1</v>
      </c>
      <c r="C413" s="298">
        <v>46133</v>
      </c>
      <c r="D413" s="299" t="s">
        <v>320</v>
      </c>
      <c r="E413" s="331">
        <v>8.51</v>
      </c>
      <c r="F413" s="331"/>
      <c r="G413" s="333">
        <f t="shared" si="10"/>
        <v>4103.1099999999851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5</v>
      </c>
      <c r="C414" s="298">
        <v>46133</v>
      </c>
      <c r="D414" s="299" t="s">
        <v>321</v>
      </c>
      <c r="E414" s="331">
        <v>20</v>
      </c>
      <c r="F414" s="331"/>
      <c r="G414" s="333">
        <f t="shared" si="10"/>
        <v>4111.6199999999853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23</v>
      </c>
      <c r="C415" s="298">
        <v>46133</v>
      </c>
      <c r="D415" s="299" t="s">
        <v>67</v>
      </c>
      <c r="E415" s="331">
        <v>650.88</v>
      </c>
      <c r="F415" s="331"/>
      <c r="G415" s="333">
        <f t="shared" si="10"/>
        <v>4131.6199999999853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46133</v>
      </c>
      <c r="D416" s="299" t="s">
        <v>322</v>
      </c>
      <c r="E416" s="331">
        <v>15</v>
      </c>
      <c r="F416" s="331"/>
      <c r="G416" s="333">
        <f t="shared" si="10"/>
        <v>4782.4999999999854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46133</v>
      </c>
      <c r="D417" s="299" t="s">
        <v>322</v>
      </c>
      <c r="E417" s="331">
        <v>250</v>
      </c>
      <c r="F417" s="331"/>
      <c r="G417" s="333">
        <f t="shared" si="10"/>
        <v>4797.4999999999854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22</v>
      </c>
      <c r="C418" s="298">
        <v>46132</v>
      </c>
      <c r="D418" s="299" t="s">
        <v>323</v>
      </c>
      <c r="E418" s="331">
        <v>20.22</v>
      </c>
      <c r="F418" s="331"/>
      <c r="G418" s="333">
        <f t="shared" si="10"/>
        <v>5047.4999999999854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46132</v>
      </c>
      <c r="D419" s="299" t="s">
        <v>403</v>
      </c>
      <c r="E419" s="331">
        <v>44</v>
      </c>
      <c r="F419" s="331"/>
      <c r="G419" s="333">
        <f t="shared" si="10"/>
        <v>5067.7199999999857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46132</v>
      </c>
      <c r="D420" s="299" t="s">
        <v>324</v>
      </c>
      <c r="E420" s="331">
        <v>12.01</v>
      </c>
      <c r="F420" s="331"/>
      <c r="G420" s="333">
        <f t="shared" si="10"/>
        <v>5111.7199999999857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46132</v>
      </c>
      <c r="D421" s="299" t="s">
        <v>296</v>
      </c>
      <c r="E421" s="331">
        <v>12.21</v>
      </c>
      <c r="F421" s="331"/>
      <c r="G421" s="333">
        <f t="shared" si="10"/>
        <v>5123.7299999999859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46132</v>
      </c>
      <c r="D422" s="299" t="s">
        <v>325</v>
      </c>
      <c r="E422" s="331">
        <v>46.4</v>
      </c>
      <c r="F422" s="331"/>
      <c r="G422" s="333">
        <f t="shared" si="10"/>
        <v>5135.939999999986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46131</v>
      </c>
      <c r="D423" s="299" t="s">
        <v>326</v>
      </c>
      <c r="E423" s="331">
        <v>31.7</v>
      </c>
      <c r="F423" s="331"/>
      <c r="G423" s="333">
        <f t="shared" si="10"/>
        <v>5182.3399999999856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46131</v>
      </c>
      <c r="D424" s="299" t="s">
        <v>327</v>
      </c>
      <c r="E424" s="331">
        <v>11.11</v>
      </c>
      <c r="F424" s="331"/>
      <c r="G424" s="333">
        <f t="shared" si="10"/>
        <v>5214.0399999999854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46131</v>
      </c>
      <c r="D425" s="299" t="s">
        <v>306</v>
      </c>
      <c r="E425" s="331">
        <v>79.16</v>
      </c>
      <c r="F425" s="331"/>
      <c r="G425" s="333">
        <f t="shared" si="10"/>
        <v>5225.1499999999851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22</v>
      </c>
      <c r="C426" s="298">
        <v>46131</v>
      </c>
      <c r="D426" s="299" t="s">
        <v>328</v>
      </c>
      <c r="E426" s="331">
        <v>7.46</v>
      </c>
      <c r="F426" s="331"/>
      <c r="G426" s="333">
        <f t="shared" si="10"/>
        <v>5304.3099999999849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46131</v>
      </c>
      <c r="D427" s="299" t="s">
        <v>300</v>
      </c>
      <c r="E427" s="331">
        <v>13.83</v>
      </c>
      <c r="F427" s="331"/>
      <c r="G427" s="333">
        <f t="shared" si="10"/>
        <v>5311.769999999985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6</v>
      </c>
      <c r="C428" s="298">
        <v>46131</v>
      </c>
      <c r="D428" s="299" t="s">
        <v>300</v>
      </c>
      <c r="E428" s="331">
        <v>30</v>
      </c>
      <c r="F428" s="331"/>
      <c r="G428" s="333">
        <f t="shared" si="10"/>
        <v>5325.5999999999849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46131</v>
      </c>
      <c r="D429" s="299" t="s">
        <v>300</v>
      </c>
      <c r="E429" s="331">
        <v>15.17</v>
      </c>
      <c r="F429" s="331"/>
      <c r="G429" s="333">
        <f t="shared" si="10"/>
        <v>5355.5999999999849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46130</v>
      </c>
      <c r="D430" s="299" t="s">
        <v>329</v>
      </c>
      <c r="E430" s="331">
        <v>75.55</v>
      </c>
      <c r="F430" s="331"/>
      <c r="G430" s="333">
        <f t="shared" si="10"/>
        <v>5370.769999999985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46130</v>
      </c>
      <c r="D431" s="299" t="s">
        <v>330</v>
      </c>
      <c r="E431" s="331">
        <v>26</v>
      </c>
      <c r="F431" s="331"/>
      <c r="G431" s="333">
        <f t="shared" si="10"/>
        <v>5446.3199999999852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1</v>
      </c>
      <c r="C432" s="298">
        <v>46130</v>
      </c>
      <c r="D432" s="299" t="s">
        <v>311</v>
      </c>
      <c r="E432" s="331">
        <v>25.28</v>
      </c>
      <c r="F432" s="331"/>
      <c r="G432" s="333">
        <f t="shared" si="10"/>
        <v>5472.3199999999852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46130</v>
      </c>
      <c r="D433" s="299" t="s">
        <v>296</v>
      </c>
      <c r="E433" s="331">
        <v>7.76</v>
      </c>
      <c r="F433" s="331"/>
      <c r="G433" s="333">
        <f t="shared" si="10"/>
        <v>5497.5999999999849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22</v>
      </c>
      <c r="C434" s="298">
        <v>46130</v>
      </c>
      <c r="D434" s="299" t="s">
        <v>401</v>
      </c>
      <c r="E434" s="331">
        <v>13.84</v>
      </c>
      <c r="F434" s="331"/>
      <c r="G434" s="333">
        <f t="shared" si="10"/>
        <v>5505.3599999999851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46130</v>
      </c>
      <c r="D435" s="299" t="s">
        <v>331</v>
      </c>
      <c r="E435" s="331">
        <v>578.57000000000005</v>
      </c>
      <c r="F435" s="331">
        <v>578.57000000000005</v>
      </c>
      <c r="G435" s="333">
        <f t="shared" si="10"/>
        <v>5519.1999999999853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46129</v>
      </c>
      <c r="D436" s="299" t="s">
        <v>324</v>
      </c>
      <c r="E436" s="331">
        <v>12.84</v>
      </c>
      <c r="F436" s="331"/>
      <c r="G436" s="333">
        <f t="shared" si="10"/>
        <v>5519.1999999999853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2</v>
      </c>
      <c r="C437" s="298">
        <v>46129</v>
      </c>
      <c r="D437" s="299" t="s">
        <v>332</v>
      </c>
      <c r="E437" s="331">
        <v>59.71</v>
      </c>
      <c r="F437" s="331"/>
      <c r="G437" s="333">
        <f t="shared" si="10"/>
        <v>5532.0399999999854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21</v>
      </c>
      <c r="C438" s="298">
        <v>46129</v>
      </c>
      <c r="D438" s="299" t="s">
        <v>194</v>
      </c>
      <c r="E438" s="331">
        <v>75.599999999999994</v>
      </c>
      <c r="F438" s="331"/>
      <c r="G438" s="333">
        <f t="shared" si="10"/>
        <v>5591.7499999999854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43</v>
      </c>
      <c r="C439" s="298">
        <v>46129</v>
      </c>
      <c r="D439" s="299" t="s">
        <v>333</v>
      </c>
      <c r="E439" s="331">
        <v>22.35</v>
      </c>
      <c r="F439" s="331"/>
      <c r="G439" s="333">
        <f t="shared" si="10"/>
        <v>5667.3499999999858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42</v>
      </c>
      <c r="C440" s="298">
        <v>46129</v>
      </c>
      <c r="D440" s="299" t="s">
        <v>333</v>
      </c>
      <c r="E440" s="331">
        <v>37.25</v>
      </c>
      <c r="F440" s="331"/>
      <c r="G440" s="333">
        <f t="shared" si="10"/>
        <v>5689.6999999999862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8</v>
      </c>
      <c r="C441" s="298">
        <v>46129</v>
      </c>
      <c r="D441" s="299" t="s">
        <v>319</v>
      </c>
      <c r="E441" s="331">
        <v>35.119999999999997</v>
      </c>
      <c r="F441" s="331"/>
      <c r="G441" s="333">
        <f t="shared" si="10"/>
        <v>5726.9499999999862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46129</v>
      </c>
      <c r="D442" s="299" t="s">
        <v>296</v>
      </c>
      <c r="E442" s="331">
        <v>8.7200000000000006</v>
      </c>
      <c r="F442" s="331"/>
      <c r="G442" s="333">
        <f t="shared" si="10"/>
        <v>5762.0699999999861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46129</v>
      </c>
      <c r="D443" s="299" t="s">
        <v>334</v>
      </c>
      <c r="E443" s="331">
        <v>13.21</v>
      </c>
      <c r="F443" s="331"/>
      <c r="G443" s="333">
        <f t="shared" si="10"/>
        <v>5770.7899999999863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17</v>
      </c>
      <c r="C444" s="298">
        <v>46129</v>
      </c>
      <c r="D444" s="299" t="s">
        <v>188</v>
      </c>
      <c r="E444" s="331">
        <v>42.65</v>
      </c>
      <c r="F444" s="331"/>
      <c r="G444" s="333">
        <f t="shared" si="10"/>
        <v>5783.9999999999864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335</v>
      </c>
      <c r="B445" s="330" t="s">
        <v>335</v>
      </c>
      <c r="C445" s="298">
        <v>46129</v>
      </c>
      <c r="D445" s="299" t="s">
        <v>336</v>
      </c>
      <c r="E445" s="331">
        <v>130.31</v>
      </c>
      <c r="F445" s="331"/>
      <c r="G445" s="333">
        <f t="shared" si="10"/>
        <v>5826.649999999986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294</v>
      </c>
      <c r="B446" s="330">
        <v>15</v>
      </c>
      <c r="C446" s="298">
        <v>46129</v>
      </c>
      <c r="D446" s="299" t="s">
        <v>185</v>
      </c>
      <c r="E446" s="331">
        <v>131.22999999999999</v>
      </c>
      <c r="F446" s="331"/>
      <c r="G446" s="333">
        <f t="shared" si="10"/>
        <v>5956.9599999999864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46129</v>
      </c>
      <c r="D447" s="299" t="s">
        <v>337</v>
      </c>
      <c r="E447" s="331">
        <v>210</v>
      </c>
      <c r="F447" s="331"/>
      <c r="G447" s="333">
        <f t="shared" si="10"/>
        <v>6088.189999999986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23</v>
      </c>
      <c r="C448" s="298">
        <v>46129</v>
      </c>
      <c r="D448" s="299" t="s">
        <v>63</v>
      </c>
      <c r="E448" s="331">
        <v>529.46</v>
      </c>
      <c r="F448" s="331"/>
      <c r="G448" s="333">
        <f t="shared" si="10"/>
        <v>6298.189999999986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7</v>
      </c>
      <c r="C449" s="298">
        <v>46129</v>
      </c>
      <c r="D449" s="299" t="s">
        <v>338</v>
      </c>
      <c r="E449" s="331">
        <v>32.78</v>
      </c>
      <c r="F449" s="331"/>
      <c r="G449" s="333">
        <f t="shared" si="10"/>
        <v>6827.649999999986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4</v>
      </c>
      <c r="C450" s="298">
        <v>46128</v>
      </c>
      <c r="D450" s="299" t="s">
        <v>310</v>
      </c>
      <c r="E450" s="331">
        <v>44.41</v>
      </c>
      <c r="F450" s="331"/>
      <c r="G450" s="333">
        <f t="shared" si="10"/>
        <v>6860.4299999999857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16</v>
      </c>
      <c r="C451" s="298">
        <v>46128</v>
      </c>
      <c r="D451" s="299" t="s">
        <v>339</v>
      </c>
      <c r="E451" s="331">
        <v>15</v>
      </c>
      <c r="F451" s="331"/>
      <c r="G451" s="333">
        <f t="shared" si="10"/>
        <v>6904.8399999999856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46128</v>
      </c>
      <c r="D452" s="299" t="s">
        <v>301</v>
      </c>
      <c r="E452" s="331">
        <v>41.95</v>
      </c>
      <c r="F452" s="331"/>
      <c r="G452" s="333">
        <f t="shared" si="10"/>
        <v>6919.8399999999856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5</v>
      </c>
      <c r="C453" s="298">
        <v>46128</v>
      </c>
      <c r="D453" s="299" t="s">
        <v>340</v>
      </c>
      <c r="E453" s="331">
        <v>21.3</v>
      </c>
      <c r="F453" s="331"/>
      <c r="G453" s="333">
        <f t="shared" si="10"/>
        <v>6961.7899999999854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46128</v>
      </c>
      <c r="D454" s="299" t="s">
        <v>296</v>
      </c>
      <c r="E454" s="331">
        <v>70.03</v>
      </c>
      <c r="F454" s="331"/>
      <c r="G454" s="333">
        <f t="shared" si="10"/>
        <v>6983.0899999999856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46128</v>
      </c>
      <c r="D455" s="299" t="s">
        <v>296</v>
      </c>
      <c r="E455" s="331">
        <v>11.48</v>
      </c>
      <c r="F455" s="331"/>
      <c r="G455" s="333">
        <f t="shared" si="10"/>
        <v>7053.1199999999853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46128</v>
      </c>
      <c r="D456" s="299" t="s">
        <v>341</v>
      </c>
      <c r="E456" s="331">
        <v>26.61</v>
      </c>
      <c r="F456" s="331"/>
      <c r="G456" s="333">
        <f t="shared" si="10"/>
        <v>7064.5999999999849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46128</v>
      </c>
      <c r="D457" s="299" t="s">
        <v>342</v>
      </c>
      <c r="E457" s="331">
        <v>42.59</v>
      </c>
      <c r="F457" s="331"/>
      <c r="G457" s="333">
        <f t="shared" si="10"/>
        <v>7091.2099999999846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46128</v>
      </c>
      <c r="D458" s="299" t="s">
        <v>300</v>
      </c>
      <c r="E458" s="331">
        <v>20.58</v>
      </c>
      <c r="F458" s="331"/>
      <c r="G458" s="333">
        <f t="shared" si="10"/>
        <v>7133.7999999999847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11</v>
      </c>
      <c r="C459" s="298">
        <v>46128</v>
      </c>
      <c r="D459" s="299" t="s">
        <v>178</v>
      </c>
      <c r="E459" s="331">
        <v>267.91000000000003</v>
      </c>
      <c r="F459" s="331"/>
      <c r="G459" s="333">
        <f t="shared" si="10"/>
        <v>7154.3799999999846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291</v>
      </c>
      <c r="B460" s="330">
        <v>41</v>
      </c>
      <c r="C460" s="298">
        <v>46128</v>
      </c>
      <c r="D460" s="299" t="s">
        <v>299</v>
      </c>
      <c r="E460" s="331"/>
      <c r="F460" s="331">
        <v>300</v>
      </c>
      <c r="G460" s="333">
        <f t="shared" si="10"/>
        <v>7422.2899999999845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291</v>
      </c>
      <c r="B461" s="330">
        <v>39</v>
      </c>
      <c r="C461" s="298">
        <v>46128</v>
      </c>
      <c r="D461" s="299" t="s">
        <v>292</v>
      </c>
      <c r="E461" s="331"/>
      <c r="F461" s="331">
        <v>2763.78</v>
      </c>
      <c r="G461" s="333">
        <f t="shared" si="10"/>
        <v>7122.2899999999845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46127</v>
      </c>
      <c r="D462" s="299" t="s">
        <v>343</v>
      </c>
      <c r="E462" s="331">
        <v>93.71</v>
      </c>
      <c r="F462" s="331">
        <v>93.71</v>
      </c>
      <c r="G462" s="333">
        <f t="shared" si="10"/>
        <v>4358.5099999999848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46127</v>
      </c>
      <c r="D463" s="299" t="s">
        <v>344</v>
      </c>
      <c r="E463" s="331">
        <v>27</v>
      </c>
      <c r="F463" s="331"/>
      <c r="G463" s="333">
        <f t="shared" si="10"/>
        <v>4358.5099999999848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291</v>
      </c>
      <c r="B464" s="330">
        <v>38</v>
      </c>
      <c r="C464" s="298">
        <v>46127</v>
      </c>
      <c r="D464" s="299" t="s">
        <v>293</v>
      </c>
      <c r="E464" s="331"/>
      <c r="F464" s="331">
        <v>4597.82</v>
      </c>
      <c r="G464" s="333">
        <f t="shared" si="10"/>
        <v>4385.5099999999848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46127</v>
      </c>
      <c r="D465" s="299" t="s">
        <v>296</v>
      </c>
      <c r="E465" s="331">
        <v>14.67</v>
      </c>
      <c r="F465" s="331"/>
      <c r="G465" s="333">
        <f t="shared" si="10"/>
        <v>-212.31000000001481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46127</v>
      </c>
      <c r="D466" s="299" t="s">
        <v>345</v>
      </c>
      <c r="E466" s="331">
        <v>102.2</v>
      </c>
      <c r="F466" s="331"/>
      <c r="G466" s="333">
        <f t="shared" si="10"/>
        <v>-197.64000000001482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46126</v>
      </c>
      <c r="D467" s="299" t="s">
        <v>319</v>
      </c>
      <c r="E467" s="331">
        <v>15.53</v>
      </c>
      <c r="F467" s="331"/>
      <c r="G467" s="333">
        <f t="shared" si="10"/>
        <v>-95.440000000014805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24</v>
      </c>
      <c r="C468" s="298">
        <v>46126</v>
      </c>
      <c r="D468" s="299" t="s">
        <v>860</v>
      </c>
      <c r="E468" s="331">
        <v>105.33</v>
      </c>
      <c r="F468" s="331"/>
      <c r="G468" s="333">
        <f t="shared" si="10"/>
        <v>-79.910000000014804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46125</v>
      </c>
      <c r="D469" s="299" t="s">
        <v>346</v>
      </c>
      <c r="E469" s="331">
        <v>11.64</v>
      </c>
      <c r="F469" s="331"/>
      <c r="G469" s="333">
        <f t="shared" si="10"/>
        <v>25.419999999985201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1</v>
      </c>
      <c r="C470" s="298">
        <v>46125</v>
      </c>
      <c r="D470" s="299" t="s">
        <v>306</v>
      </c>
      <c r="E470" s="331">
        <v>50.71</v>
      </c>
      <c r="F470" s="331"/>
      <c r="G470" s="333">
        <f t="shared" si="10"/>
        <v>37.059999999985202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46125</v>
      </c>
      <c r="D471" s="299" t="s">
        <v>334</v>
      </c>
      <c r="E471" s="331">
        <v>11.06</v>
      </c>
      <c r="F471" s="331"/>
      <c r="G471" s="333">
        <f t="shared" si="10"/>
        <v>87.769999999985203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46125</v>
      </c>
      <c r="D472" s="299" t="s">
        <v>295</v>
      </c>
      <c r="E472" s="331">
        <v>35.979999999999997</v>
      </c>
      <c r="F472" s="331"/>
      <c r="G472" s="333">
        <f t="shared" si="10"/>
        <v>98.829999999985205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8</v>
      </c>
      <c r="C473" s="298">
        <v>46125</v>
      </c>
      <c r="D473" s="299" t="s">
        <v>347</v>
      </c>
      <c r="E473" s="331">
        <v>7.83</v>
      </c>
      <c r="F473" s="331"/>
      <c r="G473" s="333">
        <f t="shared" si="10"/>
        <v>134.80999999998519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3</v>
      </c>
      <c r="C474" s="298">
        <v>46125</v>
      </c>
      <c r="D474" s="299" t="s">
        <v>348</v>
      </c>
      <c r="E474" s="331">
        <v>4.1900000000000004</v>
      </c>
      <c r="F474" s="331"/>
      <c r="G474" s="333">
        <f t="shared" si="10"/>
        <v>142.63999999998521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8</v>
      </c>
      <c r="C475" s="298">
        <v>46125</v>
      </c>
      <c r="D475" s="299" t="s">
        <v>349</v>
      </c>
      <c r="E475" s="331">
        <v>39.25</v>
      </c>
      <c r="F475" s="331"/>
      <c r="G475" s="333">
        <f t="shared" si="10"/>
        <v>146.8299999999852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46125</v>
      </c>
      <c r="D476" s="299" t="s">
        <v>350</v>
      </c>
      <c r="E476" s="331">
        <v>318.36</v>
      </c>
      <c r="F476" s="331">
        <v>318.36</v>
      </c>
      <c r="G476" s="333">
        <f t="shared" si="10"/>
        <v>186.0799999999852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19</v>
      </c>
      <c r="C477" s="298">
        <v>46125</v>
      </c>
      <c r="D477" s="299" t="s">
        <v>191</v>
      </c>
      <c r="E477" s="331">
        <v>200</v>
      </c>
      <c r="F477" s="331"/>
      <c r="G477" s="333">
        <f t="shared" si="10"/>
        <v>186.0799999999852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1</v>
      </c>
      <c r="C478" s="298">
        <v>46124</v>
      </c>
      <c r="D478" s="299" t="s">
        <v>304</v>
      </c>
      <c r="E478" s="331">
        <v>136.05000000000001</v>
      </c>
      <c r="F478" s="331"/>
      <c r="G478" s="333">
        <f t="shared" si="10"/>
        <v>386.0799999999852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3</v>
      </c>
      <c r="C479" s="298">
        <v>46124</v>
      </c>
      <c r="D479" s="299" t="s">
        <v>348</v>
      </c>
      <c r="E479" s="331">
        <v>13.09</v>
      </c>
      <c r="F479" s="331"/>
      <c r="G479" s="333">
        <f t="shared" si="10"/>
        <v>522.12999999998522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46124</v>
      </c>
      <c r="D480" s="299" t="s">
        <v>319</v>
      </c>
      <c r="E480" s="331">
        <v>24.47</v>
      </c>
      <c r="F480" s="331"/>
      <c r="G480" s="333">
        <f t="shared" si="10"/>
        <v>535.21999999998525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46124</v>
      </c>
      <c r="D481" s="299" t="s">
        <v>319</v>
      </c>
      <c r="E481" s="331">
        <v>14.29</v>
      </c>
      <c r="F481" s="331"/>
      <c r="G481" s="333">
        <f t="shared" si="10"/>
        <v>559.68999999998528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22</v>
      </c>
      <c r="C482" s="298">
        <v>46124</v>
      </c>
      <c r="D482" s="299" t="s">
        <v>835</v>
      </c>
      <c r="E482" s="331">
        <v>9.57</v>
      </c>
      <c r="F482" s="331"/>
      <c r="G482" s="333">
        <f t="shared" si="10"/>
        <v>573.97999999998524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46124</v>
      </c>
      <c r="D483" s="299" t="s">
        <v>351</v>
      </c>
      <c r="E483" s="331">
        <v>25</v>
      </c>
      <c r="F483" s="331"/>
      <c r="G483" s="333">
        <f t="shared" si="10"/>
        <v>583.54999999998529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22</v>
      </c>
      <c r="C484" s="298">
        <v>46123</v>
      </c>
      <c r="D484" s="299" t="s">
        <v>352</v>
      </c>
      <c r="E484" s="331">
        <v>19.16</v>
      </c>
      <c r="F484" s="331"/>
      <c r="G484" s="333">
        <f t="shared" si="10"/>
        <v>608.54999999998529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46123</v>
      </c>
      <c r="D485" s="299" t="s">
        <v>301</v>
      </c>
      <c r="E485" s="331">
        <v>20.91</v>
      </c>
      <c r="F485" s="331"/>
      <c r="G485" s="333">
        <f t="shared" si="10"/>
        <v>627.70999999998526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46123</v>
      </c>
      <c r="D486" s="299" t="s">
        <v>296</v>
      </c>
      <c r="E486" s="331">
        <v>12.44</v>
      </c>
      <c r="F486" s="331"/>
      <c r="G486" s="333">
        <f t="shared" si="10"/>
        <v>648.61999999998523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46123</v>
      </c>
      <c r="D487" s="299" t="s">
        <v>353</v>
      </c>
      <c r="E487" s="331">
        <v>41.34</v>
      </c>
      <c r="F487" s="331"/>
      <c r="G487" s="333">
        <f t="shared" si="10"/>
        <v>661.05999999998528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6</v>
      </c>
      <c r="C488" s="298">
        <v>46122</v>
      </c>
      <c r="D488" s="299" t="s">
        <v>446</v>
      </c>
      <c r="E488" s="331">
        <v>-0.04</v>
      </c>
      <c r="F488" s="331"/>
      <c r="G488" s="333">
        <f t="shared" si="10"/>
        <v>702.39999999998531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5</v>
      </c>
      <c r="C489" s="298">
        <v>46122</v>
      </c>
      <c r="D489" s="299" t="s">
        <v>354</v>
      </c>
      <c r="E489" s="331">
        <v>372</v>
      </c>
      <c r="F489" s="331"/>
      <c r="G489" s="333">
        <f t="shared" si="10"/>
        <v>702.35999999998535</v>
      </c>
      <c r="H489" s="334" t="s">
        <v>298</v>
      </c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46122</v>
      </c>
      <c r="D490" s="299" t="s">
        <v>355</v>
      </c>
      <c r="E490" s="331">
        <v>15.22</v>
      </c>
      <c r="F490" s="331"/>
      <c r="G490" s="333">
        <f t="shared" si="10"/>
        <v>1074.3599999999853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3</v>
      </c>
      <c r="C491" s="298">
        <v>46122</v>
      </c>
      <c r="D491" s="299" t="s">
        <v>296</v>
      </c>
      <c r="E491" s="331">
        <v>9.5500000000000007</v>
      </c>
      <c r="F491" s="331"/>
      <c r="G491" s="333">
        <f t="shared" si="10"/>
        <v>1089.5799999999854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8</v>
      </c>
      <c r="C492" s="298">
        <v>46122</v>
      </c>
      <c r="D492" s="299" t="s">
        <v>356</v>
      </c>
      <c r="E492" s="331">
        <v>52.65</v>
      </c>
      <c r="F492" s="331"/>
      <c r="G492" s="333">
        <f t="shared" si="10"/>
        <v>1099.1299999999853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1</v>
      </c>
      <c r="C493" s="298">
        <v>46122</v>
      </c>
      <c r="D493" s="299" t="s">
        <v>311</v>
      </c>
      <c r="E493" s="331">
        <v>68.989999999999995</v>
      </c>
      <c r="F493" s="331"/>
      <c r="G493" s="333">
        <f t="shared" si="10"/>
        <v>1151.7799999999854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46122</v>
      </c>
      <c r="D494" s="299" t="s">
        <v>324</v>
      </c>
      <c r="E494" s="331">
        <v>17.37</v>
      </c>
      <c r="F494" s="331"/>
      <c r="G494" s="333">
        <f t="shared" si="10"/>
        <v>1220.7699999999854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46121</v>
      </c>
      <c r="D495" s="299" t="s">
        <v>357</v>
      </c>
      <c r="E495" s="331">
        <v>64.42</v>
      </c>
      <c r="F495" s="331"/>
      <c r="G495" s="333">
        <f t="shared" si="10"/>
        <v>1238.1399999999853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46121</v>
      </c>
      <c r="D496" s="299" t="s">
        <v>358</v>
      </c>
      <c r="E496" s="331">
        <v>9.4700000000000006</v>
      </c>
      <c r="F496" s="331"/>
      <c r="G496" s="333">
        <f t="shared" si="10"/>
        <v>1302.5599999999854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5</v>
      </c>
      <c r="C497" s="298">
        <v>46121</v>
      </c>
      <c r="D497" s="299" t="s">
        <v>854</v>
      </c>
      <c r="E497" s="331">
        <v>10.68</v>
      </c>
      <c r="F497" s="331"/>
      <c r="G497" s="333">
        <f t="shared" si="10"/>
        <v>1312.0299999999854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7</v>
      </c>
      <c r="C498" s="298">
        <v>46121</v>
      </c>
      <c r="D498" s="299" t="s">
        <v>359</v>
      </c>
      <c r="E498" s="331">
        <v>68.010000000000005</v>
      </c>
      <c r="F498" s="331"/>
      <c r="G498" s="333">
        <f t="shared" si="10"/>
        <v>1322.7099999999855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4</v>
      </c>
      <c r="C499" s="298">
        <v>46121</v>
      </c>
      <c r="D499" s="299" t="s">
        <v>310</v>
      </c>
      <c r="E499" s="331">
        <v>40.85</v>
      </c>
      <c r="F499" s="331"/>
      <c r="G499" s="333">
        <f t="shared" si="10"/>
        <v>1390.7199999999855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46121</v>
      </c>
      <c r="D500" s="299" t="s">
        <v>360</v>
      </c>
      <c r="E500" s="331">
        <v>25</v>
      </c>
      <c r="F500" s="331"/>
      <c r="G500" s="333">
        <f t="shared" si="10"/>
        <v>1431.5699999999854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18</v>
      </c>
      <c r="C501" s="298">
        <v>46120</v>
      </c>
      <c r="D501" s="299" t="s">
        <v>361</v>
      </c>
      <c r="E501" s="331">
        <v>400</v>
      </c>
      <c r="F501" s="331"/>
      <c r="G501" s="333">
        <f t="shared" si="10"/>
        <v>1456.5699999999854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335</v>
      </c>
      <c r="B502" s="330" t="s">
        <v>335</v>
      </c>
      <c r="C502" s="298">
        <v>46120</v>
      </c>
      <c r="D502" s="299" t="s">
        <v>447</v>
      </c>
      <c r="E502" s="331">
        <v>44.96</v>
      </c>
      <c r="F502" s="331"/>
      <c r="G502" s="333">
        <f t="shared" si="10"/>
        <v>1856.5699999999854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13</v>
      </c>
      <c r="C503" s="298">
        <v>46120</v>
      </c>
      <c r="D503" s="299" t="s">
        <v>182</v>
      </c>
      <c r="E503" s="331">
        <v>104.98</v>
      </c>
      <c r="F503" s="331"/>
      <c r="G503" s="333">
        <f t="shared" si="10"/>
        <v>1901.5299999999854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46120</v>
      </c>
      <c r="D504" s="299" t="s">
        <v>296</v>
      </c>
      <c r="E504" s="331">
        <v>13.8</v>
      </c>
      <c r="F504" s="331"/>
      <c r="G504" s="333">
        <f t="shared" si="10"/>
        <v>2006.5099999999854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4</v>
      </c>
      <c r="C505" s="298">
        <v>46120</v>
      </c>
      <c r="D505" s="299" t="s">
        <v>295</v>
      </c>
      <c r="E505" s="331">
        <v>37.92</v>
      </c>
      <c r="F505" s="331"/>
      <c r="G505" s="333">
        <f t="shared" si="10"/>
        <v>2020.3099999999854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46120</v>
      </c>
      <c r="D506" s="299" t="s">
        <v>300</v>
      </c>
      <c r="E506" s="331">
        <v>56.68</v>
      </c>
      <c r="F506" s="331"/>
      <c r="G506" s="333">
        <f t="shared" si="10"/>
        <v>2058.2299999999855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46120</v>
      </c>
      <c r="D507" s="299" t="s">
        <v>362</v>
      </c>
      <c r="E507" s="331">
        <v>29.26</v>
      </c>
      <c r="F507" s="331"/>
      <c r="G507" s="333">
        <f t="shared" si="10"/>
        <v>2114.9099999999853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9</v>
      </c>
      <c r="C508" s="298">
        <v>46119</v>
      </c>
      <c r="D508" s="299" t="s">
        <v>58</v>
      </c>
      <c r="E508" s="331">
        <v>1281.53</v>
      </c>
      <c r="F508" s="331"/>
      <c r="G508" s="333">
        <f t="shared" si="10"/>
        <v>2144.1699999999855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46119</v>
      </c>
      <c r="D509" s="299" t="s">
        <v>363</v>
      </c>
      <c r="E509" s="331">
        <v>25.84</v>
      </c>
      <c r="F509" s="331"/>
      <c r="G509" s="333">
        <f t="shared" si="10"/>
        <v>3425.6999999999853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46119</v>
      </c>
      <c r="D510" s="299" t="s">
        <v>319</v>
      </c>
      <c r="E510" s="331">
        <v>12.05</v>
      </c>
      <c r="F510" s="331"/>
      <c r="G510" s="333">
        <f t="shared" si="10"/>
        <v>3451.5399999999854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46119</v>
      </c>
      <c r="D511" s="299" t="s">
        <v>334</v>
      </c>
      <c r="E511" s="331">
        <v>82.04</v>
      </c>
      <c r="F511" s="331"/>
      <c r="G511" s="333">
        <f t="shared" si="10"/>
        <v>3463.5899999999856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46119</v>
      </c>
      <c r="D512" s="299" t="s">
        <v>364</v>
      </c>
      <c r="E512" s="331">
        <v>22.92</v>
      </c>
      <c r="F512" s="331"/>
      <c r="G512" s="333">
        <f t="shared" si="10"/>
        <v>3545.6299999999856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5</v>
      </c>
      <c r="C513" s="298">
        <v>46118</v>
      </c>
      <c r="D513" s="299" t="s">
        <v>365</v>
      </c>
      <c r="E513" s="331">
        <v>400</v>
      </c>
      <c r="F513" s="331"/>
      <c r="G513" s="333">
        <f t="shared" si="10"/>
        <v>3568.5499999999856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14</v>
      </c>
      <c r="C514" s="298">
        <v>46118</v>
      </c>
      <c r="D514" s="299" t="s">
        <v>366</v>
      </c>
      <c r="E514" s="331">
        <v>66.67</v>
      </c>
      <c r="F514" s="331"/>
      <c r="G514" s="333">
        <f t="shared" si="10"/>
        <v>3968.5499999999856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14</v>
      </c>
      <c r="C515" s="298">
        <v>46118</v>
      </c>
      <c r="D515" s="299" t="s">
        <v>367</v>
      </c>
      <c r="E515" s="331">
        <v>70.25</v>
      </c>
      <c r="F515" s="331"/>
      <c r="G515" s="333">
        <f t="shared" si="10"/>
        <v>4035.2199999999857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46117</v>
      </c>
      <c r="D516" s="299" t="s">
        <v>368</v>
      </c>
      <c r="E516" s="331">
        <v>25.6</v>
      </c>
      <c r="F516" s="331"/>
      <c r="G516" s="333">
        <f t="shared" si="10"/>
        <v>4105.4699999999857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8</v>
      </c>
      <c r="C517" s="298">
        <v>46117</v>
      </c>
      <c r="D517" s="299" t="s">
        <v>319</v>
      </c>
      <c r="E517" s="331">
        <v>8.56</v>
      </c>
      <c r="F517" s="331"/>
      <c r="G517" s="333">
        <f t="shared" si="10"/>
        <v>4131.0699999999861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46117</v>
      </c>
      <c r="D518" s="299" t="s">
        <v>369</v>
      </c>
      <c r="E518" s="331">
        <v>301.67</v>
      </c>
      <c r="F518" s="331"/>
      <c r="G518" s="333">
        <f t="shared" si="10"/>
        <v>4139.6299999999865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46116</v>
      </c>
      <c r="D519" s="299" t="s">
        <v>306</v>
      </c>
      <c r="E519" s="331">
        <v>176.85</v>
      </c>
      <c r="F519" s="331"/>
      <c r="G519" s="333">
        <f t="shared" si="10"/>
        <v>4441.2999999999865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46116</v>
      </c>
      <c r="D520" s="299" t="s">
        <v>311</v>
      </c>
      <c r="E520" s="331">
        <v>139.34</v>
      </c>
      <c r="F520" s="331"/>
      <c r="G520" s="333">
        <f t="shared" si="10"/>
        <v>4618.1499999999869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17</v>
      </c>
      <c r="C521" s="298">
        <v>46116</v>
      </c>
      <c r="D521" s="299" t="s">
        <v>370</v>
      </c>
      <c r="E521" s="331">
        <v>99</v>
      </c>
      <c r="F521" s="331"/>
      <c r="G521" s="333">
        <f t="shared" si="10"/>
        <v>4757.489999999987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46116</v>
      </c>
      <c r="D522" s="299" t="s">
        <v>371</v>
      </c>
      <c r="E522" s="331">
        <v>34</v>
      </c>
      <c r="F522" s="331"/>
      <c r="G522" s="333">
        <f t="shared" si="10"/>
        <v>4856.489999999987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3</v>
      </c>
      <c r="C523" s="298">
        <v>46116</v>
      </c>
      <c r="D523" s="299" t="s">
        <v>348</v>
      </c>
      <c r="E523" s="331">
        <v>10.24</v>
      </c>
      <c r="F523" s="331"/>
      <c r="G523" s="333">
        <f t="shared" si="10"/>
        <v>4890.489999999987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7</v>
      </c>
      <c r="C524" s="298">
        <v>46115</v>
      </c>
      <c r="D524" s="299" t="s">
        <v>372</v>
      </c>
      <c r="E524" s="331">
        <v>100</v>
      </c>
      <c r="F524" s="331"/>
      <c r="G524" s="333">
        <f t="shared" si="10"/>
        <v>4900.7299999999868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46115</v>
      </c>
      <c r="D525" s="299" t="s">
        <v>300</v>
      </c>
      <c r="E525" s="331">
        <v>7.68</v>
      </c>
      <c r="F525" s="331"/>
      <c r="G525" s="333">
        <f t="shared" si="10"/>
        <v>5000.7299999999868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46115</v>
      </c>
      <c r="D526" s="299" t="s">
        <v>296</v>
      </c>
      <c r="E526" s="331">
        <v>8.7200000000000006</v>
      </c>
      <c r="F526" s="331"/>
      <c r="G526" s="333">
        <f t="shared" si="10"/>
        <v>5008.4099999999871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46114</v>
      </c>
      <c r="D527" s="299" t="s">
        <v>373</v>
      </c>
      <c r="E527" s="331">
        <v>81.739999999999995</v>
      </c>
      <c r="F527" s="331"/>
      <c r="G527" s="333">
        <f t="shared" si="10"/>
        <v>5017.1299999999874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284</v>
      </c>
      <c r="B528" s="330">
        <v>36</v>
      </c>
      <c r="C528" s="298">
        <v>46114</v>
      </c>
      <c r="D528" s="299" t="s">
        <v>374</v>
      </c>
      <c r="E528" s="331">
        <v>50</v>
      </c>
      <c r="F528" s="331"/>
      <c r="G528" s="333">
        <f t="shared" si="10"/>
        <v>5098.8699999999872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22</v>
      </c>
      <c r="C529" s="298">
        <v>46114</v>
      </c>
      <c r="D529" s="299" t="s">
        <v>375</v>
      </c>
      <c r="E529" s="331">
        <v>6.37</v>
      </c>
      <c r="F529" s="331"/>
      <c r="G529" s="333">
        <f t="shared" si="10"/>
        <v>5148.8699999999872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46114</v>
      </c>
      <c r="D530" s="299" t="s">
        <v>326</v>
      </c>
      <c r="E530" s="331">
        <v>55.22</v>
      </c>
      <c r="F530" s="331"/>
      <c r="G530" s="333">
        <f t="shared" si="10"/>
        <v>5155.239999999987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46114</v>
      </c>
      <c r="D531" s="299" t="s">
        <v>319</v>
      </c>
      <c r="E531" s="331">
        <v>8.5</v>
      </c>
      <c r="F531" s="331"/>
      <c r="G531" s="333">
        <f t="shared" si="10"/>
        <v>5210.4599999999873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46114</v>
      </c>
      <c r="D532" s="299" t="s">
        <v>334</v>
      </c>
      <c r="E532" s="331">
        <v>38.99</v>
      </c>
      <c r="F532" s="331"/>
      <c r="G532" s="333">
        <f t="shared" si="10"/>
        <v>5218.9599999999873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291</v>
      </c>
      <c r="B533" s="330">
        <v>39</v>
      </c>
      <c r="C533" s="298">
        <v>46113</v>
      </c>
      <c r="D533" s="299" t="s">
        <v>292</v>
      </c>
      <c r="E533" s="331"/>
      <c r="F533" s="331">
        <v>2763.78</v>
      </c>
      <c r="G533" s="333">
        <f t="shared" si="10"/>
        <v>5257.9499999999871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4</v>
      </c>
      <c r="C534" s="298">
        <v>46113</v>
      </c>
      <c r="D534" s="299" t="s">
        <v>296</v>
      </c>
      <c r="E534" s="331">
        <v>36.090000000000003</v>
      </c>
      <c r="F534" s="331"/>
      <c r="G534" s="333">
        <f t="shared" si="10"/>
        <v>2494.1699999999869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46113</v>
      </c>
      <c r="D535" s="299" t="s">
        <v>310</v>
      </c>
      <c r="E535" s="331">
        <v>80</v>
      </c>
      <c r="F535" s="331"/>
      <c r="G535" s="333">
        <f t="shared" si="10"/>
        <v>2530.259999999987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7</v>
      </c>
      <c r="C536" s="298">
        <v>46113</v>
      </c>
      <c r="D536" s="299" t="s">
        <v>320</v>
      </c>
      <c r="E536" s="331">
        <v>47.84</v>
      </c>
      <c r="F536" s="331"/>
      <c r="G536" s="333">
        <f t="shared" si="10"/>
        <v>2610.259999999987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7</v>
      </c>
      <c r="C537" s="298">
        <v>46113</v>
      </c>
      <c r="D537" s="299" t="s">
        <v>320</v>
      </c>
      <c r="E537" s="331">
        <v>21.25</v>
      </c>
      <c r="F537" s="331"/>
      <c r="G537" s="333">
        <f t="shared" si="10"/>
        <v>2658.0999999999872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46113</v>
      </c>
      <c r="D538" s="299" t="s">
        <v>376</v>
      </c>
      <c r="E538" s="331">
        <v>42.9</v>
      </c>
      <c r="F538" s="331"/>
      <c r="G538" s="333">
        <f t="shared" si="10"/>
        <v>2679.3499999999872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284</v>
      </c>
      <c r="B539" s="330">
        <v>37</v>
      </c>
      <c r="C539" s="298">
        <v>46112</v>
      </c>
      <c r="D539" s="299" t="s">
        <v>377</v>
      </c>
      <c r="E539" s="331">
        <v>4309.58</v>
      </c>
      <c r="F539" s="331"/>
      <c r="G539" s="333">
        <f t="shared" si="10"/>
        <v>2722.2499999999873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286</v>
      </c>
      <c r="B540" s="330">
        <v>25</v>
      </c>
      <c r="C540" s="298">
        <v>46112</v>
      </c>
      <c r="D540" s="298" t="s">
        <v>204</v>
      </c>
      <c r="E540" s="331">
        <v>350</v>
      </c>
      <c r="F540" s="331"/>
      <c r="G540" s="333">
        <f t="shared" si="10"/>
        <v>7031.8299999999872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286</v>
      </c>
      <c r="B541" s="330">
        <v>26</v>
      </c>
      <c r="C541" s="298">
        <v>46112</v>
      </c>
      <c r="D541" s="298" t="s">
        <v>205</v>
      </c>
      <c r="E541" s="331">
        <v>320</v>
      </c>
      <c r="F541" s="331"/>
      <c r="G541" s="333">
        <f t="shared" si="10"/>
        <v>7381.8299999999872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286</v>
      </c>
      <c r="B542" s="330">
        <v>27</v>
      </c>
      <c r="C542" s="298">
        <v>46112</v>
      </c>
      <c r="D542" s="298" t="s">
        <v>206</v>
      </c>
      <c r="E542" s="331">
        <v>25</v>
      </c>
      <c r="F542" s="331"/>
      <c r="G542" s="333">
        <f t="shared" si="10"/>
        <v>7701.8299999999872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286</v>
      </c>
      <c r="B543" s="330">
        <v>28</v>
      </c>
      <c r="C543" s="298">
        <v>46112</v>
      </c>
      <c r="D543" s="298" t="s">
        <v>207</v>
      </c>
      <c r="E543" s="331">
        <v>25</v>
      </c>
      <c r="F543" s="331"/>
      <c r="G543" s="333">
        <f t="shared" si="10"/>
        <v>7726.8299999999872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286</v>
      </c>
      <c r="B544" s="330">
        <v>29</v>
      </c>
      <c r="C544" s="298">
        <v>46112</v>
      </c>
      <c r="D544" s="298" t="s">
        <v>208</v>
      </c>
      <c r="E544" s="331">
        <v>45</v>
      </c>
      <c r="F544" s="331"/>
      <c r="G544" s="333">
        <f t="shared" si="10"/>
        <v>7751.8299999999872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286</v>
      </c>
      <c r="B545" s="330">
        <v>30</v>
      </c>
      <c r="C545" s="298">
        <v>46112</v>
      </c>
      <c r="D545" s="298" t="s">
        <v>209</v>
      </c>
      <c r="E545" s="331">
        <v>400</v>
      </c>
      <c r="F545" s="331"/>
      <c r="G545" s="333">
        <f t="shared" si="10"/>
        <v>7796.8299999999872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286</v>
      </c>
      <c r="B546" s="330">
        <v>31</v>
      </c>
      <c r="C546" s="298">
        <v>46112</v>
      </c>
      <c r="D546" s="298" t="s">
        <v>210</v>
      </c>
      <c r="E546" s="331">
        <v>375</v>
      </c>
      <c r="F546" s="331"/>
      <c r="G546" s="333">
        <f t="shared" si="10"/>
        <v>8196.8299999999872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286</v>
      </c>
      <c r="B547" s="330">
        <v>32</v>
      </c>
      <c r="C547" s="298">
        <v>46112</v>
      </c>
      <c r="D547" s="298" t="s">
        <v>211</v>
      </c>
      <c r="E547" s="331">
        <v>100</v>
      </c>
      <c r="F547" s="331"/>
      <c r="G547" s="333">
        <f t="shared" si="10"/>
        <v>8571.8299999999872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286</v>
      </c>
      <c r="B548" s="330">
        <v>33</v>
      </c>
      <c r="C548" s="298">
        <v>46112</v>
      </c>
      <c r="D548" s="298" t="s">
        <v>212</v>
      </c>
      <c r="E548" s="331">
        <v>85</v>
      </c>
      <c r="F548" s="331"/>
      <c r="G548" s="333">
        <f t="shared" si="10"/>
        <v>8671.8299999999872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286</v>
      </c>
      <c r="B549" s="330">
        <v>34</v>
      </c>
      <c r="C549" s="298">
        <v>46112</v>
      </c>
      <c r="D549" s="298" t="s">
        <v>213</v>
      </c>
      <c r="E549" s="331">
        <v>230</v>
      </c>
      <c r="F549" s="331"/>
      <c r="G549" s="333">
        <f t="shared" si="10"/>
        <v>8756.8299999999872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286</v>
      </c>
      <c r="B550" s="330">
        <v>35</v>
      </c>
      <c r="C550" s="298">
        <v>46112</v>
      </c>
      <c r="D550" s="298" t="s">
        <v>214</v>
      </c>
      <c r="E550" s="331">
        <v>45</v>
      </c>
      <c r="F550" s="331"/>
      <c r="G550" s="333">
        <f t="shared" si="10"/>
        <v>8986.8299999999872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46112</v>
      </c>
      <c r="D551" s="298" t="s">
        <v>378</v>
      </c>
      <c r="E551" s="331">
        <v>40</v>
      </c>
      <c r="F551" s="331"/>
      <c r="G551" s="333">
        <f t="shared" si="10"/>
        <v>9031.8299999999872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42</v>
      </c>
      <c r="C552" s="298">
        <v>46112</v>
      </c>
      <c r="D552" s="298" t="s">
        <v>200</v>
      </c>
      <c r="E552" s="331">
        <v>59</v>
      </c>
      <c r="F552" s="331"/>
      <c r="G552" s="333">
        <f t="shared" si="10"/>
        <v>9071.8299999999872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43</v>
      </c>
      <c r="C553" s="298">
        <v>46112</v>
      </c>
      <c r="D553" s="298" t="s">
        <v>201</v>
      </c>
      <c r="E553" s="331">
        <v>42.84</v>
      </c>
      <c r="F553" s="331"/>
      <c r="G553" s="333">
        <f t="shared" si="10"/>
        <v>9130.8299999999872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46112</v>
      </c>
      <c r="D554" s="298" t="s">
        <v>300</v>
      </c>
      <c r="E554" s="331">
        <v>57.21</v>
      </c>
      <c r="F554" s="331"/>
      <c r="G554" s="333">
        <f t="shared" si="10"/>
        <v>9173.6699999999873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46112</v>
      </c>
      <c r="D555" s="298" t="s">
        <v>296</v>
      </c>
      <c r="E555" s="331">
        <v>11.18</v>
      </c>
      <c r="F555" s="331"/>
      <c r="G555" s="333">
        <f t="shared" si="10"/>
        <v>9230.8799999999865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10</v>
      </c>
      <c r="C556" s="298">
        <v>46112</v>
      </c>
      <c r="D556" s="298" t="s">
        <v>176</v>
      </c>
      <c r="E556" s="331">
        <v>17.899999999999999</v>
      </c>
      <c r="F556" s="331"/>
      <c r="G556" s="333">
        <f t="shared" si="10"/>
        <v>9242.0599999999868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46111</v>
      </c>
      <c r="D557" s="298" t="s">
        <v>334</v>
      </c>
      <c r="E557" s="331">
        <v>23.83</v>
      </c>
      <c r="F557" s="331"/>
      <c r="G557" s="333">
        <f t="shared" si="10"/>
        <v>9259.9599999999864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291</v>
      </c>
      <c r="B558" s="330">
        <v>38</v>
      </c>
      <c r="C558" s="298">
        <v>46111</v>
      </c>
      <c r="D558" s="299" t="s">
        <v>293</v>
      </c>
      <c r="E558" s="331"/>
      <c r="F558" s="331">
        <v>4278.1400000000003</v>
      </c>
      <c r="G558" s="333">
        <f t="shared" si="10"/>
        <v>9283.7899999999863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3</v>
      </c>
      <c r="C559" s="298">
        <v>46111</v>
      </c>
      <c r="D559" s="299" t="s">
        <v>351</v>
      </c>
      <c r="E559" s="331">
        <v>30</v>
      </c>
      <c r="F559" s="331"/>
      <c r="G559" s="333">
        <f t="shared" si="10"/>
        <v>5005.649999999986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46111</v>
      </c>
      <c r="D560" s="299" t="s">
        <v>300</v>
      </c>
      <c r="E560" s="331">
        <v>15.96</v>
      </c>
      <c r="F560" s="331"/>
      <c r="G560" s="333">
        <f t="shared" si="10"/>
        <v>5035.649999999986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3</v>
      </c>
      <c r="C561" s="298">
        <v>46111</v>
      </c>
      <c r="D561" s="299" t="s">
        <v>379</v>
      </c>
      <c r="E561" s="331">
        <v>18.96</v>
      </c>
      <c r="F561" s="331"/>
      <c r="G561" s="333">
        <f t="shared" si="10"/>
        <v>5051.609999999986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1</v>
      </c>
      <c r="C562" s="298">
        <v>46110</v>
      </c>
      <c r="D562" s="299" t="s">
        <v>311</v>
      </c>
      <c r="E562" s="331">
        <v>144.22</v>
      </c>
      <c r="F562" s="331"/>
      <c r="G562" s="333">
        <f t="shared" si="10"/>
        <v>5070.5699999999861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7</v>
      </c>
      <c r="C563" s="298">
        <v>46110</v>
      </c>
      <c r="D563" s="299" t="s">
        <v>380</v>
      </c>
      <c r="E563" s="331">
        <v>181.04</v>
      </c>
      <c r="F563" s="331"/>
      <c r="G563" s="333">
        <f t="shared" si="10"/>
        <v>5214.7899999999863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46110</v>
      </c>
      <c r="D564" s="299" t="s">
        <v>381</v>
      </c>
      <c r="E564" s="331">
        <v>196.9</v>
      </c>
      <c r="F564" s="331"/>
      <c r="G564" s="333">
        <f t="shared" si="10"/>
        <v>5395.8299999999863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3</v>
      </c>
      <c r="C565" s="298">
        <v>46110</v>
      </c>
      <c r="D565" s="299" t="s">
        <v>382</v>
      </c>
      <c r="E565" s="331">
        <v>7.5</v>
      </c>
      <c r="F565" s="331"/>
      <c r="G565" s="333">
        <f t="shared" si="10"/>
        <v>5592.7299999999859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46109</v>
      </c>
      <c r="D566" s="299" t="s">
        <v>319</v>
      </c>
      <c r="E566" s="331">
        <v>11.7</v>
      </c>
      <c r="F566" s="331"/>
      <c r="G566" s="333">
        <f t="shared" si="10"/>
        <v>5600.2299999999859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46109</v>
      </c>
      <c r="D567" s="299" t="s">
        <v>308</v>
      </c>
      <c r="E567" s="331">
        <v>210.76</v>
      </c>
      <c r="F567" s="331"/>
      <c r="G567" s="333">
        <f t="shared" si="10"/>
        <v>5611.9299999999857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46109</v>
      </c>
      <c r="D568" s="299" t="s">
        <v>310</v>
      </c>
      <c r="E568" s="331">
        <v>46.9</v>
      </c>
      <c r="F568" s="331"/>
      <c r="G568" s="333">
        <f t="shared" si="10"/>
        <v>5822.689999999986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46109</v>
      </c>
      <c r="D569" s="299" t="s">
        <v>329</v>
      </c>
      <c r="E569" s="331">
        <v>179.1</v>
      </c>
      <c r="F569" s="331"/>
      <c r="G569" s="333">
        <f t="shared" si="10"/>
        <v>5869.5899999999856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46109</v>
      </c>
      <c r="D570" s="299" t="s">
        <v>308</v>
      </c>
      <c r="E570" s="331">
        <v>31.97</v>
      </c>
      <c r="F570" s="331"/>
      <c r="G570" s="333">
        <f t="shared" si="10"/>
        <v>6048.689999999986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46109</v>
      </c>
      <c r="D571" s="299" t="s">
        <v>308</v>
      </c>
      <c r="E571" s="331">
        <v>12.19</v>
      </c>
      <c r="F571" s="331"/>
      <c r="G571" s="333">
        <f t="shared" si="10"/>
        <v>6080.6599999999862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291</v>
      </c>
      <c r="B572" s="330">
        <v>41</v>
      </c>
      <c r="C572" s="298">
        <v>46108</v>
      </c>
      <c r="D572" s="299" t="s">
        <v>383</v>
      </c>
      <c r="E572" s="331"/>
      <c r="F572" s="331">
        <v>400</v>
      </c>
      <c r="G572" s="333">
        <f t="shared" si="10"/>
        <v>6092.8499999999858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46108</v>
      </c>
      <c r="D573" s="299" t="s">
        <v>301</v>
      </c>
      <c r="E573" s="331">
        <v>19.5</v>
      </c>
      <c r="F573" s="331"/>
      <c r="G573" s="333">
        <f t="shared" si="10"/>
        <v>5692.8499999999858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46108</v>
      </c>
      <c r="D574" s="299" t="s">
        <v>296</v>
      </c>
      <c r="E574" s="331">
        <v>11.48</v>
      </c>
      <c r="F574" s="331"/>
      <c r="G574" s="333">
        <f t="shared" si="10"/>
        <v>5712.3499999999858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46108</v>
      </c>
      <c r="D575" s="299" t="s">
        <v>334</v>
      </c>
      <c r="E575" s="331">
        <v>11.46</v>
      </c>
      <c r="F575" s="331"/>
      <c r="G575" s="333">
        <f t="shared" si="10"/>
        <v>5723.8299999999854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46108</v>
      </c>
      <c r="D576" s="299" t="s">
        <v>334</v>
      </c>
      <c r="E576" s="331">
        <v>38.21</v>
      </c>
      <c r="F576" s="331"/>
      <c r="G576" s="333">
        <f t="shared" si="10"/>
        <v>5735.2899999999854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46108</v>
      </c>
      <c r="D577" s="299" t="s">
        <v>384</v>
      </c>
      <c r="E577" s="331">
        <v>69.95</v>
      </c>
      <c r="F577" s="331"/>
      <c r="G577" s="333">
        <f t="shared" si="10"/>
        <v>5773.4999999999854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3</v>
      </c>
      <c r="C578" s="298">
        <v>46108</v>
      </c>
      <c r="D578" s="299" t="s">
        <v>348</v>
      </c>
      <c r="E578" s="331">
        <v>10.78</v>
      </c>
      <c r="F578" s="331"/>
      <c r="G578" s="333">
        <f t="shared" si="10"/>
        <v>5843.4499999999853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46108</v>
      </c>
      <c r="D579" s="299" t="s">
        <v>300</v>
      </c>
      <c r="E579" s="331">
        <v>15.84</v>
      </c>
      <c r="F579" s="331"/>
      <c r="G579" s="333">
        <f t="shared" si="10"/>
        <v>5854.229999999985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46108</v>
      </c>
      <c r="D580" s="299" t="s">
        <v>385</v>
      </c>
      <c r="E580" s="331">
        <v>22.48</v>
      </c>
      <c r="F580" s="331"/>
      <c r="G580" s="333">
        <f t="shared" si="10"/>
        <v>5870.0699999999852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46107</v>
      </c>
      <c r="D581" s="299" t="s">
        <v>358</v>
      </c>
      <c r="E581" s="331">
        <v>11.17</v>
      </c>
      <c r="F581" s="331"/>
      <c r="G581" s="333">
        <f t="shared" si="10"/>
        <v>5892.5499999999847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46107</v>
      </c>
      <c r="D582" s="299" t="s">
        <v>386</v>
      </c>
      <c r="E582" s="331">
        <v>14.38</v>
      </c>
      <c r="F582" s="331"/>
      <c r="G582" s="333">
        <f t="shared" si="10"/>
        <v>5903.7199999999848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46107</v>
      </c>
      <c r="D583" s="299" t="s">
        <v>387</v>
      </c>
      <c r="E583" s="331">
        <v>45</v>
      </c>
      <c r="F583" s="331"/>
      <c r="G583" s="333">
        <f t="shared" si="10"/>
        <v>5918.0999999999849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46107</v>
      </c>
      <c r="D584" s="299" t="s">
        <v>324</v>
      </c>
      <c r="E584" s="331">
        <v>9.0299999999999994</v>
      </c>
      <c r="F584" s="331"/>
      <c r="G584" s="333">
        <f t="shared" si="10"/>
        <v>5963.0999999999849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46107</v>
      </c>
      <c r="D585" s="299" t="s">
        <v>301</v>
      </c>
      <c r="E585" s="331">
        <v>30</v>
      </c>
      <c r="F585" s="331"/>
      <c r="G585" s="333">
        <f t="shared" si="10"/>
        <v>5972.1299999999846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6</v>
      </c>
      <c r="C586" s="298">
        <v>46106</v>
      </c>
      <c r="D586" s="299" t="s">
        <v>388</v>
      </c>
      <c r="E586" s="331">
        <v>12</v>
      </c>
      <c r="F586" s="331"/>
      <c r="G586" s="333">
        <f t="shared" si="10"/>
        <v>6002.1299999999846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46106</v>
      </c>
      <c r="D587" s="299" t="s">
        <v>389</v>
      </c>
      <c r="E587" s="331">
        <v>20</v>
      </c>
      <c r="F587" s="331"/>
      <c r="G587" s="333">
        <f t="shared" si="10"/>
        <v>6014.1299999999846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46106</v>
      </c>
      <c r="D588" s="299" t="s">
        <v>296</v>
      </c>
      <c r="E588" s="331">
        <v>21.05</v>
      </c>
      <c r="F588" s="331"/>
      <c r="G588" s="333">
        <f t="shared" si="10"/>
        <v>6034.1299999999846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46106</v>
      </c>
      <c r="D589" s="299" t="s">
        <v>296</v>
      </c>
      <c r="E589" s="331">
        <v>38.58</v>
      </c>
      <c r="F589" s="331"/>
      <c r="G589" s="333">
        <f t="shared" si="10"/>
        <v>6055.1799999999848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12</v>
      </c>
      <c r="C590" s="298">
        <v>46106</v>
      </c>
      <c r="D590" s="299" t="s">
        <v>314</v>
      </c>
      <c r="E590" s="331">
        <v>204.47</v>
      </c>
      <c r="F590" s="331"/>
      <c r="G590" s="333">
        <f t="shared" si="10"/>
        <v>6093.7599999999848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24</v>
      </c>
      <c r="C591" s="298">
        <v>46105</v>
      </c>
      <c r="D591" s="299" t="s">
        <v>860</v>
      </c>
      <c r="E591" s="331">
        <v>86.58</v>
      </c>
      <c r="F591" s="331"/>
      <c r="G591" s="333">
        <f t="shared" si="10"/>
        <v>6298.229999999985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46105</v>
      </c>
      <c r="D592" s="299" t="s">
        <v>389</v>
      </c>
      <c r="E592" s="331">
        <v>20</v>
      </c>
      <c r="F592" s="331"/>
      <c r="G592" s="333">
        <f t="shared" si="10"/>
        <v>6384.8099999999849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46105</v>
      </c>
      <c r="D593" s="299" t="s">
        <v>390</v>
      </c>
      <c r="E593" s="331">
        <v>15.29</v>
      </c>
      <c r="F593" s="331"/>
      <c r="G593" s="333">
        <f t="shared" si="10"/>
        <v>6404.8099999999849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46105</v>
      </c>
      <c r="D594" s="299" t="s">
        <v>308</v>
      </c>
      <c r="E594" s="331">
        <v>47.99</v>
      </c>
      <c r="F594" s="331"/>
      <c r="G594" s="333">
        <f t="shared" si="10"/>
        <v>6420.0999999999849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23</v>
      </c>
      <c r="C595" s="298">
        <v>46104</v>
      </c>
      <c r="D595" s="299" t="s">
        <v>67</v>
      </c>
      <c r="E595" s="331">
        <v>650.88</v>
      </c>
      <c r="F595" s="331"/>
      <c r="G595" s="333">
        <f t="shared" si="10"/>
        <v>6468.0899999999847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46104</v>
      </c>
      <c r="D596" s="299" t="s">
        <v>391</v>
      </c>
      <c r="E596" s="331">
        <v>46</v>
      </c>
      <c r="F596" s="331"/>
      <c r="G596" s="333">
        <f t="shared" si="10"/>
        <v>7118.9699999999848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46103</v>
      </c>
      <c r="D597" s="299" t="s">
        <v>392</v>
      </c>
      <c r="E597" s="331">
        <v>24.81</v>
      </c>
      <c r="F597" s="331"/>
      <c r="G597" s="333">
        <f t="shared" si="10"/>
        <v>7164.9699999999848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4</v>
      </c>
      <c r="C598" s="298">
        <v>46103</v>
      </c>
      <c r="D598" s="299" t="s">
        <v>296</v>
      </c>
      <c r="E598" s="331">
        <v>28.77</v>
      </c>
      <c r="F598" s="331"/>
      <c r="G598" s="333">
        <f t="shared" si="10"/>
        <v>7189.7799999999852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8</v>
      </c>
      <c r="C599" s="298">
        <v>46103</v>
      </c>
      <c r="D599" s="299" t="s">
        <v>296</v>
      </c>
      <c r="E599" s="331">
        <v>11.9</v>
      </c>
      <c r="F599" s="331"/>
      <c r="G599" s="333">
        <f t="shared" si="10"/>
        <v>7218.5499999999856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46103</v>
      </c>
      <c r="D600" s="299" t="s">
        <v>300</v>
      </c>
      <c r="E600" s="331">
        <v>42.59</v>
      </c>
      <c r="F600" s="331"/>
      <c r="G600" s="333">
        <f t="shared" si="10"/>
        <v>7230.4499999999853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46103</v>
      </c>
      <c r="D601" s="299" t="s">
        <v>300</v>
      </c>
      <c r="E601" s="331">
        <v>17.579999999999998</v>
      </c>
      <c r="F601" s="331"/>
      <c r="G601" s="333">
        <f t="shared" si="10"/>
        <v>7273.0399999999854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46103</v>
      </c>
      <c r="D602" s="299" t="s">
        <v>300</v>
      </c>
      <c r="E602" s="331">
        <v>11.99</v>
      </c>
      <c r="F602" s="331"/>
      <c r="G602" s="333">
        <f t="shared" si="10"/>
        <v>7290.6199999999853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1</v>
      </c>
      <c r="C603" s="298">
        <v>46103</v>
      </c>
      <c r="D603" s="299" t="s">
        <v>311</v>
      </c>
      <c r="E603" s="331">
        <v>81.31</v>
      </c>
      <c r="F603" s="331"/>
      <c r="G603" s="333">
        <f t="shared" si="10"/>
        <v>7302.6099999999851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46103</v>
      </c>
      <c r="D604" s="299" t="s">
        <v>393</v>
      </c>
      <c r="E604" s="331">
        <v>38.44</v>
      </c>
      <c r="F604" s="331"/>
      <c r="G604" s="333">
        <f t="shared" si="10"/>
        <v>7383.9199999999855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46103</v>
      </c>
      <c r="D605" s="299" t="s">
        <v>394</v>
      </c>
      <c r="E605" s="331">
        <v>35.700000000000003</v>
      </c>
      <c r="F605" s="331"/>
      <c r="G605" s="333">
        <f t="shared" si="10"/>
        <v>7422.3599999999851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46102</v>
      </c>
      <c r="D606" s="299" t="s">
        <v>300</v>
      </c>
      <c r="E606" s="331">
        <v>10.64</v>
      </c>
      <c r="F606" s="331"/>
      <c r="G606" s="333">
        <f t="shared" si="10"/>
        <v>7458.0599999999849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46102</v>
      </c>
      <c r="D607" s="299" t="s">
        <v>300</v>
      </c>
      <c r="E607" s="331">
        <v>28.69</v>
      </c>
      <c r="F607" s="331"/>
      <c r="G607" s="333">
        <f t="shared" si="10"/>
        <v>7468.6999999999853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46102</v>
      </c>
      <c r="D608" s="299" t="s">
        <v>348</v>
      </c>
      <c r="E608" s="331">
        <v>11.59</v>
      </c>
      <c r="F608" s="331"/>
      <c r="G608" s="333">
        <f t="shared" si="10"/>
        <v>7497.3899999999849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291</v>
      </c>
      <c r="B609" s="330">
        <v>41</v>
      </c>
      <c r="C609" s="298">
        <v>46102</v>
      </c>
      <c r="D609" s="299" t="s">
        <v>383</v>
      </c>
      <c r="E609" s="331"/>
      <c r="F609" s="331">
        <v>400</v>
      </c>
      <c r="G609" s="333">
        <f t="shared" si="10"/>
        <v>7508.979999999985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5</v>
      </c>
      <c r="C610" s="298">
        <v>46102</v>
      </c>
      <c r="D610" s="299" t="s">
        <v>395</v>
      </c>
      <c r="E610" s="331">
        <v>170</v>
      </c>
      <c r="F610" s="331"/>
      <c r="G610" s="333">
        <f t="shared" si="10"/>
        <v>7108.979999999985</v>
      </c>
      <c r="H610" s="334" t="s">
        <v>298</v>
      </c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5</v>
      </c>
      <c r="C611" s="298">
        <v>46102</v>
      </c>
      <c r="D611" s="299" t="s">
        <v>354</v>
      </c>
      <c r="E611" s="331">
        <v>70</v>
      </c>
      <c r="F611" s="331"/>
      <c r="G611" s="333">
        <f t="shared" si="10"/>
        <v>7278.979999999985</v>
      </c>
      <c r="H611" s="334" t="s">
        <v>298</v>
      </c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5</v>
      </c>
      <c r="C612" s="298">
        <v>46102</v>
      </c>
      <c r="D612" s="299" t="s">
        <v>396</v>
      </c>
      <c r="E612" s="331">
        <v>40</v>
      </c>
      <c r="F612" s="331"/>
      <c r="G612" s="333">
        <f t="shared" ref="G612:G866" si="11">G613-E612+F612</f>
        <v>7348.979999999985</v>
      </c>
      <c r="H612" s="334" t="s">
        <v>298</v>
      </c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3</v>
      </c>
      <c r="C613" s="298">
        <v>46102</v>
      </c>
      <c r="D613" s="299" t="s">
        <v>348</v>
      </c>
      <c r="E613" s="331">
        <v>25</v>
      </c>
      <c r="F613" s="331"/>
      <c r="G613" s="333">
        <f t="shared" si="11"/>
        <v>7388.979999999985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46102</v>
      </c>
      <c r="D614" s="299" t="s">
        <v>304</v>
      </c>
      <c r="E614" s="331">
        <v>65.19</v>
      </c>
      <c r="F614" s="331"/>
      <c r="G614" s="333">
        <f t="shared" si="11"/>
        <v>7413.979999999985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46102</v>
      </c>
      <c r="D615" s="299" t="s">
        <v>310</v>
      </c>
      <c r="E615" s="331">
        <v>37.450000000000003</v>
      </c>
      <c r="F615" s="331"/>
      <c r="G615" s="333">
        <f t="shared" si="11"/>
        <v>7479.1699999999846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46101</v>
      </c>
      <c r="D616" s="299" t="s">
        <v>356</v>
      </c>
      <c r="E616" s="331">
        <v>65.099999999999994</v>
      </c>
      <c r="F616" s="331"/>
      <c r="G616" s="333">
        <f t="shared" si="11"/>
        <v>7516.6199999999844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22</v>
      </c>
      <c r="C617" s="298">
        <v>46101</v>
      </c>
      <c r="D617" s="299" t="s">
        <v>323</v>
      </c>
      <c r="E617" s="331">
        <v>20.22</v>
      </c>
      <c r="F617" s="331"/>
      <c r="G617" s="333">
        <f t="shared" si="11"/>
        <v>7581.7199999999848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46101</v>
      </c>
      <c r="D618" s="299" t="s">
        <v>433</v>
      </c>
      <c r="E618" s="331">
        <v>-73</v>
      </c>
      <c r="F618" s="331"/>
      <c r="G618" s="333">
        <f t="shared" si="11"/>
        <v>7601.939999999985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46101</v>
      </c>
      <c r="D619" s="299" t="s">
        <v>300</v>
      </c>
      <c r="E619" s="331">
        <v>34.68</v>
      </c>
      <c r="F619" s="331"/>
      <c r="G619" s="333">
        <f t="shared" si="11"/>
        <v>7528.939999999985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46101</v>
      </c>
      <c r="D620" s="299" t="s">
        <v>397</v>
      </c>
      <c r="E620" s="331">
        <v>10.63</v>
      </c>
      <c r="F620" s="331"/>
      <c r="G620" s="333">
        <f t="shared" si="11"/>
        <v>7563.6199999999853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5</v>
      </c>
      <c r="C621" s="298">
        <v>46101</v>
      </c>
      <c r="D621" s="299" t="s">
        <v>398</v>
      </c>
      <c r="E621" s="331">
        <v>106.49</v>
      </c>
      <c r="F621" s="331"/>
      <c r="G621" s="333">
        <f t="shared" si="11"/>
        <v>7574.2499999999854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46100</v>
      </c>
      <c r="D622" s="299" t="s">
        <v>357</v>
      </c>
      <c r="E622" s="331">
        <v>16.739999999999998</v>
      </c>
      <c r="F622" s="331"/>
      <c r="G622" s="333">
        <f t="shared" si="11"/>
        <v>7680.7399999999852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46100</v>
      </c>
      <c r="D623" s="299" t="s">
        <v>399</v>
      </c>
      <c r="E623" s="331">
        <v>108.54</v>
      </c>
      <c r="F623" s="331"/>
      <c r="G623" s="333">
        <f t="shared" si="11"/>
        <v>7697.479999999985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22</v>
      </c>
      <c r="C624" s="298">
        <v>46100</v>
      </c>
      <c r="D624" s="299" t="s">
        <v>835</v>
      </c>
      <c r="E624" s="331">
        <v>12.77</v>
      </c>
      <c r="F624" s="331"/>
      <c r="G624" s="333">
        <f t="shared" si="11"/>
        <v>7806.019999999985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46100</v>
      </c>
      <c r="D625" s="299" t="s">
        <v>334</v>
      </c>
      <c r="E625" s="331">
        <v>28.33</v>
      </c>
      <c r="F625" s="331"/>
      <c r="G625" s="333">
        <f t="shared" si="11"/>
        <v>7818.7899999999854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46100</v>
      </c>
      <c r="D626" s="299" t="s">
        <v>358</v>
      </c>
      <c r="E626" s="331">
        <v>17.45</v>
      </c>
      <c r="F626" s="331"/>
      <c r="G626" s="333">
        <f t="shared" si="11"/>
        <v>7847.1199999999853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22</v>
      </c>
      <c r="C627" s="298">
        <v>46100</v>
      </c>
      <c r="D627" s="299" t="s">
        <v>328</v>
      </c>
      <c r="E627" s="331">
        <v>7.46</v>
      </c>
      <c r="F627" s="331"/>
      <c r="G627" s="333">
        <f t="shared" si="11"/>
        <v>7864.5699999999852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335</v>
      </c>
      <c r="B628" s="330" t="s">
        <v>335</v>
      </c>
      <c r="C628" s="298">
        <v>46100</v>
      </c>
      <c r="D628" s="299" t="s">
        <v>336</v>
      </c>
      <c r="E628" s="331">
        <v>172.29</v>
      </c>
      <c r="F628" s="331"/>
      <c r="G628" s="333">
        <f t="shared" si="11"/>
        <v>7872.0299999999852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15</v>
      </c>
      <c r="C629" s="298">
        <v>46100</v>
      </c>
      <c r="D629" s="299" t="s">
        <v>185</v>
      </c>
      <c r="E629" s="331">
        <v>175.09</v>
      </c>
      <c r="F629" s="331"/>
      <c r="G629" s="333">
        <f t="shared" si="11"/>
        <v>8044.3199999999852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291</v>
      </c>
      <c r="B630" s="330">
        <v>39</v>
      </c>
      <c r="C630" s="298">
        <v>46100</v>
      </c>
      <c r="D630" s="299" t="s">
        <v>292</v>
      </c>
      <c r="E630" s="331"/>
      <c r="F630" s="331">
        <v>2763.78</v>
      </c>
      <c r="G630" s="333">
        <f t="shared" si="11"/>
        <v>8219.4099999999853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46099</v>
      </c>
      <c r="D631" s="299" t="s">
        <v>400</v>
      </c>
      <c r="E631" s="331">
        <v>47.46</v>
      </c>
      <c r="F631" s="331"/>
      <c r="G631" s="333">
        <f t="shared" si="11"/>
        <v>5455.6299999999856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46099</v>
      </c>
      <c r="D632" s="299" t="s">
        <v>400</v>
      </c>
      <c r="E632" s="331">
        <v>15.01</v>
      </c>
      <c r="F632" s="331"/>
      <c r="G632" s="333">
        <f t="shared" si="11"/>
        <v>5503.0899999999856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291</v>
      </c>
      <c r="B633" s="330">
        <v>40</v>
      </c>
      <c r="C633" s="298">
        <v>46099</v>
      </c>
      <c r="D633" s="299" t="s">
        <v>316</v>
      </c>
      <c r="E633" s="331"/>
      <c r="F633" s="331">
        <v>838.67</v>
      </c>
      <c r="G633" s="333">
        <f t="shared" si="11"/>
        <v>5518.0999999999858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46099</v>
      </c>
      <c r="D634" s="299" t="s">
        <v>296</v>
      </c>
      <c r="E634" s="331">
        <v>14.67</v>
      </c>
      <c r="F634" s="331"/>
      <c r="G634" s="333">
        <f t="shared" si="11"/>
        <v>4679.4299999999857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4</v>
      </c>
      <c r="C635" s="298">
        <v>46099</v>
      </c>
      <c r="D635" s="299" t="s">
        <v>296</v>
      </c>
      <c r="E635" s="331">
        <v>40.22</v>
      </c>
      <c r="F635" s="331"/>
      <c r="G635" s="333">
        <f t="shared" si="11"/>
        <v>4694.0999999999858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8</v>
      </c>
      <c r="C636" s="298">
        <v>46099</v>
      </c>
      <c r="D636" s="299" t="s">
        <v>295</v>
      </c>
      <c r="E636" s="331">
        <v>3.49</v>
      </c>
      <c r="F636" s="331"/>
      <c r="G636" s="333">
        <f t="shared" si="11"/>
        <v>4734.3199999999861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22</v>
      </c>
      <c r="C637" s="298">
        <v>46099</v>
      </c>
      <c r="D637" s="299" t="s">
        <v>401</v>
      </c>
      <c r="E637" s="331">
        <v>13.84</v>
      </c>
      <c r="F637" s="331"/>
      <c r="G637" s="333">
        <f t="shared" si="11"/>
        <v>4737.8099999999858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17</v>
      </c>
      <c r="C638" s="298">
        <v>46098</v>
      </c>
      <c r="D638" s="299" t="s">
        <v>188</v>
      </c>
      <c r="E638" s="331">
        <v>42.65</v>
      </c>
      <c r="F638" s="331"/>
      <c r="G638" s="333">
        <f t="shared" si="11"/>
        <v>4751.649999999986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23</v>
      </c>
      <c r="C639" s="298">
        <v>46098</v>
      </c>
      <c r="D639" s="299" t="s">
        <v>402</v>
      </c>
      <c r="E639" s="331">
        <v>529.46</v>
      </c>
      <c r="F639" s="331"/>
      <c r="G639" s="333">
        <f t="shared" si="11"/>
        <v>4794.2999999999856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43</v>
      </c>
      <c r="C640" s="298">
        <v>46098</v>
      </c>
      <c r="D640" s="299" t="s">
        <v>333</v>
      </c>
      <c r="E640" s="331">
        <v>22.35</v>
      </c>
      <c r="F640" s="331"/>
      <c r="G640" s="333">
        <f t="shared" si="11"/>
        <v>5323.7599999999857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42</v>
      </c>
      <c r="C641" s="298">
        <v>46098</v>
      </c>
      <c r="D641" s="299" t="s">
        <v>333</v>
      </c>
      <c r="E641" s="331">
        <v>37.25</v>
      </c>
      <c r="F641" s="331"/>
      <c r="G641" s="333">
        <f t="shared" si="11"/>
        <v>5346.109999999986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46098</v>
      </c>
      <c r="D642" s="299" t="s">
        <v>319</v>
      </c>
      <c r="E642" s="331">
        <v>3.99</v>
      </c>
      <c r="F642" s="331"/>
      <c r="G642" s="333">
        <f t="shared" si="11"/>
        <v>5383.359999999986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46098</v>
      </c>
      <c r="D643" s="299" t="s">
        <v>319</v>
      </c>
      <c r="E643" s="331">
        <v>24.47</v>
      </c>
      <c r="F643" s="331"/>
      <c r="G643" s="333">
        <f t="shared" si="11"/>
        <v>5387.3499999999858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21</v>
      </c>
      <c r="C644" s="298">
        <v>46098</v>
      </c>
      <c r="D644" s="299" t="s">
        <v>194</v>
      </c>
      <c r="E644" s="331">
        <v>75.599999999999994</v>
      </c>
      <c r="F644" s="331"/>
      <c r="G644" s="333">
        <f t="shared" si="11"/>
        <v>5411.8199999999861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5</v>
      </c>
      <c r="C645" s="298">
        <v>46097</v>
      </c>
      <c r="D645" s="299" t="s">
        <v>340</v>
      </c>
      <c r="E645" s="331">
        <v>21.3</v>
      </c>
      <c r="F645" s="331"/>
      <c r="G645" s="333">
        <f t="shared" si="11"/>
        <v>5487.4199999999864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294</v>
      </c>
      <c r="B646" s="330">
        <v>11</v>
      </c>
      <c r="C646" s="298">
        <v>46097</v>
      </c>
      <c r="D646" s="299" t="s">
        <v>178</v>
      </c>
      <c r="E646" s="331">
        <v>267.91000000000003</v>
      </c>
      <c r="F646" s="331"/>
      <c r="G646" s="333">
        <f t="shared" si="11"/>
        <v>5508.7199999999866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287</v>
      </c>
      <c r="B647" s="330" t="s">
        <v>287</v>
      </c>
      <c r="C647" s="298">
        <v>46097</v>
      </c>
      <c r="D647" s="299" t="s">
        <v>403</v>
      </c>
      <c r="E647" s="331"/>
      <c r="F647" s="331">
        <v>80</v>
      </c>
      <c r="G647" s="333">
        <f t="shared" si="11"/>
        <v>5776.6299999999865</v>
      </c>
      <c r="H647" s="334" t="s">
        <v>298</v>
      </c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46097</v>
      </c>
      <c r="D648" s="299" t="s">
        <v>302</v>
      </c>
      <c r="E648" s="331">
        <v>80</v>
      </c>
      <c r="F648" s="331"/>
      <c r="G648" s="333">
        <f t="shared" si="11"/>
        <v>5696.6299999999865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46097</v>
      </c>
      <c r="D649" s="299" t="s">
        <v>310</v>
      </c>
      <c r="E649" s="331">
        <v>42.47</v>
      </c>
      <c r="F649" s="331"/>
      <c r="G649" s="333">
        <f t="shared" si="11"/>
        <v>5776.6299999999865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46097</v>
      </c>
      <c r="D650" s="299" t="s">
        <v>296</v>
      </c>
      <c r="E650" s="331">
        <v>11.18</v>
      </c>
      <c r="F650" s="331"/>
      <c r="G650" s="333">
        <f t="shared" si="11"/>
        <v>5819.0999999999867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46096</v>
      </c>
      <c r="D651" s="299" t="s">
        <v>404</v>
      </c>
      <c r="E651" s="331">
        <v>38.67</v>
      </c>
      <c r="F651" s="331"/>
      <c r="G651" s="333">
        <f t="shared" si="11"/>
        <v>5830.279999999987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3</v>
      </c>
      <c r="C652" s="298">
        <v>46096</v>
      </c>
      <c r="D652" s="299" t="s">
        <v>348</v>
      </c>
      <c r="E652" s="331">
        <v>7.11</v>
      </c>
      <c r="F652" s="331"/>
      <c r="G652" s="333">
        <f t="shared" si="11"/>
        <v>5868.9499999999871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46096</v>
      </c>
      <c r="D653" s="299" t="s">
        <v>304</v>
      </c>
      <c r="E653" s="331">
        <v>126.64</v>
      </c>
      <c r="F653" s="331"/>
      <c r="G653" s="333">
        <f t="shared" si="11"/>
        <v>5876.0599999999868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46096</v>
      </c>
      <c r="D654" s="299" t="s">
        <v>311</v>
      </c>
      <c r="E654" s="331">
        <v>125.2</v>
      </c>
      <c r="F654" s="331"/>
      <c r="G654" s="333">
        <f t="shared" si="11"/>
        <v>6002.6999999999871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1</v>
      </c>
      <c r="C655" s="298">
        <v>46096</v>
      </c>
      <c r="D655" s="299" t="s">
        <v>306</v>
      </c>
      <c r="E655" s="331">
        <v>37.159999999999997</v>
      </c>
      <c r="F655" s="331"/>
      <c r="G655" s="333">
        <f t="shared" si="11"/>
        <v>6127.8999999999869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16</v>
      </c>
      <c r="C656" s="298">
        <v>46096</v>
      </c>
      <c r="D656" s="299" t="s">
        <v>405</v>
      </c>
      <c r="E656" s="331">
        <v>713.06</v>
      </c>
      <c r="F656" s="331"/>
      <c r="G656" s="333">
        <f t="shared" si="11"/>
        <v>6165.0599999999868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5</v>
      </c>
      <c r="C657" s="298">
        <v>46095</v>
      </c>
      <c r="D657" s="299" t="s">
        <v>406</v>
      </c>
      <c r="E657" s="331">
        <v>24</v>
      </c>
      <c r="F657" s="331"/>
      <c r="G657" s="333">
        <f t="shared" si="11"/>
        <v>6878.1199999999862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3</v>
      </c>
      <c r="C658" s="298">
        <v>46095</v>
      </c>
      <c r="D658" s="299" t="s">
        <v>348</v>
      </c>
      <c r="E658" s="331">
        <v>14.58</v>
      </c>
      <c r="F658" s="331"/>
      <c r="G658" s="333">
        <f t="shared" si="11"/>
        <v>6902.1199999999862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291</v>
      </c>
      <c r="B659" s="330">
        <v>41</v>
      </c>
      <c r="C659" s="298">
        <v>46094</v>
      </c>
      <c r="D659" s="299" t="s">
        <v>407</v>
      </c>
      <c r="E659" s="331"/>
      <c r="F659" s="331">
        <v>300</v>
      </c>
      <c r="G659" s="333">
        <f t="shared" si="11"/>
        <v>6916.6999999999862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1</v>
      </c>
      <c r="C660" s="298">
        <v>46094</v>
      </c>
      <c r="D660" s="299" t="s">
        <v>311</v>
      </c>
      <c r="E660" s="331">
        <v>17.71</v>
      </c>
      <c r="F660" s="331"/>
      <c r="G660" s="333">
        <f t="shared" si="11"/>
        <v>6616.6999999999862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46094</v>
      </c>
      <c r="D661" s="299" t="s">
        <v>296</v>
      </c>
      <c r="E661" s="331">
        <v>31.56</v>
      </c>
      <c r="F661" s="331"/>
      <c r="G661" s="333">
        <f t="shared" si="11"/>
        <v>6634.4099999999862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46094</v>
      </c>
      <c r="D662" s="299" t="s">
        <v>296</v>
      </c>
      <c r="E662" s="331">
        <v>34.79</v>
      </c>
      <c r="F662" s="331"/>
      <c r="G662" s="333">
        <f t="shared" si="11"/>
        <v>6665.9699999999866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46094</v>
      </c>
      <c r="D663" s="299" t="s">
        <v>408</v>
      </c>
      <c r="E663" s="331">
        <v>23.9</v>
      </c>
      <c r="F663" s="331"/>
      <c r="G663" s="333">
        <f t="shared" si="11"/>
        <v>6700.7599999999866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46094</v>
      </c>
      <c r="D664" s="299" t="s">
        <v>348</v>
      </c>
      <c r="E664" s="331">
        <v>7.26</v>
      </c>
      <c r="F664" s="331"/>
      <c r="G664" s="333">
        <f t="shared" si="11"/>
        <v>6724.6599999999862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5</v>
      </c>
      <c r="C665" s="298">
        <v>46094</v>
      </c>
      <c r="D665" s="299" t="s">
        <v>354</v>
      </c>
      <c r="E665" s="331">
        <v>85</v>
      </c>
      <c r="F665" s="331"/>
      <c r="G665" s="333">
        <f t="shared" si="11"/>
        <v>6731.9199999999864</v>
      </c>
      <c r="H665" s="334" t="s">
        <v>298</v>
      </c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46093</v>
      </c>
      <c r="D666" s="299" t="s">
        <v>409</v>
      </c>
      <c r="E666" s="331">
        <v>51.22</v>
      </c>
      <c r="F666" s="331"/>
      <c r="G666" s="333">
        <f t="shared" si="11"/>
        <v>6816.9199999999864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46093</v>
      </c>
      <c r="D667" s="299" t="s">
        <v>410</v>
      </c>
      <c r="E667" s="331">
        <v>57.43</v>
      </c>
      <c r="F667" s="331"/>
      <c r="G667" s="333">
        <f t="shared" si="11"/>
        <v>6868.1399999999867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46093</v>
      </c>
      <c r="D668" s="299" t="s">
        <v>358</v>
      </c>
      <c r="E668" s="331">
        <v>17.45</v>
      </c>
      <c r="F668" s="331"/>
      <c r="G668" s="333">
        <f t="shared" si="11"/>
        <v>6925.569999999987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8</v>
      </c>
      <c r="C669" s="298">
        <v>46093</v>
      </c>
      <c r="D669" s="299" t="s">
        <v>319</v>
      </c>
      <c r="E669" s="331">
        <v>7.92</v>
      </c>
      <c r="F669" s="331"/>
      <c r="G669" s="333">
        <f t="shared" si="11"/>
        <v>6943.0199999999868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291</v>
      </c>
      <c r="B670" s="330">
        <v>38</v>
      </c>
      <c r="C670" s="298">
        <v>46093</v>
      </c>
      <c r="D670" s="299" t="s">
        <v>293</v>
      </c>
      <c r="E670" s="331"/>
      <c r="F670" s="331">
        <v>4726.92</v>
      </c>
      <c r="G670" s="333">
        <f t="shared" si="11"/>
        <v>6950.9399999999869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46093</v>
      </c>
      <c r="D671" s="299" t="s">
        <v>386</v>
      </c>
      <c r="E671" s="331">
        <v>15</v>
      </c>
      <c r="F671" s="331"/>
      <c r="G671" s="333">
        <f t="shared" si="11"/>
        <v>2224.0199999999868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46093</v>
      </c>
      <c r="D672" s="299" t="s">
        <v>411</v>
      </c>
      <c r="E672" s="331">
        <v>12</v>
      </c>
      <c r="F672" s="331"/>
      <c r="G672" s="333">
        <f t="shared" si="11"/>
        <v>2239.0199999999868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19</v>
      </c>
      <c r="C673" s="298">
        <v>46093</v>
      </c>
      <c r="D673" s="299" t="s">
        <v>191</v>
      </c>
      <c r="E673" s="331">
        <v>200</v>
      </c>
      <c r="F673" s="331"/>
      <c r="G673" s="333">
        <f t="shared" si="11"/>
        <v>2251.0199999999868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46092</v>
      </c>
      <c r="D674" s="299" t="s">
        <v>412</v>
      </c>
      <c r="E674" s="331">
        <v>-10.050000000000001</v>
      </c>
      <c r="F674" s="331"/>
      <c r="G674" s="333">
        <f t="shared" si="11"/>
        <v>2451.0199999999868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46092</v>
      </c>
      <c r="D675" s="299" t="s">
        <v>413</v>
      </c>
      <c r="E675" s="331">
        <v>25</v>
      </c>
      <c r="F675" s="331"/>
      <c r="G675" s="333">
        <f t="shared" si="11"/>
        <v>2440.9699999999866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46092</v>
      </c>
      <c r="D676" s="299" t="s">
        <v>301</v>
      </c>
      <c r="E676" s="331">
        <v>-9</v>
      </c>
      <c r="F676" s="331"/>
      <c r="G676" s="333">
        <f t="shared" si="11"/>
        <v>2465.9699999999866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291</v>
      </c>
      <c r="B677" s="330">
        <v>41</v>
      </c>
      <c r="C677" s="298">
        <v>46092</v>
      </c>
      <c r="D677" s="299" t="s">
        <v>407</v>
      </c>
      <c r="E677" s="331"/>
      <c r="F677" s="331">
        <v>500</v>
      </c>
      <c r="G677" s="333">
        <f t="shared" si="11"/>
        <v>2456.9699999999866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46092</v>
      </c>
      <c r="D678" s="299" t="s">
        <v>296</v>
      </c>
      <c r="E678" s="331">
        <v>16.170000000000002</v>
      </c>
      <c r="F678" s="331"/>
      <c r="G678" s="333">
        <f t="shared" si="11"/>
        <v>1956.9699999999864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22</v>
      </c>
      <c r="C679" s="298">
        <v>46092</v>
      </c>
      <c r="D679" s="299" t="s">
        <v>352</v>
      </c>
      <c r="E679" s="331">
        <v>19.16</v>
      </c>
      <c r="F679" s="331"/>
      <c r="G679" s="333">
        <f t="shared" si="11"/>
        <v>1973.1399999999865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335</v>
      </c>
      <c r="B680" s="330" t="s">
        <v>335</v>
      </c>
      <c r="C680" s="298">
        <v>46091</v>
      </c>
      <c r="D680" s="299" t="s">
        <v>447</v>
      </c>
      <c r="E680" s="331">
        <v>47.28</v>
      </c>
      <c r="F680" s="331"/>
      <c r="G680" s="333">
        <f t="shared" si="11"/>
        <v>1992.2999999999865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13</v>
      </c>
      <c r="C681" s="298">
        <v>46091</v>
      </c>
      <c r="D681" s="299" t="s">
        <v>182</v>
      </c>
      <c r="E681" s="331">
        <v>134.93</v>
      </c>
      <c r="F681" s="331"/>
      <c r="G681" s="333">
        <f t="shared" si="11"/>
        <v>2039.5799999999865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46091</v>
      </c>
      <c r="D682" s="299" t="s">
        <v>295</v>
      </c>
      <c r="E682" s="331">
        <v>7.44</v>
      </c>
      <c r="F682" s="331"/>
      <c r="G682" s="333">
        <f t="shared" si="11"/>
        <v>2174.5099999999866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4</v>
      </c>
      <c r="C683" s="298">
        <v>46091</v>
      </c>
      <c r="D683" s="299" t="s">
        <v>295</v>
      </c>
      <c r="E683" s="331">
        <v>29.53</v>
      </c>
      <c r="F683" s="331"/>
      <c r="G683" s="333">
        <f t="shared" si="11"/>
        <v>2181.9499999999866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4</v>
      </c>
      <c r="C684" s="298">
        <v>46091</v>
      </c>
      <c r="D684" s="299" t="s">
        <v>310</v>
      </c>
      <c r="E684" s="331">
        <v>34.119999999999997</v>
      </c>
      <c r="F684" s="331"/>
      <c r="G684" s="333">
        <f t="shared" si="11"/>
        <v>2211.4799999999868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46091</v>
      </c>
      <c r="D685" s="299" t="s">
        <v>414</v>
      </c>
      <c r="E685" s="331">
        <v>18.57</v>
      </c>
      <c r="F685" s="331"/>
      <c r="G685" s="333">
        <f t="shared" si="11"/>
        <v>2245.5999999999867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16</v>
      </c>
      <c r="C686" s="298">
        <v>46091</v>
      </c>
      <c r="D686" s="299" t="s">
        <v>415</v>
      </c>
      <c r="E686" s="331">
        <v>107</v>
      </c>
      <c r="F686" s="331"/>
      <c r="G686" s="333">
        <f t="shared" si="11"/>
        <v>2264.1699999999869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18</v>
      </c>
      <c r="C687" s="298">
        <v>46090</v>
      </c>
      <c r="D687" s="299" t="s">
        <v>361</v>
      </c>
      <c r="E687" s="331">
        <v>400</v>
      </c>
      <c r="F687" s="331"/>
      <c r="G687" s="333">
        <f t="shared" si="11"/>
        <v>2371.1699999999869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46090</v>
      </c>
      <c r="D688" s="299" t="s">
        <v>296</v>
      </c>
      <c r="E688" s="331">
        <v>24.69</v>
      </c>
      <c r="F688" s="331"/>
      <c r="G688" s="333">
        <f t="shared" si="11"/>
        <v>2771.1699999999869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3</v>
      </c>
      <c r="C689" s="298">
        <v>46090</v>
      </c>
      <c r="D689" s="299" t="s">
        <v>416</v>
      </c>
      <c r="E689" s="331">
        <v>4.59</v>
      </c>
      <c r="F689" s="331"/>
      <c r="G689" s="333">
        <f t="shared" si="11"/>
        <v>2795.8599999999869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9</v>
      </c>
      <c r="C690" s="298">
        <v>46090</v>
      </c>
      <c r="D690" s="299" t="s">
        <v>58</v>
      </c>
      <c r="E690" s="331">
        <v>1281.53</v>
      </c>
      <c r="F690" s="331"/>
      <c r="G690" s="333">
        <f t="shared" si="11"/>
        <v>2800.4499999999871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7</v>
      </c>
      <c r="C691" s="298">
        <v>46090</v>
      </c>
      <c r="D691" s="299" t="s">
        <v>338</v>
      </c>
      <c r="E691" s="331">
        <v>40.61</v>
      </c>
      <c r="F691" s="331"/>
      <c r="G691" s="333">
        <f t="shared" si="11"/>
        <v>4081.9799999999873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287</v>
      </c>
      <c r="B692" s="330" t="s">
        <v>287</v>
      </c>
      <c r="C692" s="298">
        <v>46090</v>
      </c>
      <c r="D692" s="299" t="s">
        <v>417</v>
      </c>
      <c r="E692" s="331">
        <v>380</v>
      </c>
      <c r="F692" s="331">
        <v>380</v>
      </c>
      <c r="G692" s="333">
        <f t="shared" si="11"/>
        <v>4122.5899999999874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46090</v>
      </c>
      <c r="D693" s="299" t="s">
        <v>418</v>
      </c>
      <c r="E693" s="331">
        <v>15</v>
      </c>
      <c r="F693" s="331"/>
      <c r="G693" s="333">
        <f t="shared" si="11"/>
        <v>4122.5899999999874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46090</v>
      </c>
      <c r="D694" s="299" t="s">
        <v>386</v>
      </c>
      <c r="E694" s="331">
        <v>15</v>
      </c>
      <c r="F694" s="331"/>
      <c r="G694" s="333">
        <f t="shared" si="11"/>
        <v>4137.5899999999874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46090</v>
      </c>
      <c r="D695" s="299" t="s">
        <v>300</v>
      </c>
      <c r="E695" s="331">
        <v>70.66</v>
      </c>
      <c r="F695" s="331"/>
      <c r="G695" s="333">
        <f t="shared" si="11"/>
        <v>4152.5899999999874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46089</v>
      </c>
      <c r="D696" s="299" t="s">
        <v>311</v>
      </c>
      <c r="E696" s="331">
        <v>109.77</v>
      </c>
      <c r="F696" s="331"/>
      <c r="G696" s="333">
        <f t="shared" si="11"/>
        <v>4223.2499999999873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46089</v>
      </c>
      <c r="D697" s="299" t="s">
        <v>306</v>
      </c>
      <c r="E697" s="331">
        <v>9.3800000000000008</v>
      </c>
      <c r="F697" s="331"/>
      <c r="G697" s="333">
        <f t="shared" si="11"/>
        <v>4333.0199999999877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3</v>
      </c>
      <c r="C698" s="298">
        <v>46089</v>
      </c>
      <c r="D698" s="299" t="s">
        <v>419</v>
      </c>
      <c r="E698" s="331">
        <v>3.85</v>
      </c>
      <c r="F698" s="331"/>
      <c r="G698" s="333">
        <f t="shared" si="11"/>
        <v>4342.3999999999878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46089</v>
      </c>
      <c r="D699" s="299" t="s">
        <v>404</v>
      </c>
      <c r="E699" s="331">
        <v>88.54</v>
      </c>
      <c r="F699" s="331"/>
      <c r="G699" s="333">
        <f t="shared" si="11"/>
        <v>4346.2499999999882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46089</v>
      </c>
      <c r="D700" s="299" t="s">
        <v>358</v>
      </c>
      <c r="E700" s="331">
        <v>8.3800000000000008</v>
      </c>
      <c r="F700" s="331"/>
      <c r="G700" s="333">
        <f t="shared" si="11"/>
        <v>4434.7899999999881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46089</v>
      </c>
      <c r="D701" s="299" t="s">
        <v>301</v>
      </c>
      <c r="E701" s="331">
        <v>39.549999999999997</v>
      </c>
      <c r="F701" s="331"/>
      <c r="G701" s="333">
        <f t="shared" si="11"/>
        <v>4443.1699999999882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46089</v>
      </c>
      <c r="D702" s="299" t="s">
        <v>420</v>
      </c>
      <c r="E702" s="331">
        <v>31.68</v>
      </c>
      <c r="F702" s="331"/>
      <c r="G702" s="333">
        <f t="shared" si="11"/>
        <v>4482.7199999999884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8</v>
      </c>
      <c r="C703" s="298">
        <v>46088</v>
      </c>
      <c r="D703" s="299" t="s">
        <v>308</v>
      </c>
      <c r="E703" s="331">
        <v>24.65</v>
      </c>
      <c r="F703" s="331"/>
      <c r="G703" s="333">
        <f t="shared" si="11"/>
        <v>4514.3999999999887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46088</v>
      </c>
      <c r="D704" s="299" t="s">
        <v>346</v>
      </c>
      <c r="E704" s="331">
        <v>11.04</v>
      </c>
      <c r="F704" s="331"/>
      <c r="G704" s="333">
        <f t="shared" si="11"/>
        <v>4539.0499999999884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46088</v>
      </c>
      <c r="D705" s="299" t="s">
        <v>319</v>
      </c>
      <c r="E705" s="331">
        <v>11.5</v>
      </c>
      <c r="F705" s="331"/>
      <c r="G705" s="333">
        <f t="shared" si="11"/>
        <v>4550.0899999999883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8</v>
      </c>
      <c r="C706" s="298">
        <v>46088</v>
      </c>
      <c r="D706" s="299" t="s">
        <v>296</v>
      </c>
      <c r="E706" s="331">
        <v>12.44</v>
      </c>
      <c r="F706" s="331"/>
      <c r="G706" s="333">
        <f t="shared" si="11"/>
        <v>4561.5899999999883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4</v>
      </c>
      <c r="C707" s="298">
        <v>46088</v>
      </c>
      <c r="D707" s="299" t="s">
        <v>296</v>
      </c>
      <c r="E707" s="331">
        <v>23.62</v>
      </c>
      <c r="F707" s="331"/>
      <c r="G707" s="333">
        <f t="shared" si="11"/>
        <v>4574.0299999999879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46088</v>
      </c>
      <c r="D708" s="299" t="s">
        <v>301</v>
      </c>
      <c r="E708" s="331">
        <v>36.049999999999997</v>
      </c>
      <c r="F708" s="331"/>
      <c r="G708" s="333">
        <f t="shared" si="11"/>
        <v>4597.6499999999878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14</v>
      </c>
      <c r="C709" s="298">
        <v>46087</v>
      </c>
      <c r="D709" s="299" t="s">
        <v>366</v>
      </c>
      <c r="E709" s="331">
        <v>66.67</v>
      </c>
      <c r="F709" s="331"/>
      <c r="G709" s="333">
        <f t="shared" si="11"/>
        <v>4633.699999999988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46087</v>
      </c>
      <c r="D710" s="299" t="s">
        <v>296</v>
      </c>
      <c r="E710" s="331">
        <v>17.850000000000001</v>
      </c>
      <c r="F710" s="331"/>
      <c r="G710" s="333">
        <f t="shared" si="11"/>
        <v>4700.3699999999881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1</v>
      </c>
      <c r="C711" s="298">
        <v>46087</v>
      </c>
      <c r="D711" s="299" t="s">
        <v>304</v>
      </c>
      <c r="E711" s="331">
        <v>112.13</v>
      </c>
      <c r="F711" s="331"/>
      <c r="G711" s="333">
        <f t="shared" si="11"/>
        <v>4718.2199999999884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3</v>
      </c>
      <c r="C712" s="298">
        <v>46087</v>
      </c>
      <c r="D712" s="299" t="s">
        <v>324</v>
      </c>
      <c r="E712" s="331">
        <v>7.31</v>
      </c>
      <c r="F712" s="331"/>
      <c r="G712" s="333">
        <f t="shared" si="11"/>
        <v>4830.3499999999885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291</v>
      </c>
      <c r="B713" s="330">
        <v>39</v>
      </c>
      <c r="C713" s="298">
        <v>46086</v>
      </c>
      <c r="D713" s="299" t="s">
        <v>292</v>
      </c>
      <c r="E713" s="331"/>
      <c r="F713" s="331">
        <v>2763.78</v>
      </c>
      <c r="G713" s="333">
        <f t="shared" si="11"/>
        <v>4837.6599999999889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4</v>
      </c>
      <c r="C714" s="298">
        <v>46086</v>
      </c>
      <c r="D714" s="299" t="s">
        <v>295</v>
      </c>
      <c r="E714" s="331">
        <v>31.52</v>
      </c>
      <c r="F714" s="331"/>
      <c r="G714" s="333">
        <f t="shared" si="11"/>
        <v>2073.8799999999892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46086</v>
      </c>
      <c r="D715" s="299" t="s">
        <v>358</v>
      </c>
      <c r="E715" s="331">
        <v>14.86</v>
      </c>
      <c r="F715" s="331"/>
      <c r="G715" s="333">
        <f t="shared" si="11"/>
        <v>2105.3999999999892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46086</v>
      </c>
      <c r="D716" s="299" t="s">
        <v>409</v>
      </c>
      <c r="E716" s="331">
        <v>44.99</v>
      </c>
      <c r="F716" s="331"/>
      <c r="G716" s="333">
        <f t="shared" si="11"/>
        <v>2120.2599999999893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46085</v>
      </c>
      <c r="D717" s="299" t="s">
        <v>421</v>
      </c>
      <c r="E717" s="331">
        <v>15</v>
      </c>
      <c r="F717" s="331"/>
      <c r="G717" s="333">
        <f t="shared" si="11"/>
        <v>2165.2499999999891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46085</v>
      </c>
      <c r="D718" s="299" t="s">
        <v>296</v>
      </c>
      <c r="E718" s="331">
        <v>10.84</v>
      </c>
      <c r="F718" s="331"/>
      <c r="G718" s="333">
        <f t="shared" si="11"/>
        <v>2180.2499999999891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14</v>
      </c>
      <c r="C719" s="298">
        <v>46085</v>
      </c>
      <c r="D719" s="299" t="s">
        <v>367</v>
      </c>
      <c r="E719" s="331">
        <v>68.739999999999995</v>
      </c>
      <c r="F719" s="331"/>
      <c r="G719" s="333">
        <f t="shared" si="11"/>
        <v>2191.0899999999892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46085</v>
      </c>
      <c r="D720" s="299" t="s">
        <v>310</v>
      </c>
      <c r="E720" s="331">
        <v>30.67</v>
      </c>
      <c r="F720" s="331"/>
      <c r="G720" s="333">
        <f t="shared" si="11"/>
        <v>2259.829999999989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17</v>
      </c>
      <c r="C721" s="298">
        <v>46085</v>
      </c>
      <c r="D721" s="299" t="s">
        <v>370</v>
      </c>
      <c r="E721" s="331">
        <v>99</v>
      </c>
      <c r="F721" s="331"/>
      <c r="G721" s="333">
        <f t="shared" si="11"/>
        <v>2290.4999999999891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21</v>
      </c>
      <c r="C722" s="298">
        <v>46084</v>
      </c>
      <c r="D722" s="299" t="s">
        <v>194</v>
      </c>
      <c r="E722" s="331">
        <v>40.72</v>
      </c>
      <c r="F722" s="331"/>
      <c r="G722" s="333">
        <f t="shared" si="11"/>
        <v>2389.4999999999891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284</v>
      </c>
      <c r="B723" s="330">
        <v>36</v>
      </c>
      <c r="C723" s="298">
        <v>46084</v>
      </c>
      <c r="D723" s="299" t="s">
        <v>374</v>
      </c>
      <c r="E723" s="331">
        <v>50</v>
      </c>
      <c r="F723" s="331"/>
      <c r="G723" s="333">
        <f t="shared" si="11"/>
        <v>2430.2199999999889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46084</v>
      </c>
      <c r="D724" s="299" t="s">
        <v>296</v>
      </c>
      <c r="E724" s="331">
        <v>14.67</v>
      </c>
      <c r="F724" s="331"/>
      <c r="G724" s="333">
        <f t="shared" si="11"/>
        <v>2480.2199999999889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4</v>
      </c>
      <c r="C725" s="298">
        <v>46084</v>
      </c>
      <c r="D725" s="299" t="s">
        <v>296</v>
      </c>
      <c r="E725" s="331">
        <v>27.42</v>
      </c>
      <c r="F725" s="331"/>
      <c r="G725" s="333">
        <f t="shared" si="11"/>
        <v>2494.889999999989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46084</v>
      </c>
      <c r="D726" s="299" t="s">
        <v>422</v>
      </c>
      <c r="E726" s="331">
        <v>106.27</v>
      </c>
      <c r="F726" s="331"/>
      <c r="G726" s="333">
        <f t="shared" si="11"/>
        <v>2522.309999999989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46084</v>
      </c>
      <c r="D727" s="299" t="s">
        <v>422</v>
      </c>
      <c r="E727" s="331">
        <v>-107</v>
      </c>
      <c r="F727" s="331"/>
      <c r="G727" s="333">
        <f t="shared" si="11"/>
        <v>2628.579999999989</v>
      </c>
      <c r="H727" s="334" t="s">
        <v>298</v>
      </c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46083</v>
      </c>
      <c r="D728" s="299" t="s">
        <v>301</v>
      </c>
      <c r="E728" s="331">
        <v>20</v>
      </c>
      <c r="F728" s="331"/>
      <c r="G728" s="333">
        <f t="shared" si="11"/>
        <v>2521.579999999989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287</v>
      </c>
      <c r="B729" s="330" t="s">
        <v>287</v>
      </c>
      <c r="C729" s="298">
        <v>46083</v>
      </c>
      <c r="D729" s="299" t="s">
        <v>288</v>
      </c>
      <c r="E729" s="331">
        <v>185.64</v>
      </c>
      <c r="F729" s="331">
        <v>185.64</v>
      </c>
      <c r="G729" s="333">
        <f t="shared" si="11"/>
        <v>2541.579999999989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46083</v>
      </c>
      <c r="D730" s="299" t="s">
        <v>424</v>
      </c>
      <c r="E730" s="331">
        <v>70.12</v>
      </c>
      <c r="F730" s="331"/>
      <c r="G730" s="333">
        <f t="shared" si="11"/>
        <v>2541.579999999989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17</v>
      </c>
      <c r="C731" s="298">
        <v>46083</v>
      </c>
      <c r="D731" s="299" t="s">
        <v>188</v>
      </c>
      <c r="E731" s="331">
        <v>41.44</v>
      </c>
      <c r="F731" s="331"/>
      <c r="G731" s="333">
        <f t="shared" si="11"/>
        <v>2611.6999999999889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46083</v>
      </c>
      <c r="D732" s="299" t="s">
        <v>296</v>
      </c>
      <c r="E732" s="331">
        <v>8.7200000000000006</v>
      </c>
      <c r="F732" s="331"/>
      <c r="G732" s="333">
        <f t="shared" si="11"/>
        <v>2653.139999999989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22</v>
      </c>
      <c r="C733" s="298">
        <v>46082</v>
      </c>
      <c r="D733" s="299" t="s">
        <v>375</v>
      </c>
      <c r="E733" s="331">
        <v>6.37</v>
      </c>
      <c r="F733" s="331"/>
      <c r="G733" s="333">
        <f t="shared" si="11"/>
        <v>2661.8599999999888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46082</v>
      </c>
      <c r="D734" s="299" t="s">
        <v>296</v>
      </c>
      <c r="E734" s="331">
        <v>9.8699999999999992</v>
      </c>
      <c r="F734" s="331"/>
      <c r="G734" s="333">
        <f t="shared" si="11"/>
        <v>2668.2299999999886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1</v>
      </c>
      <c r="C735" s="298">
        <v>46082</v>
      </c>
      <c r="D735" s="299" t="s">
        <v>311</v>
      </c>
      <c r="E735" s="331">
        <v>119.55</v>
      </c>
      <c r="F735" s="331"/>
      <c r="G735" s="333">
        <f t="shared" si="11"/>
        <v>2678.0999999999885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3</v>
      </c>
      <c r="C736" s="298">
        <v>46082</v>
      </c>
      <c r="D736" s="299" t="s">
        <v>348</v>
      </c>
      <c r="E736" s="331">
        <v>25</v>
      </c>
      <c r="F736" s="331"/>
      <c r="G736" s="333">
        <f t="shared" si="11"/>
        <v>2797.6499999999887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1</v>
      </c>
      <c r="C737" s="298">
        <v>46082</v>
      </c>
      <c r="D737" s="299" t="s">
        <v>304</v>
      </c>
      <c r="E737" s="331">
        <v>119.17</v>
      </c>
      <c r="F737" s="331"/>
      <c r="G737" s="333">
        <f t="shared" si="11"/>
        <v>2822.6499999999887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284</v>
      </c>
      <c r="B738" s="330">
        <v>37</v>
      </c>
      <c r="C738" s="298">
        <v>46081</v>
      </c>
      <c r="D738" s="299" t="s">
        <v>425</v>
      </c>
      <c r="E738" s="331">
        <v>3764.91</v>
      </c>
      <c r="F738" s="331"/>
      <c r="G738" s="333">
        <f t="shared" si="11"/>
        <v>2941.8199999999888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286</v>
      </c>
      <c r="B739" s="330">
        <v>25</v>
      </c>
      <c r="C739" s="298">
        <v>46081</v>
      </c>
      <c r="D739" s="298" t="s">
        <v>204</v>
      </c>
      <c r="E739" s="331">
        <v>350</v>
      </c>
      <c r="F739" s="331"/>
      <c r="G739" s="333">
        <f t="shared" si="11"/>
        <v>6706.7299999999886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286</v>
      </c>
      <c r="B740" s="330">
        <v>26</v>
      </c>
      <c r="C740" s="298">
        <v>46081</v>
      </c>
      <c r="D740" s="298" t="s">
        <v>205</v>
      </c>
      <c r="E740" s="331">
        <v>320</v>
      </c>
      <c r="F740" s="331"/>
      <c r="G740" s="333">
        <f t="shared" si="11"/>
        <v>7056.7299999999886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286</v>
      </c>
      <c r="B741" s="330">
        <v>27</v>
      </c>
      <c r="C741" s="298">
        <v>46081</v>
      </c>
      <c r="D741" s="298" t="s">
        <v>206</v>
      </c>
      <c r="E741" s="331">
        <v>25</v>
      </c>
      <c r="F741" s="331"/>
      <c r="G741" s="333">
        <f t="shared" si="11"/>
        <v>7376.7299999999886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286</v>
      </c>
      <c r="B742" s="330">
        <v>28</v>
      </c>
      <c r="C742" s="298">
        <v>46081</v>
      </c>
      <c r="D742" s="298" t="s">
        <v>207</v>
      </c>
      <c r="E742" s="331">
        <v>25</v>
      </c>
      <c r="F742" s="331"/>
      <c r="G742" s="333">
        <f t="shared" si="11"/>
        <v>7401.7299999999886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286</v>
      </c>
      <c r="B743" s="330">
        <v>29</v>
      </c>
      <c r="C743" s="298">
        <v>46081</v>
      </c>
      <c r="D743" s="298" t="s">
        <v>208</v>
      </c>
      <c r="E743" s="331">
        <v>45</v>
      </c>
      <c r="F743" s="331"/>
      <c r="G743" s="333">
        <f t="shared" si="11"/>
        <v>7426.7299999999886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286</v>
      </c>
      <c r="B744" s="330">
        <v>30</v>
      </c>
      <c r="C744" s="298">
        <v>46081</v>
      </c>
      <c r="D744" s="298" t="s">
        <v>209</v>
      </c>
      <c r="E744" s="331">
        <v>400</v>
      </c>
      <c r="F744" s="331"/>
      <c r="G744" s="333">
        <f t="shared" si="11"/>
        <v>7471.7299999999886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286</v>
      </c>
      <c r="B745" s="330">
        <v>31</v>
      </c>
      <c r="C745" s="298">
        <v>46081</v>
      </c>
      <c r="D745" s="298" t="s">
        <v>210</v>
      </c>
      <c r="E745" s="331">
        <v>375</v>
      </c>
      <c r="F745" s="331"/>
      <c r="G745" s="333">
        <f t="shared" si="11"/>
        <v>7871.7299999999886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286</v>
      </c>
      <c r="B746" s="330">
        <v>32</v>
      </c>
      <c r="C746" s="298">
        <v>46081</v>
      </c>
      <c r="D746" s="298" t="s">
        <v>211</v>
      </c>
      <c r="E746" s="331">
        <v>100</v>
      </c>
      <c r="F746" s="331"/>
      <c r="G746" s="333">
        <f t="shared" si="11"/>
        <v>8246.7299999999886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286</v>
      </c>
      <c r="B747" s="330">
        <v>33</v>
      </c>
      <c r="C747" s="298">
        <v>46081</v>
      </c>
      <c r="D747" s="298" t="s">
        <v>212</v>
      </c>
      <c r="E747" s="331">
        <v>85</v>
      </c>
      <c r="F747" s="331"/>
      <c r="G747" s="333">
        <f t="shared" si="11"/>
        <v>8346.7299999999886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286</v>
      </c>
      <c r="B748" s="330">
        <v>34</v>
      </c>
      <c r="C748" s="298">
        <v>46081</v>
      </c>
      <c r="D748" s="298" t="s">
        <v>213</v>
      </c>
      <c r="E748" s="331">
        <v>230</v>
      </c>
      <c r="F748" s="331"/>
      <c r="G748" s="333">
        <f t="shared" si="11"/>
        <v>8431.7299999999886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286</v>
      </c>
      <c r="B749" s="330">
        <v>35</v>
      </c>
      <c r="C749" s="298">
        <v>46081</v>
      </c>
      <c r="D749" s="298" t="s">
        <v>214</v>
      </c>
      <c r="E749" s="331">
        <v>45</v>
      </c>
      <c r="F749" s="331"/>
      <c r="G749" s="333">
        <f t="shared" si="11"/>
        <v>8661.7299999999886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42</v>
      </c>
      <c r="C750" s="298">
        <v>46081</v>
      </c>
      <c r="D750" s="298" t="s">
        <v>200</v>
      </c>
      <c r="E750" s="331">
        <v>51.19</v>
      </c>
      <c r="F750" s="331"/>
      <c r="G750" s="333">
        <f t="shared" si="11"/>
        <v>8706.7299999999886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43</v>
      </c>
      <c r="C751" s="298">
        <v>46081</v>
      </c>
      <c r="D751" s="298" t="s">
        <v>201</v>
      </c>
      <c r="E751" s="331">
        <v>37.17</v>
      </c>
      <c r="F751" s="331"/>
      <c r="G751" s="333">
        <f t="shared" si="11"/>
        <v>8757.9199999999892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10</v>
      </c>
      <c r="C752" s="298">
        <v>46081</v>
      </c>
      <c r="D752" s="298" t="s">
        <v>176</v>
      </c>
      <c r="E752" s="331">
        <v>17.899999999999999</v>
      </c>
      <c r="F752" s="331"/>
      <c r="G752" s="333">
        <f t="shared" si="11"/>
        <v>8795.0899999999892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46080</v>
      </c>
      <c r="D753" s="298" t="s">
        <v>358</v>
      </c>
      <c r="E753" s="331">
        <v>11.17</v>
      </c>
      <c r="F753" s="331"/>
      <c r="G753" s="333">
        <f t="shared" si="11"/>
        <v>8812.9899999999889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46080</v>
      </c>
      <c r="D754" s="299" t="s">
        <v>426</v>
      </c>
      <c r="E754" s="331">
        <v>25</v>
      </c>
      <c r="F754" s="331"/>
      <c r="G754" s="333">
        <f t="shared" si="11"/>
        <v>8824.1599999999889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46080</v>
      </c>
      <c r="D755" s="299" t="s">
        <v>358</v>
      </c>
      <c r="E755" s="331">
        <v>22.84</v>
      </c>
      <c r="F755" s="331"/>
      <c r="G755" s="333">
        <f t="shared" si="11"/>
        <v>8849.1599999999889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46080</v>
      </c>
      <c r="D756" s="299" t="s">
        <v>427</v>
      </c>
      <c r="E756" s="331">
        <v>-88</v>
      </c>
      <c r="F756" s="331"/>
      <c r="G756" s="333">
        <f t="shared" si="11"/>
        <v>8871.9999999999891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291</v>
      </c>
      <c r="B757" s="330">
        <v>38</v>
      </c>
      <c r="C757" s="298">
        <v>46080</v>
      </c>
      <c r="D757" s="299" t="s">
        <v>293</v>
      </c>
      <c r="E757" s="331"/>
      <c r="F757" s="331">
        <v>4278.1499999999996</v>
      </c>
      <c r="G757" s="333">
        <f t="shared" si="11"/>
        <v>8783.9999999999891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46080</v>
      </c>
      <c r="D758" s="299" t="s">
        <v>428</v>
      </c>
      <c r="E758" s="331">
        <v>25.93</v>
      </c>
      <c r="F758" s="331"/>
      <c r="G758" s="333">
        <f t="shared" si="11"/>
        <v>4505.8499999999904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4</v>
      </c>
      <c r="C759" s="298">
        <v>46079</v>
      </c>
      <c r="D759" s="299" t="s">
        <v>310</v>
      </c>
      <c r="E759" s="331">
        <v>29.84</v>
      </c>
      <c r="F759" s="331"/>
      <c r="G759" s="333">
        <f t="shared" si="11"/>
        <v>4531.7799999999907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5</v>
      </c>
      <c r="C760" s="298">
        <v>46079</v>
      </c>
      <c r="D760" s="299" t="s">
        <v>429</v>
      </c>
      <c r="E760" s="331">
        <v>103.25</v>
      </c>
      <c r="F760" s="331"/>
      <c r="G760" s="333">
        <f t="shared" si="11"/>
        <v>4561.6199999999908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46079</v>
      </c>
      <c r="D761" s="299" t="s">
        <v>357</v>
      </c>
      <c r="E761" s="331">
        <v>26.02</v>
      </c>
      <c r="F761" s="331"/>
      <c r="G761" s="333">
        <f t="shared" si="11"/>
        <v>4664.8699999999908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24</v>
      </c>
      <c r="C762" s="298">
        <v>46079</v>
      </c>
      <c r="D762" s="299" t="s">
        <v>860</v>
      </c>
      <c r="E762" s="331">
        <v>84.83</v>
      </c>
      <c r="F762" s="331"/>
      <c r="G762" s="333">
        <f t="shared" si="11"/>
        <v>4690.8899999999912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46079</v>
      </c>
      <c r="D763" s="299" t="s">
        <v>296</v>
      </c>
      <c r="E763" s="331">
        <v>17.87</v>
      </c>
      <c r="F763" s="331"/>
      <c r="G763" s="333">
        <f t="shared" si="11"/>
        <v>4775.7199999999912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5</v>
      </c>
      <c r="C764" s="298">
        <v>46079</v>
      </c>
      <c r="D764" s="299" t="s">
        <v>430</v>
      </c>
      <c r="E764" s="331">
        <v>123.64</v>
      </c>
      <c r="F764" s="331"/>
      <c r="G764" s="333">
        <f t="shared" si="11"/>
        <v>4793.5899999999911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46078</v>
      </c>
      <c r="D765" s="299" t="s">
        <v>319</v>
      </c>
      <c r="E765" s="331">
        <v>18.5</v>
      </c>
      <c r="F765" s="331"/>
      <c r="G765" s="333">
        <f t="shared" si="11"/>
        <v>4917.2299999999914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46078</v>
      </c>
      <c r="D766" s="299" t="s">
        <v>296</v>
      </c>
      <c r="E766" s="331">
        <v>50.96</v>
      </c>
      <c r="F766" s="331"/>
      <c r="G766" s="333">
        <f t="shared" si="11"/>
        <v>4935.7299999999914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46078</v>
      </c>
      <c r="D767" s="299" t="s">
        <v>296</v>
      </c>
      <c r="E767" s="331">
        <v>11.28</v>
      </c>
      <c r="F767" s="331"/>
      <c r="G767" s="333">
        <f t="shared" si="11"/>
        <v>4986.6899999999914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12</v>
      </c>
      <c r="C768" s="298">
        <v>46078</v>
      </c>
      <c r="D768" s="299" t="s">
        <v>314</v>
      </c>
      <c r="E768" s="331">
        <v>204.47</v>
      </c>
      <c r="F768" s="331"/>
      <c r="G768" s="333">
        <f t="shared" si="11"/>
        <v>4997.9699999999912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46078</v>
      </c>
      <c r="D769" s="299" t="s">
        <v>308</v>
      </c>
      <c r="E769" s="331">
        <v>47.99</v>
      </c>
      <c r="F769" s="331"/>
      <c r="G769" s="333">
        <f t="shared" si="11"/>
        <v>5202.4399999999914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1</v>
      </c>
      <c r="C770" s="298">
        <v>46078</v>
      </c>
      <c r="D770" s="299" t="s">
        <v>304</v>
      </c>
      <c r="E770" s="331">
        <v>19.09</v>
      </c>
      <c r="F770" s="331"/>
      <c r="G770" s="333">
        <f t="shared" si="11"/>
        <v>5250.4299999999912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23</v>
      </c>
      <c r="C771" s="298">
        <v>46076</v>
      </c>
      <c r="D771" s="299" t="s">
        <v>67</v>
      </c>
      <c r="E771" s="331">
        <v>650.88</v>
      </c>
      <c r="F771" s="331"/>
      <c r="G771" s="333">
        <f t="shared" si="11"/>
        <v>5269.5199999999913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46076</v>
      </c>
      <c r="D772" s="299" t="s">
        <v>351</v>
      </c>
      <c r="E772" s="331">
        <v>35</v>
      </c>
      <c r="F772" s="331"/>
      <c r="G772" s="333">
        <f t="shared" si="11"/>
        <v>5920.3999999999915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46076</v>
      </c>
      <c r="D773" s="299" t="s">
        <v>306</v>
      </c>
      <c r="E773" s="331">
        <v>128.97999999999999</v>
      </c>
      <c r="F773" s="331"/>
      <c r="G773" s="333">
        <f t="shared" si="11"/>
        <v>5955.3999999999915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1</v>
      </c>
      <c r="C774" s="298">
        <v>46076</v>
      </c>
      <c r="D774" s="299" t="s">
        <v>320</v>
      </c>
      <c r="E774" s="331">
        <v>52.55</v>
      </c>
      <c r="F774" s="331"/>
      <c r="G774" s="333">
        <f t="shared" si="11"/>
        <v>6084.379999999991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3</v>
      </c>
      <c r="C775" s="298">
        <v>46075</v>
      </c>
      <c r="D775" s="299" t="s">
        <v>348</v>
      </c>
      <c r="E775" s="331">
        <v>13.76</v>
      </c>
      <c r="F775" s="331"/>
      <c r="G775" s="333">
        <f t="shared" si="11"/>
        <v>6136.9299999999912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1</v>
      </c>
      <c r="C776" s="298">
        <v>46075</v>
      </c>
      <c r="D776" s="299" t="s">
        <v>311</v>
      </c>
      <c r="E776" s="331">
        <v>187.64</v>
      </c>
      <c r="F776" s="331"/>
      <c r="G776" s="333">
        <f t="shared" si="11"/>
        <v>6150.6899999999914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1</v>
      </c>
      <c r="C777" s="298">
        <v>46074</v>
      </c>
      <c r="D777" s="299" t="s">
        <v>393</v>
      </c>
      <c r="E777" s="331">
        <v>75.78</v>
      </c>
      <c r="F777" s="331"/>
      <c r="G777" s="333">
        <f t="shared" si="11"/>
        <v>6338.3299999999917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46074</v>
      </c>
      <c r="D778" s="299" t="s">
        <v>392</v>
      </c>
      <c r="E778" s="331">
        <v>27.41</v>
      </c>
      <c r="F778" s="331"/>
      <c r="G778" s="333">
        <f t="shared" si="11"/>
        <v>6414.1099999999915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46074</v>
      </c>
      <c r="D779" s="299" t="s">
        <v>431</v>
      </c>
      <c r="E779" s="331">
        <v>32.049999999999997</v>
      </c>
      <c r="F779" s="331"/>
      <c r="G779" s="333">
        <f t="shared" si="11"/>
        <v>6441.5199999999913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46074</v>
      </c>
      <c r="D780" s="299" t="s">
        <v>358</v>
      </c>
      <c r="E780" s="331">
        <v>9.4700000000000006</v>
      </c>
      <c r="F780" s="331"/>
      <c r="G780" s="333">
        <f t="shared" si="11"/>
        <v>6473.5699999999915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46073</v>
      </c>
      <c r="D781" s="299" t="s">
        <v>296</v>
      </c>
      <c r="E781" s="331">
        <v>14.47</v>
      </c>
      <c r="F781" s="331"/>
      <c r="G781" s="333">
        <f t="shared" si="11"/>
        <v>6483.0399999999918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46073</v>
      </c>
      <c r="D782" s="299" t="s">
        <v>355</v>
      </c>
      <c r="E782" s="331">
        <v>11.97</v>
      </c>
      <c r="F782" s="331"/>
      <c r="G782" s="333">
        <f t="shared" si="11"/>
        <v>6497.509999999992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46073</v>
      </c>
      <c r="D783" s="299" t="s">
        <v>355</v>
      </c>
      <c r="E783" s="331">
        <v>59.88</v>
      </c>
      <c r="F783" s="331"/>
      <c r="G783" s="333">
        <f t="shared" si="11"/>
        <v>6509.4799999999923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46073</v>
      </c>
      <c r="D784" s="299" t="s">
        <v>418</v>
      </c>
      <c r="E784" s="331">
        <v>19.57</v>
      </c>
      <c r="F784" s="331"/>
      <c r="G784" s="333">
        <f t="shared" si="11"/>
        <v>6569.3599999999924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46073</v>
      </c>
      <c r="D785" s="299" t="s">
        <v>323</v>
      </c>
      <c r="E785" s="331">
        <v>20.22</v>
      </c>
      <c r="F785" s="331"/>
      <c r="G785" s="333">
        <f t="shared" si="11"/>
        <v>6588.9299999999921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46073</v>
      </c>
      <c r="D786" s="299" t="s">
        <v>358</v>
      </c>
      <c r="E786" s="331">
        <v>5.3</v>
      </c>
      <c r="F786" s="331"/>
      <c r="G786" s="333">
        <f t="shared" si="11"/>
        <v>6609.1499999999924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3</v>
      </c>
      <c r="C787" s="298">
        <v>46073</v>
      </c>
      <c r="D787" s="299" t="s">
        <v>324</v>
      </c>
      <c r="E787" s="331">
        <v>8.1300000000000008</v>
      </c>
      <c r="F787" s="331"/>
      <c r="G787" s="333">
        <f t="shared" si="11"/>
        <v>6614.4499999999925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4</v>
      </c>
      <c r="C788" s="298">
        <v>46073</v>
      </c>
      <c r="D788" s="299" t="s">
        <v>310</v>
      </c>
      <c r="E788" s="331">
        <v>32.43</v>
      </c>
      <c r="F788" s="331"/>
      <c r="G788" s="333">
        <f t="shared" si="11"/>
        <v>6622.5799999999927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46073</v>
      </c>
      <c r="D789" s="299" t="s">
        <v>432</v>
      </c>
      <c r="E789" s="331">
        <v>98.65</v>
      </c>
      <c r="F789" s="331"/>
      <c r="G789" s="333">
        <f t="shared" si="11"/>
        <v>6655.0099999999929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46072</v>
      </c>
      <c r="D790" s="299" t="s">
        <v>300</v>
      </c>
      <c r="E790" s="331">
        <v>30.87</v>
      </c>
      <c r="F790" s="331"/>
      <c r="G790" s="333">
        <f t="shared" si="11"/>
        <v>6753.6599999999926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46072</v>
      </c>
      <c r="D791" s="299" t="s">
        <v>300</v>
      </c>
      <c r="E791" s="331">
        <v>15.96</v>
      </c>
      <c r="F791" s="331"/>
      <c r="G791" s="333">
        <f t="shared" si="11"/>
        <v>6784.5299999999925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46072</v>
      </c>
      <c r="D792" s="299" t="s">
        <v>296</v>
      </c>
      <c r="E792" s="331">
        <v>17.36</v>
      </c>
      <c r="F792" s="331"/>
      <c r="G792" s="333">
        <f t="shared" si="11"/>
        <v>6800.4899999999925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22</v>
      </c>
      <c r="C793" s="298">
        <v>46072</v>
      </c>
      <c r="D793" s="299" t="s">
        <v>328</v>
      </c>
      <c r="E793" s="331">
        <v>7.46</v>
      </c>
      <c r="F793" s="331"/>
      <c r="G793" s="333">
        <f t="shared" si="11"/>
        <v>6817.8499999999922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291</v>
      </c>
      <c r="B794" s="330">
        <v>39</v>
      </c>
      <c r="C794" s="298">
        <v>46072</v>
      </c>
      <c r="D794" s="299" t="s">
        <v>292</v>
      </c>
      <c r="E794" s="331"/>
      <c r="F794" s="331">
        <v>2763.77</v>
      </c>
      <c r="G794" s="333">
        <f t="shared" si="11"/>
        <v>6825.3099999999922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335</v>
      </c>
      <c r="B795" s="330" t="s">
        <v>335</v>
      </c>
      <c r="C795" s="298">
        <v>46071</v>
      </c>
      <c r="D795" s="299" t="s">
        <v>336</v>
      </c>
      <c r="E795" s="331">
        <v>182.55</v>
      </c>
      <c r="F795" s="331"/>
      <c r="G795" s="333">
        <f t="shared" si="11"/>
        <v>4061.5399999999927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15</v>
      </c>
      <c r="C796" s="298">
        <v>46071</v>
      </c>
      <c r="D796" s="299" t="s">
        <v>185</v>
      </c>
      <c r="E796" s="331">
        <v>188.16</v>
      </c>
      <c r="F796" s="331"/>
      <c r="G796" s="333">
        <f t="shared" si="11"/>
        <v>4244.0899999999929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291</v>
      </c>
      <c r="B797" s="330">
        <v>40</v>
      </c>
      <c r="C797" s="298">
        <v>46071</v>
      </c>
      <c r="D797" s="299" t="s">
        <v>316</v>
      </c>
      <c r="E797" s="331"/>
      <c r="F797" s="331">
        <v>1281.58</v>
      </c>
      <c r="G797" s="333">
        <f t="shared" si="11"/>
        <v>4432.2499999999927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46071</v>
      </c>
      <c r="D798" s="299" t="s">
        <v>433</v>
      </c>
      <c r="E798" s="331">
        <v>-146</v>
      </c>
      <c r="F798" s="331"/>
      <c r="G798" s="333">
        <f t="shared" si="11"/>
        <v>3150.6699999999933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46071</v>
      </c>
      <c r="D799" s="299" t="s">
        <v>434</v>
      </c>
      <c r="E799" s="331">
        <v>-13</v>
      </c>
      <c r="F799" s="331"/>
      <c r="G799" s="333">
        <f t="shared" si="11"/>
        <v>3004.6699999999933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335</v>
      </c>
      <c r="B800" s="330" t="s">
        <v>335</v>
      </c>
      <c r="C800" s="298">
        <v>46071</v>
      </c>
      <c r="D800" s="299" t="s">
        <v>460</v>
      </c>
      <c r="E800" s="331"/>
      <c r="F800" s="331">
        <v>191</v>
      </c>
      <c r="G800" s="333">
        <f t="shared" si="11"/>
        <v>2991.6699999999933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46071</v>
      </c>
      <c r="D801" s="299" t="s">
        <v>300</v>
      </c>
      <c r="E801" s="331">
        <v>43.63</v>
      </c>
      <c r="F801" s="331"/>
      <c r="G801" s="333">
        <f t="shared" si="11"/>
        <v>2800.6699999999933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46071</v>
      </c>
      <c r="D802" s="299" t="s">
        <v>300</v>
      </c>
      <c r="E802" s="331">
        <v>10.64</v>
      </c>
      <c r="F802" s="331"/>
      <c r="G802" s="333">
        <f t="shared" si="11"/>
        <v>2844.2999999999934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46071</v>
      </c>
      <c r="D803" s="299" t="s">
        <v>296</v>
      </c>
      <c r="E803" s="331">
        <v>14.87</v>
      </c>
      <c r="F803" s="331"/>
      <c r="G803" s="333">
        <f t="shared" si="11"/>
        <v>2854.9399999999932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46071</v>
      </c>
      <c r="D804" s="299" t="s">
        <v>295</v>
      </c>
      <c r="E804" s="331">
        <v>12.99</v>
      </c>
      <c r="F804" s="331"/>
      <c r="G804" s="333">
        <f t="shared" si="11"/>
        <v>2869.8099999999931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46071</v>
      </c>
      <c r="D805" s="299" t="s">
        <v>295</v>
      </c>
      <c r="E805" s="331">
        <v>29.47</v>
      </c>
      <c r="F805" s="331"/>
      <c r="G805" s="333">
        <f t="shared" si="11"/>
        <v>2882.7999999999929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22</v>
      </c>
      <c r="C806" s="298">
        <v>46071</v>
      </c>
      <c r="D806" s="299" t="s">
        <v>401</v>
      </c>
      <c r="E806" s="331">
        <v>13.84</v>
      </c>
      <c r="F806" s="331"/>
      <c r="G806" s="333">
        <f t="shared" si="11"/>
        <v>2912.2699999999927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46071</v>
      </c>
      <c r="D807" s="299" t="s">
        <v>435</v>
      </c>
      <c r="E807" s="331">
        <v>64.569999999999993</v>
      </c>
      <c r="F807" s="331"/>
      <c r="G807" s="333">
        <f t="shared" si="11"/>
        <v>2926.1099999999929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21</v>
      </c>
      <c r="C808" s="298">
        <v>46070</v>
      </c>
      <c r="D808" s="299" t="s">
        <v>194</v>
      </c>
      <c r="E808" s="331">
        <v>81</v>
      </c>
      <c r="F808" s="331"/>
      <c r="G808" s="333">
        <f t="shared" si="11"/>
        <v>2990.679999999993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46070</v>
      </c>
      <c r="D809" s="299" t="s">
        <v>384</v>
      </c>
      <c r="E809" s="331">
        <v>81.41</v>
      </c>
      <c r="F809" s="331"/>
      <c r="G809" s="333">
        <f t="shared" si="11"/>
        <v>3071.679999999993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46070</v>
      </c>
      <c r="D810" s="299" t="s">
        <v>300</v>
      </c>
      <c r="E810" s="331">
        <v>113.74</v>
      </c>
      <c r="F810" s="331"/>
      <c r="G810" s="333">
        <f t="shared" si="11"/>
        <v>3153.0899999999929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43</v>
      </c>
      <c r="C811" s="298">
        <v>46070</v>
      </c>
      <c r="D811" s="299" t="s">
        <v>333</v>
      </c>
      <c r="E811" s="331">
        <v>29.8</v>
      </c>
      <c r="F811" s="331"/>
      <c r="G811" s="333">
        <f t="shared" si="11"/>
        <v>3266.8299999999927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42</v>
      </c>
      <c r="C812" s="298">
        <v>46070</v>
      </c>
      <c r="D812" s="299" t="s">
        <v>333</v>
      </c>
      <c r="E812" s="331">
        <v>37.25</v>
      </c>
      <c r="F812" s="331"/>
      <c r="G812" s="333">
        <f t="shared" si="11"/>
        <v>3296.6299999999928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46070</v>
      </c>
      <c r="D813" s="299" t="s">
        <v>424</v>
      </c>
      <c r="E813" s="331">
        <v>7.97</v>
      </c>
      <c r="F813" s="331"/>
      <c r="G813" s="333">
        <f t="shared" si="11"/>
        <v>3333.8799999999928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17</v>
      </c>
      <c r="C814" s="298">
        <v>46070</v>
      </c>
      <c r="D814" s="299" t="s">
        <v>188</v>
      </c>
      <c r="E814" s="331">
        <v>42.65</v>
      </c>
      <c r="F814" s="331"/>
      <c r="G814" s="333">
        <f t="shared" si="11"/>
        <v>3341.8499999999926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46070</v>
      </c>
      <c r="D815" s="299" t="s">
        <v>436</v>
      </c>
      <c r="E815" s="331">
        <v>40</v>
      </c>
      <c r="F815" s="331"/>
      <c r="G815" s="333">
        <f t="shared" si="11"/>
        <v>3384.4999999999927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11</v>
      </c>
      <c r="C816" s="298">
        <v>46070</v>
      </c>
      <c r="D816" s="299" t="s">
        <v>178</v>
      </c>
      <c r="E816" s="331">
        <v>480.91</v>
      </c>
      <c r="F816" s="331"/>
      <c r="G816" s="333">
        <f t="shared" si="11"/>
        <v>3424.4999999999927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23</v>
      </c>
      <c r="C817" s="298">
        <v>46070</v>
      </c>
      <c r="D817" s="299" t="s">
        <v>63</v>
      </c>
      <c r="E817" s="331">
        <v>529.46</v>
      </c>
      <c r="F817" s="331"/>
      <c r="G817" s="333">
        <f t="shared" si="11"/>
        <v>3905.4099999999926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46069</v>
      </c>
      <c r="D818" s="299" t="s">
        <v>324</v>
      </c>
      <c r="E818" s="331">
        <v>16.079999999999998</v>
      </c>
      <c r="F818" s="331"/>
      <c r="G818" s="333">
        <f t="shared" si="11"/>
        <v>4434.8699999999926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46069</v>
      </c>
      <c r="D819" s="299" t="s">
        <v>300</v>
      </c>
      <c r="E819" s="331">
        <v>21.17</v>
      </c>
      <c r="F819" s="331"/>
      <c r="G819" s="333">
        <f t="shared" si="11"/>
        <v>4450.9499999999925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46069</v>
      </c>
      <c r="D820" s="299" t="s">
        <v>300</v>
      </c>
      <c r="E820" s="331">
        <v>17.03</v>
      </c>
      <c r="F820" s="331"/>
      <c r="G820" s="333">
        <f t="shared" si="11"/>
        <v>4472.1199999999926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46069</v>
      </c>
      <c r="D821" s="299" t="s">
        <v>296</v>
      </c>
      <c r="E821" s="331">
        <v>18.309999999999999</v>
      </c>
      <c r="F821" s="331"/>
      <c r="G821" s="333">
        <f t="shared" si="11"/>
        <v>4489.1499999999924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46069</v>
      </c>
      <c r="D822" s="299" t="s">
        <v>301</v>
      </c>
      <c r="E822" s="331">
        <v>19.3</v>
      </c>
      <c r="F822" s="331"/>
      <c r="G822" s="333">
        <f t="shared" si="11"/>
        <v>4507.4599999999928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46069</v>
      </c>
      <c r="D823" s="299" t="s">
        <v>397</v>
      </c>
      <c r="E823" s="331">
        <v>24.67</v>
      </c>
      <c r="F823" s="331"/>
      <c r="G823" s="333">
        <f t="shared" si="11"/>
        <v>4526.7599999999929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287</v>
      </c>
      <c r="B824" s="330" t="s">
        <v>287</v>
      </c>
      <c r="C824" s="298">
        <v>46069</v>
      </c>
      <c r="D824" s="299" t="s">
        <v>397</v>
      </c>
      <c r="E824" s="331">
        <v>152.41999999999999</v>
      </c>
      <c r="F824" s="331">
        <v>152.41999999999999</v>
      </c>
      <c r="G824" s="333">
        <f t="shared" si="11"/>
        <v>4551.429999999993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46068</v>
      </c>
      <c r="D825" s="299" t="s">
        <v>437</v>
      </c>
      <c r="E825" s="331">
        <v>233.83</v>
      </c>
      <c r="F825" s="331"/>
      <c r="G825" s="333">
        <f t="shared" si="11"/>
        <v>4551.429999999993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46068</v>
      </c>
      <c r="D826" s="299" t="s">
        <v>326</v>
      </c>
      <c r="E826" s="331">
        <v>50.87</v>
      </c>
      <c r="F826" s="331"/>
      <c r="G826" s="333">
        <f t="shared" si="11"/>
        <v>4785.2599999999929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46068</v>
      </c>
      <c r="D827" s="299" t="s">
        <v>438</v>
      </c>
      <c r="E827" s="331">
        <v>16</v>
      </c>
      <c r="F827" s="331"/>
      <c r="G827" s="333">
        <f t="shared" si="11"/>
        <v>4836.1299999999928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46068</v>
      </c>
      <c r="D828" s="299" t="s">
        <v>353</v>
      </c>
      <c r="E828" s="331">
        <v>30</v>
      </c>
      <c r="F828" s="331"/>
      <c r="G828" s="333">
        <f t="shared" si="11"/>
        <v>4852.1299999999928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46068</v>
      </c>
      <c r="D829" s="299" t="s">
        <v>306</v>
      </c>
      <c r="E829" s="331">
        <v>76</v>
      </c>
      <c r="F829" s="331"/>
      <c r="G829" s="333">
        <f t="shared" si="11"/>
        <v>4882.1299999999928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3</v>
      </c>
      <c r="C830" s="298">
        <v>46068</v>
      </c>
      <c r="D830" s="299" t="s">
        <v>348</v>
      </c>
      <c r="E830" s="331">
        <v>3.59</v>
      </c>
      <c r="F830" s="331"/>
      <c r="G830" s="333">
        <f t="shared" si="11"/>
        <v>4958.1299999999928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6</v>
      </c>
      <c r="C831" s="298">
        <v>46068</v>
      </c>
      <c r="D831" s="299" t="s">
        <v>439</v>
      </c>
      <c r="E831" s="331">
        <v>70</v>
      </c>
      <c r="F831" s="331"/>
      <c r="G831" s="333">
        <f t="shared" si="11"/>
        <v>4961.719999999993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46068</v>
      </c>
      <c r="D832" s="299" t="s">
        <v>440</v>
      </c>
      <c r="E832" s="331">
        <v>175</v>
      </c>
      <c r="F832" s="331"/>
      <c r="G832" s="333">
        <f t="shared" si="11"/>
        <v>5031.719999999993</v>
      </c>
      <c r="H832" s="334" t="s">
        <v>298</v>
      </c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8</v>
      </c>
      <c r="C833" s="298">
        <v>46067</v>
      </c>
      <c r="D833" s="299" t="s">
        <v>319</v>
      </c>
      <c r="E833" s="331">
        <v>13.09</v>
      </c>
      <c r="F833" s="331"/>
      <c r="G833" s="333">
        <f t="shared" si="11"/>
        <v>5206.719999999993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3</v>
      </c>
      <c r="C834" s="298">
        <v>46067</v>
      </c>
      <c r="D834" s="299" t="s">
        <v>296</v>
      </c>
      <c r="E834" s="331">
        <v>7.56</v>
      </c>
      <c r="F834" s="331"/>
      <c r="G834" s="333">
        <f t="shared" si="11"/>
        <v>5219.8099999999931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4</v>
      </c>
      <c r="C835" s="298">
        <v>46067</v>
      </c>
      <c r="D835" s="299" t="s">
        <v>296</v>
      </c>
      <c r="E835" s="331">
        <v>32.409999999999997</v>
      </c>
      <c r="F835" s="331"/>
      <c r="G835" s="333">
        <f t="shared" si="11"/>
        <v>5227.3699999999935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5</v>
      </c>
      <c r="C836" s="298">
        <v>46067</v>
      </c>
      <c r="D836" s="299" t="s">
        <v>441</v>
      </c>
      <c r="E836" s="331">
        <v>400</v>
      </c>
      <c r="F836" s="331"/>
      <c r="G836" s="333">
        <f t="shared" si="11"/>
        <v>5259.7799999999934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46066</v>
      </c>
      <c r="D837" s="299" t="s">
        <v>319</v>
      </c>
      <c r="E837" s="331">
        <v>41.51</v>
      </c>
      <c r="F837" s="331"/>
      <c r="G837" s="333">
        <f t="shared" si="11"/>
        <v>5659.7799999999934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46066</v>
      </c>
      <c r="D838" s="299" t="s">
        <v>296</v>
      </c>
      <c r="E838" s="331">
        <v>21.55</v>
      </c>
      <c r="F838" s="331"/>
      <c r="G838" s="333">
        <f t="shared" si="11"/>
        <v>5701.2899999999936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46066</v>
      </c>
      <c r="D839" s="299" t="s">
        <v>358</v>
      </c>
      <c r="E839" s="331">
        <v>12.45</v>
      </c>
      <c r="F839" s="331"/>
      <c r="G839" s="333">
        <f t="shared" si="11"/>
        <v>5722.8399999999938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287</v>
      </c>
      <c r="B840" s="330" t="s">
        <v>287</v>
      </c>
      <c r="C840" s="298">
        <v>46066</v>
      </c>
      <c r="D840" s="299" t="s">
        <v>397</v>
      </c>
      <c r="E840" s="331">
        <v>91.38</v>
      </c>
      <c r="F840" s="331">
        <v>91.38</v>
      </c>
      <c r="G840" s="333">
        <f t="shared" si="11"/>
        <v>5735.2899999999936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46066</v>
      </c>
      <c r="D841" s="299" t="s">
        <v>311</v>
      </c>
      <c r="E841" s="331">
        <v>16.48</v>
      </c>
      <c r="F841" s="331"/>
      <c r="G841" s="333">
        <f t="shared" si="11"/>
        <v>5735.2899999999936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1</v>
      </c>
      <c r="C842" s="298">
        <v>46066</v>
      </c>
      <c r="D842" s="299" t="s">
        <v>428</v>
      </c>
      <c r="E842" s="331">
        <v>12.76</v>
      </c>
      <c r="F842" s="331"/>
      <c r="G842" s="333">
        <f t="shared" si="11"/>
        <v>5751.7699999999932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46066</v>
      </c>
      <c r="D843" s="299" t="s">
        <v>329</v>
      </c>
      <c r="E843" s="331">
        <v>37.9</v>
      </c>
      <c r="F843" s="331"/>
      <c r="G843" s="333">
        <f t="shared" si="11"/>
        <v>5764.5299999999934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291</v>
      </c>
      <c r="B844" s="330">
        <v>40</v>
      </c>
      <c r="C844" s="298">
        <v>46066</v>
      </c>
      <c r="D844" s="299" t="s">
        <v>316</v>
      </c>
      <c r="E844" s="331"/>
      <c r="F844" s="331">
        <v>427.18</v>
      </c>
      <c r="G844" s="333">
        <f t="shared" si="11"/>
        <v>5802.429999999993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291</v>
      </c>
      <c r="B845" s="330">
        <v>38</v>
      </c>
      <c r="C845" s="298">
        <v>46066</v>
      </c>
      <c r="D845" s="299" t="s">
        <v>293</v>
      </c>
      <c r="E845" s="331"/>
      <c r="F845" s="331">
        <v>4278.16</v>
      </c>
      <c r="G845" s="333">
        <f t="shared" si="11"/>
        <v>5375.2499999999927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46065</v>
      </c>
      <c r="D846" s="299" t="s">
        <v>357</v>
      </c>
      <c r="E846" s="331">
        <v>111.36</v>
      </c>
      <c r="F846" s="331"/>
      <c r="G846" s="333">
        <f t="shared" si="11"/>
        <v>1097.0899999999931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46065</v>
      </c>
      <c r="D847" s="299" t="s">
        <v>442</v>
      </c>
      <c r="E847" s="331">
        <v>16</v>
      </c>
      <c r="F847" s="331"/>
      <c r="G847" s="333">
        <f t="shared" si="11"/>
        <v>1208.449999999993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46065</v>
      </c>
      <c r="D848" s="299" t="s">
        <v>300</v>
      </c>
      <c r="E848" s="331">
        <v>29.81</v>
      </c>
      <c r="F848" s="331"/>
      <c r="G848" s="333">
        <f t="shared" si="11"/>
        <v>1224.449999999993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19</v>
      </c>
      <c r="C849" s="298">
        <v>46065</v>
      </c>
      <c r="D849" s="299" t="s">
        <v>191</v>
      </c>
      <c r="E849" s="331">
        <v>200</v>
      </c>
      <c r="F849" s="331"/>
      <c r="G849" s="333">
        <f t="shared" si="11"/>
        <v>1254.2599999999929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46065</v>
      </c>
      <c r="D850" s="299" t="s">
        <v>296</v>
      </c>
      <c r="E850" s="331">
        <v>7.56</v>
      </c>
      <c r="F850" s="331"/>
      <c r="G850" s="333">
        <f t="shared" si="11"/>
        <v>1454.2599999999929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46065</v>
      </c>
      <c r="D851" s="299" t="s">
        <v>296</v>
      </c>
      <c r="E851" s="331">
        <v>65.78</v>
      </c>
      <c r="F851" s="331"/>
      <c r="G851" s="333">
        <f t="shared" si="11"/>
        <v>1461.8199999999929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3</v>
      </c>
      <c r="C852" s="298">
        <v>46065</v>
      </c>
      <c r="D852" s="299" t="s">
        <v>296</v>
      </c>
      <c r="E852" s="331">
        <v>3.93</v>
      </c>
      <c r="F852" s="331"/>
      <c r="G852" s="333">
        <f t="shared" si="11"/>
        <v>1527.5999999999929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7</v>
      </c>
      <c r="C853" s="298">
        <v>46065</v>
      </c>
      <c r="D853" s="299" t="s">
        <v>443</v>
      </c>
      <c r="E853" s="331">
        <v>564.83000000000004</v>
      </c>
      <c r="F853" s="331"/>
      <c r="G853" s="333">
        <f t="shared" si="11"/>
        <v>1531.5299999999929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7</v>
      </c>
      <c r="C854" s="298">
        <v>46065</v>
      </c>
      <c r="D854" s="299" t="s">
        <v>444</v>
      </c>
      <c r="E854" s="331">
        <v>70.180000000000007</v>
      </c>
      <c r="F854" s="331"/>
      <c r="G854" s="333">
        <f t="shared" si="11"/>
        <v>2096.3599999999929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46065</v>
      </c>
      <c r="D855" s="299" t="s">
        <v>445</v>
      </c>
      <c r="E855" s="331">
        <v>2.66</v>
      </c>
      <c r="F855" s="331"/>
      <c r="G855" s="333">
        <f t="shared" si="11"/>
        <v>2166.5399999999927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5</v>
      </c>
      <c r="C856" s="298">
        <v>46064</v>
      </c>
      <c r="D856" s="299" t="s">
        <v>429</v>
      </c>
      <c r="E856" s="331">
        <v>103.25</v>
      </c>
      <c r="F856" s="331"/>
      <c r="G856" s="333">
        <f t="shared" si="11"/>
        <v>2169.1999999999925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46064</v>
      </c>
      <c r="D857" s="299" t="s">
        <v>363</v>
      </c>
      <c r="E857" s="331">
        <v>30.39</v>
      </c>
      <c r="F857" s="331"/>
      <c r="G857" s="333">
        <f t="shared" si="11"/>
        <v>2272.4499999999925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46064</v>
      </c>
      <c r="D858" s="299" t="s">
        <v>296</v>
      </c>
      <c r="E858" s="331">
        <v>9.92</v>
      </c>
      <c r="F858" s="331"/>
      <c r="G858" s="333">
        <f t="shared" si="11"/>
        <v>2302.8399999999924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3</v>
      </c>
      <c r="C859" s="298">
        <v>46064</v>
      </c>
      <c r="D859" s="299" t="s">
        <v>295</v>
      </c>
      <c r="E859" s="331">
        <v>3.49</v>
      </c>
      <c r="F859" s="331"/>
      <c r="G859" s="333">
        <f t="shared" si="11"/>
        <v>2312.7599999999925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22</v>
      </c>
      <c r="C860" s="298">
        <v>46064</v>
      </c>
      <c r="D860" s="299" t="s">
        <v>352</v>
      </c>
      <c r="E860" s="331">
        <v>19.16</v>
      </c>
      <c r="F860" s="331"/>
      <c r="G860" s="333">
        <f t="shared" si="11"/>
        <v>2316.2499999999923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46063</v>
      </c>
      <c r="D861" s="299" t="s">
        <v>412</v>
      </c>
      <c r="E861" s="331">
        <v>-8</v>
      </c>
      <c r="F861" s="331"/>
      <c r="G861" s="333">
        <f t="shared" si="11"/>
        <v>2335.4099999999921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46063</v>
      </c>
      <c r="D862" s="299" t="s">
        <v>446</v>
      </c>
      <c r="E862" s="331">
        <v>-0.04</v>
      </c>
      <c r="F862" s="331"/>
      <c r="G862" s="333">
        <f t="shared" si="11"/>
        <v>2327.4099999999921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335</v>
      </c>
      <c r="B863" s="330" t="s">
        <v>335</v>
      </c>
      <c r="C863" s="298">
        <v>46063</v>
      </c>
      <c r="D863" s="299" t="s">
        <v>447</v>
      </c>
      <c r="E863" s="331">
        <v>65.78</v>
      </c>
      <c r="F863" s="331"/>
      <c r="G863" s="333">
        <f t="shared" si="11"/>
        <v>2327.3699999999922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13</v>
      </c>
      <c r="C864" s="298">
        <v>46063</v>
      </c>
      <c r="D864" s="299" t="s">
        <v>182</v>
      </c>
      <c r="E864" s="331">
        <v>159.35</v>
      </c>
      <c r="F864" s="331"/>
      <c r="G864" s="333">
        <f t="shared" si="11"/>
        <v>2393.1499999999924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46063</v>
      </c>
      <c r="D865" s="299" t="s">
        <v>296</v>
      </c>
      <c r="E865" s="331">
        <v>16.29</v>
      </c>
      <c r="F865" s="331"/>
      <c r="G865" s="333">
        <f t="shared" si="11"/>
        <v>2552.4999999999923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1</v>
      </c>
      <c r="C866" s="298">
        <v>46063</v>
      </c>
      <c r="D866" s="299" t="s">
        <v>311</v>
      </c>
      <c r="E866" s="331">
        <v>19.329999999999998</v>
      </c>
      <c r="F866" s="331"/>
      <c r="G866" s="333">
        <f t="shared" si="11"/>
        <v>2568.7899999999922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3</v>
      </c>
      <c r="C867" s="298">
        <v>46062</v>
      </c>
      <c r="D867" s="299" t="s">
        <v>448</v>
      </c>
      <c r="E867" s="331">
        <v>8.61</v>
      </c>
      <c r="F867" s="331"/>
      <c r="G867" s="333">
        <f t="shared" ref="G867:G1112" si="12">G868-E867+F867</f>
        <v>2588.1199999999922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46062</v>
      </c>
      <c r="D868" s="299" t="s">
        <v>296</v>
      </c>
      <c r="E868" s="331">
        <v>13.41</v>
      </c>
      <c r="F868" s="331"/>
      <c r="G868" s="333">
        <f t="shared" si="12"/>
        <v>2596.7299999999923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18</v>
      </c>
      <c r="C869" s="298">
        <v>46062</v>
      </c>
      <c r="D869" s="299" t="s">
        <v>361</v>
      </c>
      <c r="E869" s="331">
        <v>400</v>
      </c>
      <c r="F869" s="331"/>
      <c r="G869" s="333">
        <f t="shared" si="12"/>
        <v>2610.1399999999921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9</v>
      </c>
      <c r="C870" s="298">
        <v>46062</v>
      </c>
      <c r="D870" s="299" t="s">
        <v>58</v>
      </c>
      <c r="E870" s="331">
        <v>1281.53</v>
      </c>
      <c r="F870" s="331"/>
      <c r="G870" s="333">
        <f t="shared" si="12"/>
        <v>3010.1399999999921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5</v>
      </c>
      <c r="C871" s="298">
        <v>46062</v>
      </c>
      <c r="D871" s="299" t="s">
        <v>449</v>
      </c>
      <c r="E871" s="331">
        <v>50</v>
      </c>
      <c r="F871" s="331"/>
      <c r="G871" s="333">
        <f t="shared" si="12"/>
        <v>4291.6699999999919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46062</v>
      </c>
      <c r="D872" s="299" t="s">
        <v>450</v>
      </c>
      <c r="E872" s="331">
        <v>12.1</v>
      </c>
      <c r="F872" s="331"/>
      <c r="G872" s="333">
        <f t="shared" si="12"/>
        <v>4341.6699999999919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1</v>
      </c>
      <c r="C873" s="298">
        <v>46061</v>
      </c>
      <c r="D873" s="299" t="s">
        <v>306</v>
      </c>
      <c r="E873" s="331">
        <v>72.099999999999994</v>
      </c>
      <c r="F873" s="331"/>
      <c r="G873" s="333">
        <f t="shared" si="12"/>
        <v>4353.7699999999923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46061</v>
      </c>
      <c r="D874" s="299" t="s">
        <v>319</v>
      </c>
      <c r="E874" s="331">
        <v>30.25</v>
      </c>
      <c r="F874" s="331"/>
      <c r="G874" s="333">
        <f t="shared" si="12"/>
        <v>4425.8699999999926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3</v>
      </c>
      <c r="C875" s="298">
        <v>46061</v>
      </c>
      <c r="D875" s="299" t="s">
        <v>296</v>
      </c>
      <c r="E875" s="331">
        <v>3.72</v>
      </c>
      <c r="F875" s="331"/>
      <c r="G875" s="333">
        <f t="shared" si="12"/>
        <v>4456.1199999999926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4</v>
      </c>
      <c r="C876" s="298">
        <v>46061</v>
      </c>
      <c r="D876" s="299" t="s">
        <v>296</v>
      </c>
      <c r="E876" s="331">
        <v>41.6</v>
      </c>
      <c r="F876" s="331"/>
      <c r="G876" s="333">
        <f t="shared" si="12"/>
        <v>4459.8399999999929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46061</v>
      </c>
      <c r="D877" s="299" t="s">
        <v>451</v>
      </c>
      <c r="E877" s="331">
        <v>1</v>
      </c>
      <c r="F877" s="331"/>
      <c r="G877" s="333">
        <f t="shared" si="12"/>
        <v>4501.4399999999932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46061</v>
      </c>
      <c r="D878" s="299" t="s">
        <v>358</v>
      </c>
      <c r="E878" s="331">
        <v>10.17</v>
      </c>
      <c r="F878" s="331"/>
      <c r="G878" s="333">
        <f t="shared" si="12"/>
        <v>4502.4399999999932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287</v>
      </c>
      <c r="B879" s="330" t="s">
        <v>287</v>
      </c>
      <c r="C879" s="298">
        <v>46060</v>
      </c>
      <c r="D879" s="299" t="s">
        <v>452</v>
      </c>
      <c r="E879" s="331">
        <v>367.77</v>
      </c>
      <c r="F879" s="331">
        <v>367.77</v>
      </c>
      <c r="G879" s="333">
        <f t="shared" si="12"/>
        <v>4512.6099999999933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46060</v>
      </c>
      <c r="D880" s="299" t="s">
        <v>310</v>
      </c>
      <c r="E880" s="331">
        <v>32.36</v>
      </c>
      <c r="F880" s="331"/>
      <c r="G880" s="333">
        <f t="shared" si="12"/>
        <v>4512.6099999999933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46060</v>
      </c>
      <c r="D881" s="299" t="s">
        <v>453</v>
      </c>
      <c r="E881" s="331">
        <v>41.39</v>
      </c>
      <c r="F881" s="331"/>
      <c r="G881" s="333">
        <f t="shared" si="12"/>
        <v>4544.969999999993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46060</v>
      </c>
      <c r="D882" s="299" t="s">
        <v>445</v>
      </c>
      <c r="E882" s="331">
        <v>35.770000000000003</v>
      </c>
      <c r="F882" s="331"/>
      <c r="G882" s="333">
        <f t="shared" si="12"/>
        <v>4586.3599999999933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3</v>
      </c>
      <c r="C883" s="298">
        <v>46060</v>
      </c>
      <c r="D883" s="299" t="s">
        <v>348</v>
      </c>
      <c r="E883" s="331">
        <v>25</v>
      </c>
      <c r="F883" s="331"/>
      <c r="G883" s="333">
        <f t="shared" si="12"/>
        <v>4622.1299999999937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46060</v>
      </c>
      <c r="D884" s="299" t="s">
        <v>296</v>
      </c>
      <c r="E884" s="331">
        <v>6.69</v>
      </c>
      <c r="F884" s="331"/>
      <c r="G884" s="333">
        <f t="shared" si="12"/>
        <v>4647.1299999999937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46060</v>
      </c>
      <c r="D885" s="299" t="s">
        <v>296</v>
      </c>
      <c r="E885" s="331">
        <v>47.85</v>
      </c>
      <c r="F885" s="331"/>
      <c r="G885" s="333">
        <f t="shared" si="12"/>
        <v>4653.8199999999933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46059</v>
      </c>
      <c r="D886" s="299" t="s">
        <v>301</v>
      </c>
      <c r="E886" s="331">
        <v>20</v>
      </c>
      <c r="F886" s="331"/>
      <c r="G886" s="333">
        <f t="shared" si="12"/>
        <v>4701.6699999999937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291</v>
      </c>
      <c r="B887" s="330">
        <v>40</v>
      </c>
      <c r="C887" s="298">
        <v>46059</v>
      </c>
      <c r="D887" s="299" t="s">
        <v>316</v>
      </c>
      <c r="E887" s="331"/>
      <c r="F887" s="331">
        <v>822.99</v>
      </c>
      <c r="G887" s="333">
        <f t="shared" si="12"/>
        <v>4721.6699999999937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14</v>
      </c>
      <c r="C888" s="298">
        <v>46059</v>
      </c>
      <c r="D888" s="299" t="s">
        <v>366</v>
      </c>
      <c r="E888" s="331">
        <v>66.67</v>
      </c>
      <c r="F888" s="331"/>
      <c r="G888" s="333">
        <f t="shared" si="12"/>
        <v>3898.6799999999935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46059</v>
      </c>
      <c r="D889" s="299" t="s">
        <v>296</v>
      </c>
      <c r="E889" s="331">
        <v>9.35</v>
      </c>
      <c r="F889" s="331"/>
      <c r="G889" s="333">
        <f t="shared" si="12"/>
        <v>3965.3499999999935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46059</v>
      </c>
      <c r="D890" s="299" t="s">
        <v>296</v>
      </c>
      <c r="E890" s="331">
        <v>45.81</v>
      </c>
      <c r="F890" s="331"/>
      <c r="G890" s="333">
        <f t="shared" si="12"/>
        <v>3974.6999999999935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46059</v>
      </c>
      <c r="D891" s="299" t="s">
        <v>353</v>
      </c>
      <c r="E891" s="331">
        <v>22.98</v>
      </c>
      <c r="F891" s="331"/>
      <c r="G891" s="333">
        <f t="shared" si="12"/>
        <v>4020.5099999999934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46059</v>
      </c>
      <c r="D892" s="299" t="s">
        <v>301</v>
      </c>
      <c r="E892" s="331">
        <v>46.5</v>
      </c>
      <c r="F892" s="331"/>
      <c r="G892" s="333">
        <f t="shared" si="12"/>
        <v>4043.4899999999934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46059</v>
      </c>
      <c r="D893" s="299" t="s">
        <v>358</v>
      </c>
      <c r="E893" s="331">
        <v>10.17</v>
      </c>
      <c r="F893" s="331"/>
      <c r="G893" s="333">
        <f t="shared" si="12"/>
        <v>4089.9899999999934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46059</v>
      </c>
      <c r="D894" s="299" t="s">
        <v>435</v>
      </c>
      <c r="E894" s="331">
        <v>81.2</v>
      </c>
      <c r="F894" s="331"/>
      <c r="G894" s="333">
        <f t="shared" si="12"/>
        <v>4100.1599999999935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46058</v>
      </c>
      <c r="D895" s="299" t="s">
        <v>301</v>
      </c>
      <c r="E895" s="331">
        <v>21</v>
      </c>
      <c r="F895" s="331"/>
      <c r="G895" s="333">
        <f t="shared" si="12"/>
        <v>4181.3599999999933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291</v>
      </c>
      <c r="B896" s="330">
        <v>39</v>
      </c>
      <c r="C896" s="298">
        <v>46058</v>
      </c>
      <c r="D896" s="299" t="s">
        <v>292</v>
      </c>
      <c r="E896" s="331"/>
      <c r="F896" s="331">
        <v>2763.79</v>
      </c>
      <c r="G896" s="333">
        <f t="shared" si="12"/>
        <v>4202.3599999999933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46058</v>
      </c>
      <c r="D897" s="299" t="s">
        <v>357</v>
      </c>
      <c r="E897" s="331">
        <v>95.35</v>
      </c>
      <c r="F897" s="331"/>
      <c r="G897" s="333">
        <f t="shared" si="12"/>
        <v>1438.5699999999933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46058</v>
      </c>
      <c r="D898" s="299" t="s">
        <v>353</v>
      </c>
      <c r="E898" s="331">
        <v>14.99</v>
      </c>
      <c r="F898" s="331"/>
      <c r="G898" s="333">
        <f t="shared" si="12"/>
        <v>1533.9199999999933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287</v>
      </c>
      <c r="B899" s="330" t="s">
        <v>287</v>
      </c>
      <c r="C899" s="298">
        <v>46058</v>
      </c>
      <c r="D899" s="299" t="s">
        <v>452</v>
      </c>
      <c r="E899" s="331">
        <v>77.569999999999993</v>
      </c>
      <c r="F899" s="331">
        <v>77.569999999999993</v>
      </c>
      <c r="G899" s="333">
        <f t="shared" si="12"/>
        <v>1548.9099999999933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46057</v>
      </c>
      <c r="D900" s="299" t="s">
        <v>344</v>
      </c>
      <c r="E900" s="331">
        <v>50</v>
      </c>
      <c r="F900" s="331"/>
      <c r="G900" s="333">
        <f t="shared" si="12"/>
        <v>1548.9099999999933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46057</v>
      </c>
      <c r="D901" s="299" t="s">
        <v>306</v>
      </c>
      <c r="E901" s="331">
        <v>62.03</v>
      </c>
      <c r="F901" s="331"/>
      <c r="G901" s="333">
        <f t="shared" si="12"/>
        <v>1598.9099999999933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46057</v>
      </c>
      <c r="D902" s="299" t="s">
        <v>296</v>
      </c>
      <c r="E902" s="331">
        <v>14.91</v>
      </c>
      <c r="F902" s="331"/>
      <c r="G902" s="333">
        <f t="shared" si="12"/>
        <v>1660.9399999999932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46057</v>
      </c>
      <c r="D903" s="299" t="s">
        <v>310</v>
      </c>
      <c r="E903" s="331">
        <v>63.38</v>
      </c>
      <c r="F903" s="331"/>
      <c r="G903" s="333">
        <f t="shared" si="12"/>
        <v>1675.8499999999933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287</v>
      </c>
      <c r="B904" s="330" t="s">
        <v>287</v>
      </c>
      <c r="C904" s="298">
        <v>46057</v>
      </c>
      <c r="D904" s="299" t="s">
        <v>454</v>
      </c>
      <c r="E904" s="331">
        <v>192.78</v>
      </c>
      <c r="F904" s="331">
        <v>192.78</v>
      </c>
      <c r="G904" s="333">
        <f t="shared" si="12"/>
        <v>1739.2299999999934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14</v>
      </c>
      <c r="C905" s="298">
        <v>46057</v>
      </c>
      <c r="D905" s="299" t="s">
        <v>367</v>
      </c>
      <c r="E905" s="331">
        <v>68.739999999999995</v>
      </c>
      <c r="F905" s="331"/>
      <c r="G905" s="333">
        <f t="shared" si="12"/>
        <v>1739.2299999999934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46057</v>
      </c>
      <c r="D906" s="299" t="s">
        <v>300</v>
      </c>
      <c r="E906" s="331">
        <v>-42.58</v>
      </c>
      <c r="F906" s="331"/>
      <c r="G906" s="333">
        <f t="shared" si="12"/>
        <v>1807.9699999999934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46057</v>
      </c>
      <c r="D907" s="299" t="s">
        <v>371</v>
      </c>
      <c r="E907" s="331">
        <v>31.36</v>
      </c>
      <c r="F907" s="331"/>
      <c r="G907" s="333">
        <f t="shared" si="12"/>
        <v>1765.3899999999935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17</v>
      </c>
      <c r="C908" s="298">
        <v>46057</v>
      </c>
      <c r="D908" s="299" t="s">
        <v>370</v>
      </c>
      <c r="E908" s="331">
        <v>99</v>
      </c>
      <c r="F908" s="331"/>
      <c r="G908" s="333">
        <f t="shared" si="12"/>
        <v>1796.7499999999934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284</v>
      </c>
      <c r="B909" s="330">
        <v>36</v>
      </c>
      <c r="C909" s="298">
        <v>46056</v>
      </c>
      <c r="D909" s="299" t="s">
        <v>374</v>
      </c>
      <c r="E909" s="331">
        <v>50</v>
      </c>
      <c r="F909" s="331"/>
      <c r="G909" s="333">
        <f t="shared" si="12"/>
        <v>1895.7499999999934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46056</v>
      </c>
      <c r="D910" s="299" t="s">
        <v>319</v>
      </c>
      <c r="E910" s="331">
        <v>7.92</v>
      </c>
      <c r="F910" s="331"/>
      <c r="G910" s="333">
        <f t="shared" si="12"/>
        <v>1945.7499999999934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24</v>
      </c>
      <c r="C911" s="298">
        <v>46056</v>
      </c>
      <c r="D911" s="299" t="s">
        <v>860</v>
      </c>
      <c r="E911" s="331">
        <v>83.58</v>
      </c>
      <c r="F911" s="331"/>
      <c r="G911" s="333">
        <f t="shared" si="12"/>
        <v>1953.6699999999935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4</v>
      </c>
      <c r="C912" s="298">
        <v>46056</v>
      </c>
      <c r="D912" s="299" t="s">
        <v>455</v>
      </c>
      <c r="E912" s="331">
        <v>28.64</v>
      </c>
      <c r="F912" s="331"/>
      <c r="G912" s="333">
        <f t="shared" si="12"/>
        <v>2037.2499999999934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46056</v>
      </c>
      <c r="D913" s="299" t="s">
        <v>358</v>
      </c>
      <c r="E913" s="331">
        <v>9.4700000000000006</v>
      </c>
      <c r="F913" s="331"/>
      <c r="G913" s="333">
        <f t="shared" si="12"/>
        <v>2065.8899999999935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46055</v>
      </c>
      <c r="D914" s="299" t="s">
        <v>456</v>
      </c>
      <c r="E914" s="331">
        <v>20</v>
      </c>
      <c r="F914" s="331"/>
      <c r="G914" s="333">
        <f t="shared" si="12"/>
        <v>2075.3599999999933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17</v>
      </c>
      <c r="C915" s="298">
        <v>46055</v>
      </c>
      <c r="D915" s="299" t="s">
        <v>188</v>
      </c>
      <c r="E915" s="331">
        <v>41.54</v>
      </c>
      <c r="F915" s="331"/>
      <c r="G915" s="333">
        <f t="shared" si="12"/>
        <v>2095.3599999999933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46055</v>
      </c>
      <c r="D916" s="299" t="s">
        <v>296</v>
      </c>
      <c r="E916" s="331">
        <v>9.92</v>
      </c>
      <c r="F916" s="331"/>
      <c r="G916" s="333">
        <f t="shared" si="12"/>
        <v>2136.8999999999933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46055</v>
      </c>
      <c r="D917" s="299" t="s">
        <v>457</v>
      </c>
      <c r="E917" s="331">
        <v>155.38</v>
      </c>
      <c r="F917" s="331"/>
      <c r="G917" s="333">
        <f t="shared" si="12"/>
        <v>2146.8199999999933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21</v>
      </c>
      <c r="C918" s="298">
        <v>46055</v>
      </c>
      <c r="D918" s="299" t="s">
        <v>194</v>
      </c>
      <c r="E918" s="331">
        <v>27.35</v>
      </c>
      <c r="F918" s="331"/>
      <c r="G918" s="333">
        <f t="shared" si="12"/>
        <v>2302.1999999999935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46054</v>
      </c>
      <c r="D919" s="299" t="s">
        <v>300</v>
      </c>
      <c r="E919" s="331">
        <v>59.37</v>
      </c>
      <c r="F919" s="331"/>
      <c r="G919" s="333">
        <f t="shared" si="12"/>
        <v>2329.5499999999934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22</v>
      </c>
      <c r="C920" s="298">
        <v>46054</v>
      </c>
      <c r="D920" s="299" t="s">
        <v>375</v>
      </c>
      <c r="E920" s="331">
        <v>6.37</v>
      </c>
      <c r="F920" s="331"/>
      <c r="G920" s="333">
        <f t="shared" si="12"/>
        <v>2388.9199999999933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46054</v>
      </c>
      <c r="D921" s="299" t="s">
        <v>458</v>
      </c>
      <c r="E921" s="331">
        <v>44.65</v>
      </c>
      <c r="F921" s="331"/>
      <c r="G921" s="333">
        <f t="shared" si="12"/>
        <v>2395.2899999999931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7</v>
      </c>
      <c r="C922" s="298">
        <v>46054</v>
      </c>
      <c r="D922" s="299" t="s">
        <v>338</v>
      </c>
      <c r="E922" s="331">
        <v>35.17</v>
      </c>
      <c r="F922" s="331"/>
      <c r="G922" s="333">
        <f t="shared" si="12"/>
        <v>2439.9399999999932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4</v>
      </c>
      <c r="C923" s="298">
        <v>46054</v>
      </c>
      <c r="D923" s="299" t="s">
        <v>310</v>
      </c>
      <c r="E923" s="331">
        <v>28.48</v>
      </c>
      <c r="F923" s="331"/>
      <c r="G923" s="333">
        <f t="shared" si="12"/>
        <v>2475.1099999999933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46054</v>
      </c>
      <c r="D924" s="299" t="s">
        <v>311</v>
      </c>
      <c r="E924" s="331">
        <v>125.07</v>
      </c>
      <c r="F924" s="331"/>
      <c r="G924" s="333">
        <f t="shared" si="12"/>
        <v>2503.5899999999933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46054</v>
      </c>
      <c r="D925" s="299" t="s">
        <v>458</v>
      </c>
      <c r="E925" s="331">
        <v>100</v>
      </c>
      <c r="F925" s="331"/>
      <c r="G925" s="333">
        <f t="shared" si="12"/>
        <v>2628.6599999999935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1</v>
      </c>
      <c r="C926" s="298">
        <v>46054</v>
      </c>
      <c r="D926" s="299" t="s">
        <v>329</v>
      </c>
      <c r="E926" s="331">
        <v>194.96</v>
      </c>
      <c r="F926" s="331"/>
      <c r="G926" s="333">
        <f t="shared" si="12"/>
        <v>2728.6599999999935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46054</v>
      </c>
      <c r="D927" s="299" t="s">
        <v>410</v>
      </c>
      <c r="E927" s="331">
        <v>75.53</v>
      </c>
      <c r="F927" s="331"/>
      <c r="G927" s="333">
        <f t="shared" si="12"/>
        <v>2923.6199999999935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284</v>
      </c>
      <c r="B928" s="330">
        <v>37</v>
      </c>
      <c r="C928" s="298">
        <v>46053</v>
      </c>
      <c r="D928" s="299" t="s">
        <v>459</v>
      </c>
      <c r="E928" s="331">
        <v>3194.64</v>
      </c>
      <c r="F928" s="331"/>
      <c r="G928" s="333">
        <f t="shared" si="12"/>
        <v>2999.1499999999937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286</v>
      </c>
      <c r="B929" s="330">
        <v>25</v>
      </c>
      <c r="C929" s="298">
        <v>46053</v>
      </c>
      <c r="D929" s="298" t="s">
        <v>204</v>
      </c>
      <c r="E929" s="331">
        <v>350</v>
      </c>
      <c r="F929" s="331"/>
      <c r="G929" s="333">
        <f t="shared" si="12"/>
        <v>6193.7899999999936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286</v>
      </c>
      <c r="B930" s="330">
        <v>26</v>
      </c>
      <c r="C930" s="298">
        <v>46053</v>
      </c>
      <c r="D930" s="298" t="s">
        <v>205</v>
      </c>
      <c r="E930" s="331">
        <v>320</v>
      </c>
      <c r="F930" s="331"/>
      <c r="G930" s="333">
        <f t="shared" si="12"/>
        <v>6543.7899999999936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286</v>
      </c>
      <c r="B931" s="330">
        <v>27</v>
      </c>
      <c r="C931" s="298">
        <v>46053</v>
      </c>
      <c r="D931" s="298" t="s">
        <v>206</v>
      </c>
      <c r="E931" s="331">
        <v>25</v>
      </c>
      <c r="F931" s="331"/>
      <c r="G931" s="333">
        <f t="shared" si="12"/>
        <v>6863.7899999999936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286</v>
      </c>
      <c r="B932" s="330">
        <v>28</v>
      </c>
      <c r="C932" s="298">
        <v>46053</v>
      </c>
      <c r="D932" s="298" t="s">
        <v>207</v>
      </c>
      <c r="E932" s="331">
        <v>25</v>
      </c>
      <c r="F932" s="331"/>
      <c r="G932" s="333">
        <f t="shared" si="12"/>
        <v>6888.7899999999936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286</v>
      </c>
      <c r="B933" s="330">
        <v>29</v>
      </c>
      <c r="C933" s="298">
        <v>46053</v>
      </c>
      <c r="D933" s="298" t="s">
        <v>208</v>
      </c>
      <c r="E933" s="331">
        <v>45</v>
      </c>
      <c r="F933" s="331"/>
      <c r="G933" s="333">
        <f t="shared" si="12"/>
        <v>6913.7899999999936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286</v>
      </c>
      <c r="B934" s="330">
        <v>30</v>
      </c>
      <c r="C934" s="298">
        <v>46053</v>
      </c>
      <c r="D934" s="298" t="s">
        <v>209</v>
      </c>
      <c r="E934" s="331">
        <v>400</v>
      </c>
      <c r="F934" s="331"/>
      <c r="G934" s="333">
        <f t="shared" si="12"/>
        <v>6958.7899999999936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286</v>
      </c>
      <c r="B935" s="330">
        <v>31</v>
      </c>
      <c r="C935" s="298">
        <v>46053</v>
      </c>
      <c r="D935" s="298" t="s">
        <v>210</v>
      </c>
      <c r="E935" s="331">
        <v>375</v>
      </c>
      <c r="F935" s="331"/>
      <c r="G935" s="333">
        <f t="shared" si="12"/>
        <v>7358.7899999999936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286</v>
      </c>
      <c r="B936" s="330">
        <v>32</v>
      </c>
      <c r="C936" s="298">
        <v>46053</v>
      </c>
      <c r="D936" s="298" t="s">
        <v>211</v>
      </c>
      <c r="E936" s="331">
        <v>100</v>
      </c>
      <c r="F936" s="331"/>
      <c r="G936" s="333">
        <f t="shared" si="12"/>
        <v>7733.7899999999936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286</v>
      </c>
      <c r="B937" s="330">
        <v>33</v>
      </c>
      <c r="C937" s="298">
        <v>46053</v>
      </c>
      <c r="D937" s="298" t="s">
        <v>212</v>
      </c>
      <c r="E937" s="331">
        <v>85</v>
      </c>
      <c r="F937" s="331"/>
      <c r="G937" s="333">
        <f t="shared" si="12"/>
        <v>7833.7899999999936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286</v>
      </c>
      <c r="B938" s="330">
        <v>34</v>
      </c>
      <c r="C938" s="298">
        <v>46053</v>
      </c>
      <c r="D938" s="298" t="s">
        <v>213</v>
      </c>
      <c r="E938" s="331">
        <v>230</v>
      </c>
      <c r="F938" s="331"/>
      <c r="G938" s="333">
        <f t="shared" si="12"/>
        <v>7918.7899999999936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286</v>
      </c>
      <c r="B939" s="330">
        <v>35</v>
      </c>
      <c r="C939" s="298">
        <v>46053</v>
      </c>
      <c r="D939" s="298" t="s">
        <v>214</v>
      </c>
      <c r="E939" s="331">
        <v>45</v>
      </c>
      <c r="F939" s="331"/>
      <c r="G939" s="333">
        <f t="shared" si="12"/>
        <v>8148.7899999999936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8</v>
      </c>
      <c r="C940" s="298">
        <v>46053</v>
      </c>
      <c r="D940" s="298" t="s">
        <v>319</v>
      </c>
      <c r="E940" s="331">
        <v>31.03</v>
      </c>
      <c r="F940" s="331"/>
      <c r="G940" s="333">
        <f t="shared" si="12"/>
        <v>8193.7899999999936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10</v>
      </c>
      <c r="C941" s="298">
        <v>46053</v>
      </c>
      <c r="D941" s="298" t="s">
        <v>176</v>
      </c>
      <c r="E941" s="331">
        <v>17.899999999999999</v>
      </c>
      <c r="F941" s="331"/>
      <c r="G941" s="333">
        <f t="shared" si="12"/>
        <v>8224.8199999999943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46053</v>
      </c>
      <c r="D942" s="298" t="s">
        <v>348</v>
      </c>
      <c r="E942" s="331">
        <v>18.84</v>
      </c>
      <c r="F942" s="331"/>
      <c r="G942" s="333">
        <f t="shared" si="12"/>
        <v>8242.7199999999939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46053</v>
      </c>
      <c r="D943" s="298" t="s">
        <v>319</v>
      </c>
      <c r="E943" s="331">
        <v>25.54</v>
      </c>
      <c r="F943" s="331"/>
      <c r="G943" s="333">
        <f t="shared" si="12"/>
        <v>8261.559999999994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46053</v>
      </c>
      <c r="D944" s="298" t="s">
        <v>308</v>
      </c>
      <c r="E944" s="331">
        <v>52.59</v>
      </c>
      <c r="F944" s="331"/>
      <c r="G944" s="333">
        <f t="shared" si="12"/>
        <v>8287.0999999999949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335</v>
      </c>
      <c r="B945" s="330" t="s">
        <v>335</v>
      </c>
      <c r="C945" s="298">
        <v>46052</v>
      </c>
      <c r="D945" s="299" t="s">
        <v>460</v>
      </c>
      <c r="E945" s="331"/>
      <c r="F945" s="331">
        <v>422</v>
      </c>
      <c r="G945" s="333">
        <f t="shared" si="12"/>
        <v>8339.6899999999951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5</v>
      </c>
      <c r="C946" s="298">
        <v>46052</v>
      </c>
      <c r="D946" s="299" t="s">
        <v>864</v>
      </c>
      <c r="E946" s="331">
        <v>200</v>
      </c>
      <c r="F946" s="331"/>
      <c r="G946" s="333">
        <f t="shared" si="12"/>
        <v>7917.6899999999951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46052</v>
      </c>
      <c r="D947" s="299" t="s">
        <v>296</v>
      </c>
      <c r="E947" s="331">
        <v>8.52</v>
      </c>
      <c r="F947" s="331"/>
      <c r="G947" s="333">
        <f t="shared" si="12"/>
        <v>8117.6899999999951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287</v>
      </c>
      <c r="B948" s="330" t="s">
        <v>287</v>
      </c>
      <c r="C948" s="298">
        <v>46052</v>
      </c>
      <c r="D948" s="299" t="s">
        <v>461</v>
      </c>
      <c r="E948" s="331">
        <v>831.92</v>
      </c>
      <c r="F948" s="331">
        <v>831.92</v>
      </c>
      <c r="G948" s="333">
        <f t="shared" si="12"/>
        <v>8126.2099999999955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5</v>
      </c>
      <c r="C949" s="298">
        <v>46052</v>
      </c>
      <c r="D949" s="299" t="s">
        <v>441</v>
      </c>
      <c r="E949" s="331">
        <v>200</v>
      </c>
      <c r="F949" s="331"/>
      <c r="G949" s="333">
        <f t="shared" si="12"/>
        <v>8126.2099999999955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46052</v>
      </c>
      <c r="D950" s="299" t="s">
        <v>324</v>
      </c>
      <c r="E950" s="331">
        <v>11.04</v>
      </c>
      <c r="F950" s="331"/>
      <c r="G950" s="333">
        <f t="shared" si="12"/>
        <v>8326.2099999999955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38</v>
      </c>
      <c r="C951" s="298">
        <v>46051</v>
      </c>
      <c r="D951" s="299" t="s">
        <v>293</v>
      </c>
      <c r="E951" s="331"/>
      <c r="F951" s="331">
        <v>4365.6499999999996</v>
      </c>
      <c r="G951" s="333">
        <f t="shared" si="12"/>
        <v>8337.2499999999964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46051</v>
      </c>
      <c r="D952" s="299" t="s">
        <v>296</v>
      </c>
      <c r="E952" s="331">
        <v>18.28</v>
      </c>
      <c r="F952" s="331"/>
      <c r="G952" s="333">
        <f t="shared" si="12"/>
        <v>3971.5999999999976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46051</v>
      </c>
      <c r="D953" s="299" t="s">
        <v>295</v>
      </c>
      <c r="E953" s="331">
        <v>57.06</v>
      </c>
      <c r="F953" s="331"/>
      <c r="G953" s="333">
        <f t="shared" si="12"/>
        <v>3989.8799999999978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287</v>
      </c>
      <c r="B954" s="330" t="s">
        <v>287</v>
      </c>
      <c r="C954" s="298">
        <v>46051</v>
      </c>
      <c r="D954" s="299" t="s">
        <v>462</v>
      </c>
      <c r="E954" s="331">
        <v>89.42</v>
      </c>
      <c r="F954" s="331">
        <v>89.42</v>
      </c>
      <c r="G954" s="333">
        <f t="shared" si="12"/>
        <v>4046.9399999999978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8</v>
      </c>
      <c r="C955" s="298">
        <v>46051</v>
      </c>
      <c r="D955" s="299" t="s">
        <v>463</v>
      </c>
      <c r="E955" s="331">
        <v>59</v>
      </c>
      <c r="F955" s="331"/>
      <c r="G955" s="333">
        <f t="shared" si="12"/>
        <v>4046.9399999999978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46051</v>
      </c>
      <c r="D956" s="299" t="s">
        <v>371</v>
      </c>
      <c r="E956" s="331">
        <v>19.899999999999999</v>
      </c>
      <c r="F956" s="331"/>
      <c r="G956" s="333">
        <f t="shared" si="12"/>
        <v>4105.9399999999978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46050</v>
      </c>
      <c r="D957" s="299" t="s">
        <v>353</v>
      </c>
      <c r="E957" s="331">
        <v>14.99</v>
      </c>
      <c r="F957" s="331"/>
      <c r="G957" s="333">
        <f t="shared" si="12"/>
        <v>4125.8399999999974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46050</v>
      </c>
      <c r="D958" s="299" t="s">
        <v>464</v>
      </c>
      <c r="E958" s="331">
        <v>25</v>
      </c>
      <c r="F958" s="331"/>
      <c r="G958" s="333">
        <f t="shared" si="12"/>
        <v>4140.8299999999972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3</v>
      </c>
      <c r="C959" s="298">
        <v>46050</v>
      </c>
      <c r="D959" s="299" t="s">
        <v>865</v>
      </c>
      <c r="E959" s="331">
        <v>6</v>
      </c>
      <c r="F959" s="331"/>
      <c r="G959" s="333">
        <f t="shared" si="12"/>
        <v>4165.8299999999972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46050</v>
      </c>
      <c r="D960" s="299" t="s">
        <v>866</v>
      </c>
      <c r="E960" s="331">
        <v>15</v>
      </c>
      <c r="F960" s="331"/>
      <c r="G960" s="333">
        <f t="shared" si="12"/>
        <v>4171.8299999999972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46050</v>
      </c>
      <c r="D961" s="299" t="s">
        <v>296</v>
      </c>
      <c r="E961" s="331">
        <v>12.71</v>
      </c>
      <c r="F961" s="331"/>
      <c r="G961" s="333">
        <f t="shared" si="12"/>
        <v>4186.8299999999972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287</v>
      </c>
      <c r="B962" s="330" t="s">
        <v>287</v>
      </c>
      <c r="C962" s="298">
        <v>46050</v>
      </c>
      <c r="D962" s="299" t="s">
        <v>452</v>
      </c>
      <c r="E962" s="331">
        <v>1475.9</v>
      </c>
      <c r="F962" s="331">
        <v>1475.9</v>
      </c>
      <c r="G962" s="333">
        <f t="shared" si="12"/>
        <v>4199.5399999999972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46050</v>
      </c>
      <c r="D963" s="299" t="s">
        <v>319</v>
      </c>
      <c r="E963" s="331">
        <v>28.52</v>
      </c>
      <c r="F963" s="331"/>
      <c r="G963" s="333">
        <f t="shared" si="12"/>
        <v>4199.5399999999972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46050</v>
      </c>
      <c r="D964" s="299" t="s">
        <v>465</v>
      </c>
      <c r="E964" s="331">
        <v>66.94</v>
      </c>
      <c r="F964" s="331"/>
      <c r="G964" s="333">
        <f t="shared" si="12"/>
        <v>4228.0599999999977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46049</v>
      </c>
      <c r="D965" s="299" t="s">
        <v>308</v>
      </c>
      <c r="E965" s="331">
        <v>47.99</v>
      </c>
      <c r="F965" s="331"/>
      <c r="G965" s="333">
        <f t="shared" si="12"/>
        <v>4294.9999999999973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287</v>
      </c>
      <c r="B966" s="330" t="s">
        <v>287</v>
      </c>
      <c r="C966" s="298">
        <v>46048</v>
      </c>
      <c r="D966" s="299" t="s">
        <v>466</v>
      </c>
      <c r="E966" s="331"/>
      <c r="F966" s="331">
        <v>425</v>
      </c>
      <c r="G966" s="333">
        <f t="shared" si="12"/>
        <v>4342.9899999999971</v>
      </c>
      <c r="H966" s="334" t="s">
        <v>298</v>
      </c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287</v>
      </c>
      <c r="B967" s="330" t="s">
        <v>287</v>
      </c>
      <c r="C967" s="298">
        <v>46048</v>
      </c>
      <c r="D967" s="299" t="s">
        <v>466</v>
      </c>
      <c r="E967" s="331">
        <v>425</v>
      </c>
      <c r="F967" s="331"/>
      <c r="G967" s="333">
        <f t="shared" si="12"/>
        <v>3917.9899999999971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46048</v>
      </c>
      <c r="D968" s="299" t="s">
        <v>467</v>
      </c>
      <c r="E968" s="331">
        <v>20.12</v>
      </c>
      <c r="F968" s="331"/>
      <c r="G968" s="333">
        <f t="shared" si="12"/>
        <v>4342.9899999999971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17</v>
      </c>
      <c r="C969" s="298">
        <v>46048</v>
      </c>
      <c r="D969" s="299" t="s">
        <v>468</v>
      </c>
      <c r="E969" s="331">
        <v>42.68</v>
      </c>
      <c r="F969" s="331"/>
      <c r="G969" s="333">
        <f t="shared" si="12"/>
        <v>4363.1099999999969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46048</v>
      </c>
      <c r="D970" s="299" t="s">
        <v>397</v>
      </c>
      <c r="E970" s="331">
        <v>47.9</v>
      </c>
      <c r="F970" s="331"/>
      <c r="G970" s="333">
        <f t="shared" si="12"/>
        <v>4405.7899999999972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46047</v>
      </c>
      <c r="D971" s="299" t="s">
        <v>457</v>
      </c>
      <c r="E971" s="331">
        <v>105.79</v>
      </c>
      <c r="F971" s="331"/>
      <c r="G971" s="333">
        <f t="shared" si="12"/>
        <v>4453.6899999999969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12</v>
      </c>
      <c r="C972" s="298">
        <v>46047</v>
      </c>
      <c r="D972" s="299" t="s">
        <v>314</v>
      </c>
      <c r="E972" s="331">
        <v>204.83</v>
      </c>
      <c r="F972" s="331"/>
      <c r="G972" s="333">
        <f t="shared" si="12"/>
        <v>4559.4799999999968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46047</v>
      </c>
      <c r="D973" s="299" t="s">
        <v>348</v>
      </c>
      <c r="E973" s="331">
        <v>8.51</v>
      </c>
      <c r="F973" s="331"/>
      <c r="G973" s="333">
        <f t="shared" si="12"/>
        <v>4764.3099999999968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46046</v>
      </c>
      <c r="D974" s="299" t="s">
        <v>296</v>
      </c>
      <c r="E974" s="331">
        <v>92.96</v>
      </c>
      <c r="F974" s="331"/>
      <c r="G974" s="333">
        <f t="shared" si="12"/>
        <v>4772.819999999997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4</v>
      </c>
      <c r="C975" s="298">
        <v>46046</v>
      </c>
      <c r="D975" s="299" t="s">
        <v>334</v>
      </c>
      <c r="E975" s="331">
        <v>30.77</v>
      </c>
      <c r="F975" s="331"/>
      <c r="G975" s="333">
        <f t="shared" si="12"/>
        <v>4865.779999999997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46046</v>
      </c>
      <c r="D976" s="299" t="s">
        <v>358</v>
      </c>
      <c r="E976" s="331">
        <v>9.4700000000000006</v>
      </c>
      <c r="F976" s="331"/>
      <c r="G976" s="333">
        <f t="shared" si="12"/>
        <v>4896.5499999999975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6</v>
      </c>
      <c r="C977" s="298">
        <v>46046</v>
      </c>
      <c r="D977" s="299" t="s">
        <v>397</v>
      </c>
      <c r="E977" s="331">
        <v>53.59</v>
      </c>
      <c r="F977" s="331"/>
      <c r="G977" s="333">
        <f t="shared" si="12"/>
        <v>4906.0199999999977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46046</v>
      </c>
      <c r="D978" s="299" t="s">
        <v>311</v>
      </c>
      <c r="E978" s="331">
        <v>61.64</v>
      </c>
      <c r="F978" s="331"/>
      <c r="G978" s="333">
        <f t="shared" si="12"/>
        <v>4959.6099999999979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46045</v>
      </c>
      <c r="D979" s="299" t="s">
        <v>304</v>
      </c>
      <c r="E979" s="331">
        <v>23.17</v>
      </c>
      <c r="F979" s="331"/>
      <c r="G979" s="333">
        <f t="shared" si="12"/>
        <v>5021.2499999999982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4</v>
      </c>
      <c r="C980" s="298">
        <v>46045</v>
      </c>
      <c r="D980" s="299" t="s">
        <v>296</v>
      </c>
      <c r="E980" s="331">
        <v>62.77</v>
      </c>
      <c r="F980" s="331"/>
      <c r="G980" s="333">
        <f t="shared" si="12"/>
        <v>5044.4199999999983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46045</v>
      </c>
      <c r="D981" s="299" t="s">
        <v>469</v>
      </c>
      <c r="E981" s="331">
        <v>105.51</v>
      </c>
      <c r="F981" s="331"/>
      <c r="G981" s="333">
        <f t="shared" si="12"/>
        <v>5107.1899999999987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3</v>
      </c>
      <c r="C982" s="298">
        <v>46045</v>
      </c>
      <c r="D982" s="299" t="s">
        <v>334</v>
      </c>
      <c r="E982" s="331">
        <v>9.9499999999999993</v>
      </c>
      <c r="F982" s="331"/>
      <c r="G982" s="333">
        <f t="shared" si="12"/>
        <v>5212.6999999999989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46045</v>
      </c>
      <c r="D983" s="299" t="s">
        <v>358</v>
      </c>
      <c r="E983" s="331">
        <v>10.17</v>
      </c>
      <c r="F983" s="331"/>
      <c r="G983" s="333">
        <f t="shared" si="12"/>
        <v>5222.6499999999987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46045</v>
      </c>
      <c r="D984" s="299" t="s">
        <v>301</v>
      </c>
      <c r="E984" s="331">
        <v>32.200000000000003</v>
      </c>
      <c r="F984" s="331"/>
      <c r="G984" s="333">
        <f t="shared" si="12"/>
        <v>5232.8199999999988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22</v>
      </c>
      <c r="C985" s="298">
        <v>46045</v>
      </c>
      <c r="D985" s="299" t="s">
        <v>862</v>
      </c>
      <c r="E985" s="331">
        <v>5.31</v>
      </c>
      <c r="F985" s="331"/>
      <c r="G985" s="333">
        <f t="shared" si="12"/>
        <v>5265.0199999999986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46044</v>
      </c>
      <c r="D986" s="299" t="s">
        <v>435</v>
      </c>
      <c r="E986" s="331">
        <v>73.95</v>
      </c>
      <c r="F986" s="331"/>
      <c r="G986" s="333">
        <f t="shared" si="12"/>
        <v>5270.329999999999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46044</v>
      </c>
      <c r="D987" s="299" t="s">
        <v>470</v>
      </c>
      <c r="E987" s="331">
        <v>28.68</v>
      </c>
      <c r="F987" s="331"/>
      <c r="G987" s="333">
        <f t="shared" si="12"/>
        <v>5344.2799999999988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46044</v>
      </c>
      <c r="D988" s="299" t="s">
        <v>357</v>
      </c>
      <c r="E988" s="331">
        <v>57.38</v>
      </c>
      <c r="F988" s="331"/>
      <c r="G988" s="333">
        <f t="shared" si="12"/>
        <v>5372.9599999999991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46044</v>
      </c>
      <c r="D989" s="299" t="s">
        <v>358</v>
      </c>
      <c r="E989" s="331">
        <v>9.4700000000000006</v>
      </c>
      <c r="F989" s="331"/>
      <c r="G989" s="333">
        <f t="shared" si="12"/>
        <v>5430.3399999999992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46044</v>
      </c>
      <c r="D990" s="299" t="s">
        <v>358</v>
      </c>
      <c r="E990" s="331">
        <v>7.18</v>
      </c>
      <c r="F990" s="331"/>
      <c r="G990" s="333">
        <f t="shared" si="12"/>
        <v>5439.8099999999995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287</v>
      </c>
      <c r="B991" s="330" t="s">
        <v>287</v>
      </c>
      <c r="C991" s="298">
        <v>46044</v>
      </c>
      <c r="D991" s="299" t="s">
        <v>315</v>
      </c>
      <c r="E991" s="331">
        <v>126.24</v>
      </c>
      <c r="F991" s="331">
        <v>126.24</v>
      </c>
      <c r="G991" s="333">
        <f t="shared" si="12"/>
        <v>5446.99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8</v>
      </c>
      <c r="C992" s="298">
        <v>46043</v>
      </c>
      <c r="D992" s="299" t="s">
        <v>471</v>
      </c>
      <c r="E992" s="331">
        <v>17</v>
      </c>
      <c r="F992" s="331"/>
      <c r="G992" s="333">
        <f t="shared" si="12"/>
        <v>5446.99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1</v>
      </c>
      <c r="C993" s="298">
        <v>46043</v>
      </c>
      <c r="D993" s="299" t="s">
        <v>329</v>
      </c>
      <c r="E993" s="331">
        <v>24.75</v>
      </c>
      <c r="F993" s="331"/>
      <c r="G993" s="333">
        <f t="shared" si="12"/>
        <v>5463.99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291</v>
      </c>
      <c r="B994" s="330">
        <v>39</v>
      </c>
      <c r="C994" s="298">
        <v>46043</v>
      </c>
      <c r="D994" s="299" t="s">
        <v>292</v>
      </c>
      <c r="E994" s="331"/>
      <c r="F994" s="331">
        <v>3378.82</v>
      </c>
      <c r="G994" s="333">
        <f t="shared" si="12"/>
        <v>5488.74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23</v>
      </c>
      <c r="C995" s="298">
        <v>46043</v>
      </c>
      <c r="D995" s="299" t="s">
        <v>67</v>
      </c>
      <c r="E995" s="331">
        <v>650.88</v>
      </c>
      <c r="F995" s="331"/>
      <c r="G995" s="333">
        <f t="shared" si="12"/>
        <v>2109.9199999999992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287</v>
      </c>
      <c r="B996" s="330" t="s">
        <v>287</v>
      </c>
      <c r="C996" s="298">
        <v>46043</v>
      </c>
      <c r="D996" s="299" t="s">
        <v>472</v>
      </c>
      <c r="E996" s="331">
        <v>100</v>
      </c>
      <c r="F996" s="331">
        <v>100</v>
      </c>
      <c r="G996" s="333">
        <f t="shared" si="12"/>
        <v>2760.7999999999993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46043</v>
      </c>
      <c r="D997" s="299" t="s">
        <v>301</v>
      </c>
      <c r="E997" s="331">
        <v>20</v>
      </c>
      <c r="F997" s="331"/>
      <c r="G997" s="333">
        <f t="shared" si="12"/>
        <v>2760.7999999999993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46043</v>
      </c>
      <c r="D998" s="299" t="s">
        <v>295</v>
      </c>
      <c r="E998" s="331">
        <v>6.38</v>
      </c>
      <c r="F998" s="331"/>
      <c r="G998" s="333">
        <f t="shared" si="12"/>
        <v>2780.7999999999993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46043</v>
      </c>
      <c r="D999" s="299" t="s">
        <v>295</v>
      </c>
      <c r="E999" s="331">
        <v>17.29</v>
      </c>
      <c r="F999" s="331"/>
      <c r="G999" s="333">
        <f t="shared" si="12"/>
        <v>2787.1799999999994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46043</v>
      </c>
      <c r="D1000" s="299" t="s">
        <v>358</v>
      </c>
      <c r="E1000" s="331">
        <v>14.86</v>
      </c>
      <c r="F1000" s="331"/>
      <c r="G1000" s="333">
        <f t="shared" si="12"/>
        <v>2804.4699999999993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46042</v>
      </c>
      <c r="D1001" s="299" t="s">
        <v>371</v>
      </c>
      <c r="E1001" s="331">
        <v>13.4</v>
      </c>
      <c r="F1001" s="331"/>
      <c r="G1001" s="333">
        <f t="shared" si="12"/>
        <v>2819.3299999999995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46042</v>
      </c>
      <c r="D1002" s="299" t="s">
        <v>371</v>
      </c>
      <c r="E1002" s="331">
        <v>5.97</v>
      </c>
      <c r="F1002" s="331"/>
      <c r="G1002" s="333">
        <f t="shared" si="12"/>
        <v>2832.7299999999996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22</v>
      </c>
      <c r="C1003" s="298">
        <v>46042</v>
      </c>
      <c r="D1003" s="299" t="s">
        <v>323</v>
      </c>
      <c r="E1003" s="331">
        <v>18.09</v>
      </c>
      <c r="F1003" s="331"/>
      <c r="G1003" s="333">
        <f t="shared" si="12"/>
        <v>2838.6999999999994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17</v>
      </c>
      <c r="C1004" s="298">
        <v>46042</v>
      </c>
      <c r="D1004" s="299" t="s">
        <v>188</v>
      </c>
      <c r="E1004" s="331">
        <v>42.65</v>
      </c>
      <c r="F1004" s="331"/>
      <c r="G1004" s="333">
        <f t="shared" si="12"/>
        <v>2856.7899999999995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335</v>
      </c>
      <c r="B1005" s="330" t="s">
        <v>335</v>
      </c>
      <c r="C1005" s="298">
        <v>46042</v>
      </c>
      <c r="D1005" s="299" t="s">
        <v>336</v>
      </c>
      <c r="E1005" s="331">
        <v>130.51</v>
      </c>
      <c r="F1005" s="331"/>
      <c r="G1005" s="333">
        <f t="shared" si="12"/>
        <v>2899.4399999999996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15</v>
      </c>
      <c r="C1006" s="298">
        <v>46042</v>
      </c>
      <c r="D1006" s="299" t="s">
        <v>185</v>
      </c>
      <c r="E1006" s="331">
        <v>132.4</v>
      </c>
      <c r="F1006" s="331"/>
      <c r="G1006" s="333">
        <f t="shared" si="12"/>
        <v>3029.9499999999994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23</v>
      </c>
      <c r="C1007" s="298">
        <v>46042</v>
      </c>
      <c r="D1007" s="299" t="s">
        <v>63</v>
      </c>
      <c r="E1007" s="331">
        <v>529.46</v>
      </c>
      <c r="F1007" s="331"/>
      <c r="G1007" s="333">
        <f t="shared" si="12"/>
        <v>3162.3499999999995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46042</v>
      </c>
      <c r="D1008" s="299" t="s">
        <v>300</v>
      </c>
      <c r="E1008" s="331">
        <v>51.63</v>
      </c>
      <c r="F1008" s="331"/>
      <c r="G1008" s="333">
        <f t="shared" si="12"/>
        <v>3691.8099999999995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46042</v>
      </c>
      <c r="D1009" s="299" t="s">
        <v>296</v>
      </c>
      <c r="E1009" s="331">
        <v>11.17</v>
      </c>
      <c r="F1009" s="331"/>
      <c r="G1009" s="333">
        <f t="shared" si="12"/>
        <v>3743.4399999999996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4</v>
      </c>
      <c r="C1010" s="298">
        <v>46042</v>
      </c>
      <c r="D1010" s="299" t="s">
        <v>296</v>
      </c>
      <c r="E1010" s="331">
        <v>57.37</v>
      </c>
      <c r="F1010" s="331"/>
      <c r="G1010" s="333">
        <f t="shared" si="12"/>
        <v>3754.6099999999997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22</v>
      </c>
      <c r="C1011" s="298">
        <v>46042</v>
      </c>
      <c r="D1011" s="299" t="s">
        <v>328</v>
      </c>
      <c r="E1011" s="331">
        <v>7.46</v>
      </c>
      <c r="F1011" s="331"/>
      <c r="G1011" s="333">
        <f t="shared" si="12"/>
        <v>3811.9799999999996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4</v>
      </c>
      <c r="C1012" s="298">
        <v>46042</v>
      </c>
      <c r="D1012" s="299" t="s">
        <v>310</v>
      </c>
      <c r="E1012" s="331">
        <v>28.91</v>
      </c>
      <c r="F1012" s="331"/>
      <c r="G1012" s="333">
        <f t="shared" si="12"/>
        <v>3819.4399999999996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46040</v>
      </c>
      <c r="D1013" s="299" t="s">
        <v>300</v>
      </c>
      <c r="E1013" s="331">
        <v>31.35</v>
      </c>
      <c r="F1013" s="331"/>
      <c r="G1013" s="333">
        <f t="shared" si="12"/>
        <v>3848.3499999999995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46040</v>
      </c>
      <c r="D1014" s="299" t="s">
        <v>473</v>
      </c>
      <c r="E1014" s="331">
        <v>124.75</v>
      </c>
      <c r="F1014" s="331"/>
      <c r="G1014" s="333">
        <f t="shared" si="12"/>
        <v>3879.6999999999994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3</v>
      </c>
      <c r="C1015" s="298">
        <v>46040</v>
      </c>
      <c r="D1015" s="299" t="s">
        <v>320</v>
      </c>
      <c r="E1015" s="331">
        <v>11.3</v>
      </c>
      <c r="F1015" s="331"/>
      <c r="G1015" s="333">
        <f t="shared" si="12"/>
        <v>4004.4499999999994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22</v>
      </c>
      <c r="C1016" s="298">
        <v>46040</v>
      </c>
      <c r="D1016" s="299" t="s">
        <v>401</v>
      </c>
      <c r="E1016" s="331">
        <v>13.84</v>
      </c>
      <c r="F1016" s="331"/>
      <c r="G1016" s="333">
        <f t="shared" si="12"/>
        <v>4015.7499999999995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1</v>
      </c>
      <c r="C1017" s="298">
        <v>46040</v>
      </c>
      <c r="D1017" s="299" t="s">
        <v>306</v>
      </c>
      <c r="E1017" s="331">
        <v>92.06</v>
      </c>
      <c r="F1017" s="331"/>
      <c r="G1017" s="333">
        <f t="shared" si="12"/>
        <v>4029.5899999999997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7</v>
      </c>
      <c r="C1018" s="298">
        <v>46040</v>
      </c>
      <c r="D1018" s="299" t="s">
        <v>338</v>
      </c>
      <c r="E1018" s="331">
        <v>78.47</v>
      </c>
      <c r="F1018" s="331"/>
      <c r="G1018" s="333">
        <f t="shared" si="12"/>
        <v>4121.6499999999996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1</v>
      </c>
      <c r="C1019" s="298">
        <v>46040</v>
      </c>
      <c r="D1019" s="299" t="s">
        <v>393</v>
      </c>
      <c r="E1019" s="331">
        <v>28.22</v>
      </c>
      <c r="F1019" s="331"/>
      <c r="G1019" s="333">
        <f t="shared" si="12"/>
        <v>4200.12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46040</v>
      </c>
      <c r="D1020" s="299" t="s">
        <v>392</v>
      </c>
      <c r="E1020" s="331">
        <v>32.729999999999997</v>
      </c>
      <c r="F1020" s="331"/>
      <c r="G1020" s="333">
        <f t="shared" si="12"/>
        <v>4228.34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42</v>
      </c>
      <c r="C1021" s="298">
        <v>46039</v>
      </c>
      <c r="D1021" s="299" t="s">
        <v>333</v>
      </c>
      <c r="E1021" s="331">
        <v>29.8</v>
      </c>
      <c r="F1021" s="331"/>
      <c r="G1021" s="333">
        <f t="shared" si="12"/>
        <v>4261.07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43</v>
      </c>
      <c r="C1022" s="298">
        <v>46039</v>
      </c>
      <c r="D1022" s="299" t="s">
        <v>333</v>
      </c>
      <c r="E1022" s="331">
        <v>22.35</v>
      </c>
      <c r="F1022" s="331"/>
      <c r="G1022" s="333">
        <f t="shared" si="12"/>
        <v>4290.87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46039</v>
      </c>
      <c r="D1023" s="299" t="s">
        <v>319</v>
      </c>
      <c r="E1023" s="331">
        <v>36.92</v>
      </c>
      <c r="F1023" s="331"/>
      <c r="G1023" s="333">
        <f t="shared" si="12"/>
        <v>4313.22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1</v>
      </c>
      <c r="C1024" s="298">
        <v>46039</v>
      </c>
      <c r="D1024" s="299" t="s">
        <v>311</v>
      </c>
      <c r="E1024" s="331">
        <v>117.89</v>
      </c>
      <c r="F1024" s="331"/>
      <c r="G1024" s="333">
        <f t="shared" si="12"/>
        <v>4350.1400000000003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46039</v>
      </c>
      <c r="D1025" s="299" t="s">
        <v>329</v>
      </c>
      <c r="E1025" s="331">
        <v>196.36</v>
      </c>
      <c r="F1025" s="331"/>
      <c r="G1025" s="333">
        <f t="shared" si="12"/>
        <v>4468.0300000000007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21</v>
      </c>
      <c r="C1026" s="298">
        <v>46039</v>
      </c>
      <c r="D1026" s="299" t="s">
        <v>194</v>
      </c>
      <c r="E1026" s="331">
        <v>70.2</v>
      </c>
      <c r="F1026" s="331"/>
      <c r="G1026" s="333">
        <f t="shared" si="12"/>
        <v>4664.3900000000003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46038</v>
      </c>
      <c r="D1027" s="299" t="s">
        <v>324</v>
      </c>
      <c r="E1027" s="331">
        <v>13.14</v>
      </c>
      <c r="F1027" s="331"/>
      <c r="G1027" s="333">
        <f t="shared" si="12"/>
        <v>4734.59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46038</v>
      </c>
      <c r="D1028" s="299" t="s">
        <v>296</v>
      </c>
      <c r="E1028" s="331">
        <v>18.489999999999998</v>
      </c>
      <c r="F1028" s="331"/>
      <c r="G1028" s="333">
        <f t="shared" si="12"/>
        <v>4747.7300000000005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291</v>
      </c>
      <c r="B1029" s="330">
        <v>41</v>
      </c>
      <c r="C1029" s="298">
        <v>46038</v>
      </c>
      <c r="D1029" s="299" t="s">
        <v>474</v>
      </c>
      <c r="E1029" s="331"/>
      <c r="F1029" s="331">
        <v>800</v>
      </c>
      <c r="G1029" s="333">
        <f t="shared" si="12"/>
        <v>4766.22</v>
      </c>
      <c r="H1029" s="334" t="s">
        <v>298</v>
      </c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18</v>
      </c>
      <c r="C1030" s="298">
        <v>46038</v>
      </c>
      <c r="D1030" s="299" t="s">
        <v>361</v>
      </c>
      <c r="E1030" s="331">
        <v>400</v>
      </c>
      <c r="F1030" s="331"/>
      <c r="G1030" s="333">
        <f t="shared" si="12"/>
        <v>3966.2200000000003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19</v>
      </c>
      <c r="C1031" s="298">
        <v>46038</v>
      </c>
      <c r="D1031" s="299" t="s">
        <v>191</v>
      </c>
      <c r="E1031" s="331">
        <v>200</v>
      </c>
      <c r="F1031" s="331"/>
      <c r="G1031" s="333">
        <f t="shared" si="12"/>
        <v>4366.22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11</v>
      </c>
      <c r="C1032" s="298">
        <v>46038</v>
      </c>
      <c r="D1032" s="299" t="s">
        <v>178</v>
      </c>
      <c r="E1032" s="331">
        <v>267.95999999999998</v>
      </c>
      <c r="F1032" s="331"/>
      <c r="G1032" s="333">
        <f t="shared" si="12"/>
        <v>4566.22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46037</v>
      </c>
      <c r="D1033" s="299" t="s">
        <v>357</v>
      </c>
      <c r="E1033" s="331">
        <v>59.95</v>
      </c>
      <c r="F1033" s="331"/>
      <c r="G1033" s="333">
        <f t="shared" si="12"/>
        <v>4834.18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46037</v>
      </c>
      <c r="D1034" s="299" t="s">
        <v>357</v>
      </c>
      <c r="E1034" s="331">
        <v>59.96</v>
      </c>
      <c r="F1034" s="331"/>
      <c r="G1034" s="333">
        <f t="shared" si="12"/>
        <v>4894.13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8</v>
      </c>
      <c r="C1035" s="298">
        <v>46037</v>
      </c>
      <c r="D1035" s="299" t="s">
        <v>319</v>
      </c>
      <c r="E1035" s="331">
        <v>12.43</v>
      </c>
      <c r="F1035" s="331"/>
      <c r="G1035" s="333">
        <f t="shared" si="12"/>
        <v>4954.09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46037</v>
      </c>
      <c r="D1036" s="299" t="s">
        <v>296</v>
      </c>
      <c r="E1036" s="331">
        <v>11.07</v>
      </c>
      <c r="F1036" s="331"/>
      <c r="G1036" s="333">
        <f t="shared" si="12"/>
        <v>4966.5200000000004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4</v>
      </c>
      <c r="C1037" s="298">
        <v>46037</v>
      </c>
      <c r="D1037" s="299" t="s">
        <v>296</v>
      </c>
      <c r="E1037" s="331">
        <v>52.3</v>
      </c>
      <c r="F1037" s="331"/>
      <c r="G1037" s="333">
        <f t="shared" si="12"/>
        <v>4977.59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46037</v>
      </c>
      <c r="D1038" s="299" t="s">
        <v>436</v>
      </c>
      <c r="E1038" s="331">
        <v>50</v>
      </c>
      <c r="F1038" s="331"/>
      <c r="G1038" s="333">
        <f t="shared" si="12"/>
        <v>5029.8900000000003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291</v>
      </c>
      <c r="B1039" s="330">
        <v>38</v>
      </c>
      <c r="C1039" s="298">
        <v>46037</v>
      </c>
      <c r="D1039" s="299" t="s">
        <v>293</v>
      </c>
      <c r="E1039" s="331"/>
      <c r="F1039" s="331">
        <v>4365.67</v>
      </c>
      <c r="G1039" s="333">
        <f t="shared" si="12"/>
        <v>5079.8900000000003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4</v>
      </c>
      <c r="C1040" s="298">
        <v>46036</v>
      </c>
      <c r="D1040" s="299" t="s">
        <v>295</v>
      </c>
      <c r="E1040" s="331">
        <v>30.91</v>
      </c>
      <c r="F1040" s="331"/>
      <c r="G1040" s="333">
        <f t="shared" si="12"/>
        <v>714.22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3</v>
      </c>
      <c r="C1041" s="298">
        <v>46036</v>
      </c>
      <c r="D1041" s="299" t="s">
        <v>348</v>
      </c>
      <c r="E1041" s="331">
        <v>8.67</v>
      </c>
      <c r="F1041" s="331"/>
      <c r="G1041" s="333">
        <f t="shared" si="12"/>
        <v>745.13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3</v>
      </c>
      <c r="C1042" s="298">
        <v>46035</v>
      </c>
      <c r="D1042" s="299" t="s">
        <v>351</v>
      </c>
      <c r="E1042" s="331">
        <v>25.01</v>
      </c>
      <c r="F1042" s="331"/>
      <c r="G1042" s="333">
        <f t="shared" si="12"/>
        <v>753.8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46035</v>
      </c>
      <c r="D1043" s="299" t="s">
        <v>412</v>
      </c>
      <c r="E1043" s="331">
        <v>-5.9</v>
      </c>
      <c r="F1043" s="331"/>
      <c r="G1043" s="333">
        <f t="shared" si="12"/>
        <v>778.81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46035</v>
      </c>
      <c r="D1044" s="299" t="s">
        <v>446</v>
      </c>
      <c r="E1044" s="331">
        <v>-0.03</v>
      </c>
      <c r="F1044" s="331"/>
      <c r="G1044" s="333">
        <f t="shared" si="12"/>
        <v>772.91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43</v>
      </c>
      <c r="C1045" s="298">
        <v>46035</v>
      </c>
      <c r="D1045" s="299" t="s">
        <v>201</v>
      </c>
      <c r="E1045" s="331">
        <v>44.18</v>
      </c>
      <c r="F1045" s="331"/>
      <c r="G1045" s="333">
        <f t="shared" si="12"/>
        <v>772.88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42</v>
      </c>
      <c r="C1046" s="298">
        <v>46035</v>
      </c>
      <c r="D1046" s="299" t="s">
        <v>200</v>
      </c>
      <c r="E1046" s="331">
        <v>51.19</v>
      </c>
      <c r="F1046" s="331"/>
      <c r="G1046" s="333">
        <f t="shared" si="12"/>
        <v>817.06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46035</v>
      </c>
      <c r="D1047" s="299" t="s">
        <v>295</v>
      </c>
      <c r="E1047" s="331">
        <v>28.15</v>
      </c>
      <c r="F1047" s="331"/>
      <c r="G1047" s="333">
        <f t="shared" si="12"/>
        <v>868.25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3</v>
      </c>
      <c r="C1048" s="298">
        <v>46035</v>
      </c>
      <c r="D1048" s="299" t="s">
        <v>296</v>
      </c>
      <c r="E1048" s="331">
        <v>20.85</v>
      </c>
      <c r="F1048" s="331"/>
      <c r="G1048" s="333">
        <f t="shared" si="12"/>
        <v>896.4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1</v>
      </c>
      <c r="C1049" s="298">
        <v>46034</v>
      </c>
      <c r="D1049" s="299" t="s">
        <v>306</v>
      </c>
      <c r="E1049" s="331">
        <v>145.81</v>
      </c>
      <c r="F1049" s="331"/>
      <c r="G1049" s="333">
        <f t="shared" si="12"/>
        <v>917.25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46034</v>
      </c>
      <c r="D1050" s="299" t="s">
        <v>424</v>
      </c>
      <c r="E1050" s="331">
        <v>25.22</v>
      </c>
      <c r="F1050" s="331"/>
      <c r="G1050" s="333">
        <f t="shared" si="12"/>
        <v>1063.06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46033</v>
      </c>
      <c r="D1051" s="299" t="s">
        <v>326</v>
      </c>
      <c r="E1051" s="331">
        <v>49.38</v>
      </c>
      <c r="F1051" s="331"/>
      <c r="G1051" s="333">
        <f t="shared" si="12"/>
        <v>1088.28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22</v>
      </c>
      <c r="C1052" s="298">
        <v>46033</v>
      </c>
      <c r="D1052" s="299" t="s">
        <v>352</v>
      </c>
      <c r="E1052" s="331">
        <v>19.16</v>
      </c>
      <c r="F1052" s="331"/>
      <c r="G1052" s="333">
        <f t="shared" si="12"/>
        <v>1137.6600000000001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6</v>
      </c>
      <c r="C1053" s="298">
        <v>46033</v>
      </c>
      <c r="D1053" s="299" t="s">
        <v>312</v>
      </c>
      <c r="E1053" s="331">
        <v>39.86</v>
      </c>
      <c r="F1053" s="331"/>
      <c r="G1053" s="333">
        <f t="shared" si="12"/>
        <v>1156.8200000000002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7</v>
      </c>
      <c r="C1054" s="298">
        <v>46033</v>
      </c>
      <c r="D1054" s="299" t="s">
        <v>444</v>
      </c>
      <c r="E1054" s="331">
        <v>165.05</v>
      </c>
      <c r="F1054" s="331"/>
      <c r="G1054" s="333">
        <f t="shared" si="12"/>
        <v>1196.68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24</v>
      </c>
      <c r="C1055" s="298">
        <v>46032</v>
      </c>
      <c r="D1055" s="299" t="s">
        <v>860</v>
      </c>
      <c r="E1055" s="331">
        <v>83.42</v>
      </c>
      <c r="F1055" s="331"/>
      <c r="G1055" s="333">
        <f t="shared" si="12"/>
        <v>1361.73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4</v>
      </c>
      <c r="C1056" s="298">
        <v>46032</v>
      </c>
      <c r="D1056" s="299" t="s">
        <v>296</v>
      </c>
      <c r="E1056" s="331">
        <v>30.4</v>
      </c>
      <c r="F1056" s="331"/>
      <c r="G1056" s="333">
        <f t="shared" si="12"/>
        <v>1445.15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46032</v>
      </c>
      <c r="D1057" s="299" t="s">
        <v>296</v>
      </c>
      <c r="E1057" s="331">
        <v>13.83</v>
      </c>
      <c r="F1057" s="331"/>
      <c r="G1057" s="333">
        <f t="shared" si="12"/>
        <v>1475.5500000000002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46032</v>
      </c>
      <c r="D1058" s="299" t="s">
        <v>473</v>
      </c>
      <c r="E1058" s="331">
        <v>100</v>
      </c>
      <c r="F1058" s="331"/>
      <c r="G1058" s="333">
        <f t="shared" si="12"/>
        <v>1489.38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1</v>
      </c>
      <c r="C1059" s="298">
        <v>46032</v>
      </c>
      <c r="D1059" s="299" t="s">
        <v>304</v>
      </c>
      <c r="E1059" s="331">
        <v>55.68</v>
      </c>
      <c r="F1059" s="331"/>
      <c r="G1059" s="333">
        <f t="shared" si="12"/>
        <v>1589.38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46031</v>
      </c>
      <c r="D1060" s="299" t="s">
        <v>358</v>
      </c>
      <c r="E1060" s="331">
        <v>9.4700000000000006</v>
      </c>
      <c r="F1060" s="331"/>
      <c r="G1060" s="333">
        <f t="shared" si="12"/>
        <v>1645.0600000000002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5</v>
      </c>
      <c r="C1061" s="298">
        <v>46031</v>
      </c>
      <c r="D1061" s="299" t="s">
        <v>475</v>
      </c>
      <c r="E1061" s="331">
        <v>50</v>
      </c>
      <c r="F1061" s="331"/>
      <c r="G1061" s="333">
        <f t="shared" si="12"/>
        <v>1654.5300000000002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46030</v>
      </c>
      <c r="D1062" s="299" t="s">
        <v>476</v>
      </c>
      <c r="E1062" s="331">
        <v>32.619999999999997</v>
      </c>
      <c r="F1062" s="331"/>
      <c r="G1062" s="333">
        <f t="shared" si="12"/>
        <v>1704.5300000000002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291</v>
      </c>
      <c r="B1063" s="330">
        <v>39</v>
      </c>
      <c r="C1063" s="298">
        <v>46030</v>
      </c>
      <c r="D1063" s="299" t="s">
        <v>292</v>
      </c>
      <c r="E1063" s="331"/>
      <c r="F1063" s="331">
        <v>2729.22</v>
      </c>
      <c r="G1063" s="333">
        <f t="shared" si="12"/>
        <v>1737.15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46030</v>
      </c>
      <c r="D1064" s="299" t="s">
        <v>296</v>
      </c>
      <c r="E1064" s="331">
        <v>6.37</v>
      </c>
      <c r="F1064" s="331"/>
      <c r="G1064" s="333">
        <f t="shared" si="12"/>
        <v>-992.06999999999971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4</v>
      </c>
      <c r="C1065" s="298">
        <v>46030</v>
      </c>
      <c r="D1065" s="299" t="s">
        <v>296</v>
      </c>
      <c r="E1065" s="331">
        <v>32.119999999999997</v>
      </c>
      <c r="F1065" s="331"/>
      <c r="G1065" s="333">
        <f t="shared" si="12"/>
        <v>-985.6999999999997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46030</v>
      </c>
      <c r="D1066" s="299" t="s">
        <v>358</v>
      </c>
      <c r="E1066" s="331">
        <v>9.4700000000000006</v>
      </c>
      <c r="F1066" s="331"/>
      <c r="G1066" s="333">
        <f t="shared" si="12"/>
        <v>-953.5799999999997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46030</v>
      </c>
      <c r="D1067" s="299" t="s">
        <v>386</v>
      </c>
      <c r="E1067" s="331">
        <v>21.18</v>
      </c>
      <c r="F1067" s="331"/>
      <c r="G1067" s="333">
        <f t="shared" si="12"/>
        <v>-944.10999999999967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335</v>
      </c>
      <c r="B1068" s="330" t="s">
        <v>335</v>
      </c>
      <c r="C1068" s="298">
        <v>46029</v>
      </c>
      <c r="D1068" s="299" t="s">
        <v>447</v>
      </c>
      <c r="E1068" s="331">
        <v>52.66</v>
      </c>
      <c r="F1068" s="331"/>
      <c r="G1068" s="333">
        <f t="shared" si="12"/>
        <v>-922.92999999999972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13</v>
      </c>
      <c r="C1069" s="298">
        <v>46029</v>
      </c>
      <c r="D1069" s="299" t="s">
        <v>182</v>
      </c>
      <c r="E1069" s="331">
        <v>167.42</v>
      </c>
      <c r="F1069" s="331"/>
      <c r="G1069" s="333">
        <f t="shared" si="12"/>
        <v>-870.26999999999975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4</v>
      </c>
      <c r="C1070" s="298">
        <v>46029</v>
      </c>
      <c r="D1070" s="299" t="s">
        <v>296</v>
      </c>
      <c r="E1070" s="331">
        <v>30.81</v>
      </c>
      <c r="F1070" s="331"/>
      <c r="G1070" s="333">
        <f t="shared" si="12"/>
        <v>-702.8499999999998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46029</v>
      </c>
      <c r="D1071" s="299" t="s">
        <v>358</v>
      </c>
      <c r="E1071" s="331">
        <v>9.4700000000000006</v>
      </c>
      <c r="F1071" s="331"/>
      <c r="G1071" s="333">
        <f t="shared" si="12"/>
        <v>-672.03999999999985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22</v>
      </c>
      <c r="C1072" s="298">
        <v>46029</v>
      </c>
      <c r="D1072" s="299" t="s">
        <v>477</v>
      </c>
      <c r="E1072" s="331">
        <v>148.04</v>
      </c>
      <c r="F1072" s="331"/>
      <c r="G1072" s="333">
        <f t="shared" si="12"/>
        <v>-662.56999999999982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14</v>
      </c>
      <c r="C1073" s="298">
        <v>46028</v>
      </c>
      <c r="D1073" s="299" t="s">
        <v>366</v>
      </c>
      <c r="E1073" s="331">
        <v>66.67</v>
      </c>
      <c r="F1073" s="331"/>
      <c r="G1073" s="333">
        <f t="shared" si="12"/>
        <v>-514.52999999999986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3</v>
      </c>
      <c r="C1074" s="298">
        <v>46028</v>
      </c>
      <c r="D1074" s="299" t="s">
        <v>296</v>
      </c>
      <c r="E1074" s="331">
        <v>5.7</v>
      </c>
      <c r="F1074" s="331"/>
      <c r="G1074" s="333">
        <f t="shared" si="12"/>
        <v>-447.8599999999999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21</v>
      </c>
      <c r="C1075" s="298">
        <v>46028</v>
      </c>
      <c r="D1075" s="299" t="s">
        <v>194</v>
      </c>
      <c r="E1075" s="331">
        <v>30.59</v>
      </c>
      <c r="F1075" s="331"/>
      <c r="G1075" s="333">
        <f t="shared" si="12"/>
        <v>-442.15999999999991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17</v>
      </c>
      <c r="C1076" s="298">
        <v>46027</v>
      </c>
      <c r="D1076" s="299" t="s">
        <v>370</v>
      </c>
      <c r="E1076" s="331">
        <v>133.91999999999999</v>
      </c>
      <c r="F1076" s="331"/>
      <c r="G1076" s="333">
        <f t="shared" si="12"/>
        <v>-411.56999999999994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17</v>
      </c>
      <c r="C1077" s="298">
        <v>46027</v>
      </c>
      <c r="D1077" s="299" t="s">
        <v>370</v>
      </c>
      <c r="E1077" s="331">
        <v>62</v>
      </c>
      <c r="F1077" s="331"/>
      <c r="G1077" s="333">
        <f t="shared" si="12"/>
        <v>-277.64999999999992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6</v>
      </c>
      <c r="C1078" s="298">
        <v>46027</v>
      </c>
      <c r="D1078" s="299" t="s">
        <v>300</v>
      </c>
      <c r="E1078" s="331">
        <v>10.64</v>
      </c>
      <c r="F1078" s="331"/>
      <c r="G1078" s="333">
        <f t="shared" si="12"/>
        <v>-215.64999999999992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46027</v>
      </c>
      <c r="D1079" s="299" t="s">
        <v>319</v>
      </c>
      <c r="E1079" s="331">
        <v>17.440000000000001</v>
      </c>
      <c r="F1079" s="331"/>
      <c r="G1079" s="333">
        <f t="shared" si="12"/>
        <v>-205.00999999999991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46027</v>
      </c>
      <c r="D1080" s="299" t="s">
        <v>306</v>
      </c>
      <c r="E1080" s="331">
        <v>216.19</v>
      </c>
      <c r="F1080" s="331"/>
      <c r="G1080" s="333">
        <f t="shared" si="12"/>
        <v>-187.56999999999991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46027</v>
      </c>
      <c r="D1081" s="299" t="s">
        <v>478</v>
      </c>
      <c r="E1081" s="331">
        <v>70</v>
      </c>
      <c r="F1081" s="331"/>
      <c r="G1081" s="333">
        <f t="shared" si="12"/>
        <v>28.62000000000009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46027</v>
      </c>
      <c r="D1082" s="299" t="s">
        <v>358</v>
      </c>
      <c r="E1082" s="331">
        <v>14.05</v>
      </c>
      <c r="F1082" s="331"/>
      <c r="G1082" s="333">
        <f t="shared" si="12"/>
        <v>98.62000000000009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14</v>
      </c>
      <c r="C1083" s="298">
        <v>46027</v>
      </c>
      <c r="D1083" s="299" t="s">
        <v>367</v>
      </c>
      <c r="E1083" s="331">
        <v>68.739999999999995</v>
      </c>
      <c r="F1083" s="331"/>
      <c r="G1083" s="333">
        <f t="shared" si="12"/>
        <v>112.67000000000009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6</v>
      </c>
      <c r="C1084" s="298">
        <v>46027</v>
      </c>
      <c r="D1084" s="299" t="s">
        <v>479</v>
      </c>
      <c r="E1084" s="331">
        <v>120</v>
      </c>
      <c r="F1084" s="331"/>
      <c r="G1084" s="333">
        <f t="shared" si="12"/>
        <v>181.41000000000008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9</v>
      </c>
      <c r="C1085" s="298">
        <v>46027</v>
      </c>
      <c r="D1085" s="299" t="s">
        <v>58</v>
      </c>
      <c r="E1085" s="331">
        <v>1281.53</v>
      </c>
      <c r="F1085" s="331"/>
      <c r="G1085" s="333">
        <f t="shared" si="12"/>
        <v>301.41000000000008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7</v>
      </c>
      <c r="C1086" s="298">
        <v>46026</v>
      </c>
      <c r="D1086" s="299" t="s">
        <v>338</v>
      </c>
      <c r="E1086" s="331">
        <v>18.260000000000002</v>
      </c>
      <c r="F1086" s="331"/>
      <c r="G1086" s="333">
        <f t="shared" si="12"/>
        <v>1582.94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287</v>
      </c>
      <c r="B1087" s="330" t="s">
        <v>287</v>
      </c>
      <c r="C1087" s="298">
        <v>46026</v>
      </c>
      <c r="D1087" s="299" t="s">
        <v>300</v>
      </c>
      <c r="E1087" s="331">
        <v>114.91</v>
      </c>
      <c r="F1087" s="331">
        <v>114.91</v>
      </c>
      <c r="G1087" s="333">
        <f t="shared" si="12"/>
        <v>1601.2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5</v>
      </c>
      <c r="C1088" s="298">
        <v>46026</v>
      </c>
      <c r="D1088" s="299" t="s">
        <v>480</v>
      </c>
      <c r="E1088" s="331">
        <v>42.43</v>
      </c>
      <c r="F1088" s="331"/>
      <c r="G1088" s="333">
        <f t="shared" si="12"/>
        <v>1601.2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7</v>
      </c>
      <c r="C1089" s="298">
        <v>46026</v>
      </c>
      <c r="D1089" s="299" t="s">
        <v>300</v>
      </c>
      <c r="E1089" s="331">
        <v>42.59</v>
      </c>
      <c r="F1089" s="331"/>
      <c r="G1089" s="333">
        <f t="shared" si="12"/>
        <v>1643.63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3</v>
      </c>
      <c r="C1090" s="298">
        <v>46025</v>
      </c>
      <c r="D1090" s="299" t="s">
        <v>348</v>
      </c>
      <c r="E1090" s="331">
        <v>14.57</v>
      </c>
      <c r="F1090" s="331"/>
      <c r="G1090" s="333">
        <f t="shared" si="12"/>
        <v>1686.22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46025</v>
      </c>
      <c r="D1091" s="299" t="s">
        <v>481</v>
      </c>
      <c r="E1091" s="331">
        <v>41.05</v>
      </c>
      <c r="F1091" s="331"/>
      <c r="G1091" s="333">
        <f t="shared" si="12"/>
        <v>1700.79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46025</v>
      </c>
      <c r="D1092" s="299" t="s">
        <v>310</v>
      </c>
      <c r="E1092" s="331">
        <v>26.88</v>
      </c>
      <c r="F1092" s="331"/>
      <c r="G1092" s="333">
        <f t="shared" si="12"/>
        <v>1741.84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46025</v>
      </c>
      <c r="D1093" s="299" t="s">
        <v>308</v>
      </c>
      <c r="E1093" s="331">
        <v>130.08000000000001</v>
      </c>
      <c r="F1093" s="331"/>
      <c r="G1093" s="333">
        <f t="shared" si="12"/>
        <v>1768.72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7</v>
      </c>
      <c r="C1094" s="298">
        <v>46025</v>
      </c>
      <c r="D1094" s="299" t="s">
        <v>482</v>
      </c>
      <c r="E1094" s="331">
        <v>222.49</v>
      </c>
      <c r="F1094" s="331"/>
      <c r="G1094" s="333">
        <f t="shared" si="12"/>
        <v>1898.8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7</v>
      </c>
      <c r="C1095" s="298">
        <v>46025</v>
      </c>
      <c r="D1095" s="299" t="s">
        <v>482</v>
      </c>
      <c r="E1095" s="331">
        <v>99.18</v>
      </c>
      <c r="F1095" s="331"/>
      <c r="G1095" s="333">
        <f t="shared" si="12"/>
        <v>2121.29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5</v>
      </c>
      <c r="C1096" s="298">
        <v>46024</v>
      </c>
      <c r="D1096" s="299" t="s">
        <v>483</v>
      </c>
      <c r="E1096" s="331">
        <v>35</v>
      </c>
      <c r="F1096" s="331"/>
      <c r="G1096" s="333">
        <f t="shared" si="12"/>
        <v>2220.4699999999998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3</v>
      </c>
      <c r="C1097" s="298">
        <v>46024</v>
      </c>
      <c r="D1097" s="299" t="s">
        <v>296</v>
      </c>
      <c r="E1097" s="331">
        <v>15.11</v>
      </c>
      <c r="F1097" s="331"/>
      <c r="G1097" s="333">
        <f t="shared" si="12"/>
        <v>2255.4699999999998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5</v>
      </c>
      <c r="C1098" s="298">
        <v>46024</v>
      </c>
      <c r="D1098" s="299" t="s">
        <v>484</v>
      </c>
      <c r="E1098" s="331">
        <v>29.67</v>
      </c>
      <c r="F1098" s="331"/>
      <c r="G1098" s="333">
        <f t="shared" si="12"/>
        <v>2270.58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287</v>
      </c>
      <c r="B1099" s="330" t="s">
        <v>287</v>
      </c>
      <c r="C1099" s="298">
        <v>46024</v>
      </c>
      <c r="D1099" s="299" t="s">
        <v>397</v>
      </c>
      <c r="E1099" s="331">
        <v>70.56</v>
      </c>
      <c r="F1099" s="331">
        <v>70.56</v>
      </c>
      <c r="G1099" s="333">
        <f t="shared" si="12"/>
        <v>2300.25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287</v>
      </c>
      <c r="B1100" s="330" t="s">
        <v>287</v>
      </c>
      <c r="C1100" s="298">
        <v>46024</v>
      </c>
      <c r="D1100" s="299" t="s">
        <v>485</v>
      </c>
      <c r="E1100" s="331">
        <v>113.94</v>
      </c>
      <c r="F1100" s="331">
        <v>113.94</v>
      </c>
      <c r="G1100" s="333">
        <f t="shared" si="12"/>
        <v>2300.25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46024</v>
      </c>
      <c r="D1101" s="299" t="s">
        <v>371</v>
      </c>
      <c r="E1101" s="331">
        <v>11.9</v>
      </c>
      <c r="F1101" s="331"/>
      <c r="G1101" s="333">
        <f t="shared" si="12"/>
        <v>2300.25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46024</v>
      </c>
      <c r="D1102" s="299" t="s">
        <v>408</v>
      </c>
      <c r="E1102" s="331">
        <v>23.9</v>
      </c>
      <c r="F1102" s="331"/>
      <c r="G1102" s="333">
        <f t="shared" si="12"/>
        <v>2312.15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5</v>
      </c>
      <c r="C1103" s="298">
        <v>46024</v>
      </c>
      <c r="D1103" s="299" t="s">
        <v>486</v>
      </c>
      <c r="E1103" s="331">
        <v>160</v>
      </c>
      <c r="F1103" s="331"/>
      <c r="G1103" s="333">
        <f t="shared" si="12"/>
        <v>2336.0500000000002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284</v>
      </c>
      <c r="B1104" s="330">
        <v>36</v>
      </c>
      <c r="C1104" s="298">
        <v>46024</v>
      </c>
      <c r="D1104" s="299" t="s">
        <v>374</v>
      </c>
      <c r="E1104" s="331">
        <v>50</v>
      </c>
      <c r="F1104" s="331"/>
      <c r="G1104" s="333">
        <f t="shared" si="12"/>
        <v>2496.0500000000002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6</v>
      </c>
      <c r="C1105" s="298">
        <v>46023</v>
      </c>
      <c r="D1105" s="299" t="s">
        <v>312</v>
      </c>
      <c r="E1105" s="331">
        <v>8</v>
      </c>
      <c r="F1105" s="331"/>
      <c r="G1105" s="333">
        <f t="shared" si="12"/>
        <v>2546.0500000000002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46023</v>
      </c>
      <c r="D1106" s="299" t="s">
        <v>371</v>
      </c>
      <c r="E1106" s="331">
        <v>13.06</v>
      </c>
      <c r="F1106" s="331"/>
      <c r="G1106" s="333">
        <f t="shared" si="12"/>
        <v>2554.0500000000002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22</v>
      </c>
      <c r="C1107" s="298">
        <v>46023</v>
      </c>
      <c r="D1107" s="299" t="s">
        <v>375</v>
      </c>
      <c r="E1107" s="331">
        <v>6.37</v>
      </c>
      <c r="F1107" s="331"/>
      <c r="G1107" s="333">
        <f t="shared" si="12"/>
        <v>2567.11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46023</v>
      </c>
      <c r="D1108" s="299" t="s">
        <v>358</v>
      </c>
      <c r="E1108" s="331">
        <v>10.27</v>
      </c>
      <c r="F1108" s="331"/>
      <c r="G1108" s="333">
        <f t="shared" si="12"/>
        <v>2573.48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6</v>
      </c>
      <c r="C1109" s="298">
        <v>46023</v>
      </c>
      <c r="D1109" s="299" t="s">
        <v>487</v>
      </c>
      <c r="E1109" s="331">
        <v>176.57</v>
      </c>
      <c r="F1109" s="331"/>
      <c r="G1109" s="333">
        <f t="shared" si="12"/>
        <v>2583.75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287</v>
      </c>
      <c r="B1110" s="330" t="s">
        <v>287</v>
      </c>
      <c r="C1110" s="298">
        <v>46023</v>
      </c>
      <c r="D1110" s="299" t="s">
        <v>300</v>
      </c>
      <c r="E1110" s="331">
        <v>383.39</v>
      </c>
      <c r="F1110" s="331">
        <v>383.39</v>
      </c>
      <c r="G1110" s="333">
        <f t="shared" si="12"/>
        <v>2760.32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287</v>
      </c>
      <c r="B1111" s="330" t="s">
        <v>287</v>
      </c>
      <c r="C1111" s="298">
        <v>46023</v>
      </c>
      <c r="D1111" s="299" t="s">
        <v>300</v>
      </c>
      <c r="E1111" s="331">
        <v>53.24</v>
      </c>
      <c r="F1111" s="331">
        <v>53.24</v>
      </c>
      <c r="G1111" s="333">
        <f t="shared" si="12"/>
        <v>2760.32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335</v>
      </c>
      <c r="B1112" s="330" t="s">
        <v>335</v>
      </c>
      <c r="C1112" s="298">
        <v>46023</v>
      </c>
      <c r="D1112" s="337" t="s">
        <v>460</v>
      </c>
      <c r="E1112" s="331">
        <v>239.68</v>
      </c>
      <c r="F1112" s="331"/>
      <c r="G1112" s="333">
        <f t="shared" si="12"/>
        <v>2760.32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488</v>
      </c>
      <c r="B1113" s="330" t="s">
        <v>488</v>
      </c>
      <c r="C1113" s="298">
        <v>45658</v>
      </c>
      <c r="D1113" s="298" t="s">
        <v>489</v>
      </c>
      <c r="E1113" s="332"/>
      <c r="F1113" s="332"/>
      <c r="G1113" s="333">
        <v>3000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5.75" customHeight="1" x14ac:dyDescent="0.3"/>
    <row r="1115" spans="1:20" ht="15.75" customHeight="1" x14ac:dyDescent="0.3"/>
    <row r="1116" spans="1:20" ht="15.75" customHeight="1" x14ac:dyDescent="0.3"/>
    <row r="1117" spans="1:20" ht="15.75" customHeight="1" x14ac:dyDescent="0.3"/>
    <row r="1118" spans="1:20" ht="15.75" customHeight="1" x14ac:dyDescent="0.3"/>
    <row r="1119" spans="1:20" ht="15.75" customHeight="1" x14ac:dyDescent="0.3"/>
    <row r="1120" spans="1: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spans="9:9" ht="15.75" customHeight="1" x14ac:dyDescent="0.3"/>
    <row r="2834" spans="9:9" ht="15.75" customHeight="1" x14ac:dyDescent="0.3"/>
    <row r="2835" spans="9:9" ht="15.75" customHeight="1" x14ac:dyDescent="0.3"/>
    <row r="2836" spans="9:9" ht="15.75" customHeight="1" x14ac:dyDescent="0.3"/>
    <row r="2837" spans="9:9" ht="15.75" customHeight="1" x14ac:dyDescent="0.3"/>
    <row r="2838" spans="9:9" ht="15.75" customHeight="1" x14ac:dyDescent="0.3"/>
    <row r="2839" spans="9:9" ht="15.75" customHeight="1" x14ac:dyDescent="0.3"/>
    <row r="2840" spans="9:9" ht="15.75" customHeight="1" x14ac:dyDescent="0.3"/>
    <row r="2841" spans="9:9" ht="15.75" customHeight="1" x14ac:dyDescent="0.3"/>
    <row r="2842" spans="9:9" ht="15.75" customHeight="1" x14ac:dyDescent="0.3"/>
    <row r="2843" spans="9:9" ht="12" customHeight="1" x14ac:dyDescent="0.3">
      <c r="I2843" s="335" t="s">
        <v>225</v>
      </c>
    </row>
    <row r="2844" spans="9:9" ht="12" customHeight="1" x14ac:dyDescent="0.3">
      <c r="I2844" s="335"/>
    </row>
    <row r="2845" spans="9:9" ht="12" customHeight="1" x14ac:dyDescent="0.3">
      <c r="I2845" s="335"/>
    </row>
    <row r="2846" spans="9:9" ht="12" customHeight="1" x14ac:dyDescent="0.3">
      <c r="I2846" s="335"/>
    </row>
    <row r="2847" spans="9:9" ht="12" customHeight="1" x14ac:dyDescent="0.3">
      <c r="I2847" s="335"/>
    </row>
    <row r="2848" spans="9:9" ht="12" customHeight="1" x14ac:dyDescent="0.3">
      <c r="I2848" s="335"/>
    </row>
    <row r="2849" spans="9:9" ht="12" customHeight="1" x14ac:dyDescent="0.3">
      <c r="I2849" s="335"/>
    </row>
    <row r="2850" spans="9:9" ht="12" customHeight="1" x14ac:dyDescent="0.3">
      <c r="I2850" s="335"/>
    </row>
    <row r="2851" spans="9:9" ht="12" customHeight="1" x14ac:dyDescent="0.3">
      <c r="I2851" s="335"/>
    </row>
    <row r="2852" spans="9:9" ht="12" customHeight="1" x14ac:dyDescent="0.3">
      <c r="I2852" s="335" t="s">
        <v>226</v>
      </c>
    </row>
    <row r="2853" spans="9:9" ht="15.75" customHeight="1" x14ac:dyDescent="0.3"/>
    <row r="2854" spans="9:9" ht="15.75" customHeight="1" x14ac:dyDescent="0.3"/>
    <row r="2855" spans="9:9" ht="12" customHeight="1" x14ac:dyDescent="0.3">
      <c r="I2855" s="335" t="s">
        <v>226</v>
      </c>
    </row>
    <row r="2856" spans="9:9" ht="12" customHeight="1" x14ac:dyDescent="0.3">
      <c r="I2856" s="335"/>
    </row>
    <row r="2857" spans="9:9" ht="12" customHeight="1" x14ac:dyDescent="0.3">
      <c r="I2857" s="335"/>
    </row>
    <row r="2858" spans="9:9" ht="12" customHeight="1" x14ac:dyDescent="0.3">
      <c r="I2858" s="335"/>
    </row>
    <row r="2859" spans="9:9" ht="12" customHeight="1" x14ac:dyDescent="0.3">
      <c r="I2859" s="335"/>
    </row>
    <row r="2860" spans="9:9" ht="12" customHeight="1" x14ac:dyDescent="0.3">
      <c r="I2860" s="335"/>
    </row>
    <row r="2861" spans="9:9" ht="12" customHeight="1" x14ac:dyDescent="0.3">
      <c r="I2861" s="335" t="s">
        <v>226</v>
      </c>
    </row>
    <row r="2862" spans="9:9" ht="12" customHeight="1" x14ac:dyDescent="0.3">
      <c r="I2862" s="335" t="s">
        <v>226</v>
      </c>
    </row>
    <row r="2863" spans="9:9" ht="12" customHeight="1" x14ac:dyDescent="0.3">
      <c r="I2863" s="335"/>
    </row>
    <row r="2864" spans="9:9" ht="12" customHeight="1" x14ac:dyDescent="0.3">
      <c r="I2864" s="335"/>
    </row>
    <row r="2865" spans="9:9" ht="12" customHeight="1" x14ac:dyDescent="0.3">
      <c r="I2865" s="335"/>
    </row>
    <row r="2866" spans="9:9" ht="12" customHeight="1" x14ac:dyDescent="0.3">
      <c r="I2866" s="335" t="s">
        <v>226</v>
      </c>
    </row>
    <row r="2867" spans="9:9" ht="12" customHeight="1" x14ac:dyDescent="0.3">
      <c r="I2867" s="335" t="s">
        <v>225</v>
      </c>
    </row>
    <row r="2868" spans="9:9" ht="12" customHeight="1" x14ac:dyDescent="0.3">
      <c r="I2868" s="335" t="s">
        <v>225</v>
      </c>
    </row>
    <row r="2869" spans="9:9" ht="15.75" customHeight="1" x14ac:dyDescent="0.3"/>
    <row r="2870" spans="9:9" ht="15.75" customHeight="1" x14ac:dyDescent="0.3"/>
    <row r="2871" spans="9:9" ht="12" customHeight="1" x14ac:dyDescent="0.3">
      <c r="I2871" s="335" t="s">
        <v>225</v>
      </c>
    </row>
    <row r="2872" spans="9:9" ht="12" customHeight="1" x14ac:dyDescent="0.3">
      <c r="I2872" s="335"/>
    </row>
    <row r="2873" spans="9:9" ht="12" customHeight="1" x14ac:dyDescent="0.3">
      <c r="I2873" s="335" t="s">
        <v>226</v>
      </c>
    </row>
    <row r="2874" spans="9:9" ht="12" customHeight="1" x14ac:dyDescent="0.3">
      <c r="I2874" s="335"/>
    </row>
    <row r="2875" spans="9:9" ht="12" customHeight="1" x14ac:dyDescent="0.3">
      <c r="I2875" s="335"/>
    </row>
    <row r="2876" spans="9:9" ht="12" customHeight="1" x14ac:dyDescent="0.3">
      <c r="I2876" s="335" t="s">
        <v>226</v>
      </c>
    </row>
    <row r="2877" spans="9:9" ht="12" customHeight="1" x14ac:dyDescent="0.3">
      <c r="I2877" s="335"/>
    </row>
    <row r="2878" spans="9:9" ht="12" customHeight="1" x14ac:dyDescent="0.3">
      <c r="I2878" s="335" t="s">
        <v>226</v>
      </c>
    </row>
    <row r="2879" spans="9:9" ht="15.75" customHeight="1" x14ac:dyDescent="0.3"/>
    <row r="2880" spans="9:9" ht="15.75" customHeight="1" x14ac:dyDescent="0.3"/>
    <row r="2881" spans="9:9" ht="15.75" customHeight="1" x14ac:dyDescent="0.3"/>
    <row r="2882" spans="9:9" ht="15.75" customHeight="1" x14ac:dyDescent="0.3"/>
    <row r="2883" spans="9:9" ht="15.75" customHeight="1" x14ac:dyDescent="0.3"/>
    <row r="2884" spans="9:9" ht="15.75" customHeight="1" x14ac:dyDescent="0.3"/>
    <row r="2885" spans="9:9" ht="15.75" customHeight="1" x14ac:dyDescent="0.3"/>
    <row r="2886" spans="9:9" ht="15.75" customHeight="1" x14ac:dyDescent="0.3"/>
    <row r="2887" spans="9:9" ht="12" customHeight="1" x14ac:dyDescent="0.3">
      <c r="I2887" s="335" t="s">
        <v>226</v>
      </c>
    </row>
    <row r="2888" spans="9:9" ht="12" customHeight="1" x14ac:dyDescent="0.3">
      <c r="I2888" s="335"/>
    </row>
    <row r="2889" spans="9:9" ht="12" customHeight="1" x14ac:dyDescent="0.3">
      <c r="I2889" s="335" t="s">
        <v>225</v>
      </c>
    </row>
    <row r="2890" spans="9:9" ht="12" customHeight="1" x14ac:dyDescent="0.3">
      <c r="I2890" s="335"/>
    </row>
    <row r="2891" spans="9:9" ht="12" customHeight="1" x14ac:dyDescent="0.3">
      <c r="I2891" s="335" t="s">
        <v>226</v>
      </c>
    </row>
    <row r="2892" spans="9:9" ht="12" customHeight="1" x14ac:dyDescent="0.3">
      <c r="I2892" s="335" t="s">
        <v>225</v>
      </c>
    </row>
    <row r="2893" spans="9:9" ht="15.75" customHeight="1" x14ac:dyDescent="0.3"/>
    <row r="2894" spans="9:9" ht="15.75" customHeight="1" x14ac:dyDescent="0.3"/>
    <row r="2895" spans="9:9" ht="15.75" customHeight="1" x14ac:dyDescent="0.3"/>
    <row r="2896" spans="9:9" ht="15.75" customHeight="1" x14ac:dyDescent="0.3"/>
    <row r="2897" spans="9:9" ht="15.75" customHeight="1" x14ac:dyDescent="0.3"/>
    <row r="2898" spans="9:9" ht="15.75" customHeight="1" x14ac:dyDescent="0.3"/>
    <row r="2899" spans="9:9" ht="15.75" customHeight="1" x14ac:dyDescent="0.3"/>
    <row r="2900" spans="9:9" ht="15.75" customHeight="1" x14ac:dyDescent="0.3"/>
    <row r="2901" spans="9:9" ht="15.75" customHeight="1" x14ac:dyDescent="0.3"/>
    <row r="2902" spans="9:9" ht="15.75" customHeight="1" x14ac:dyDescent="0.3"/>
    <row r="2903" spans="9:9" ht="15.75" customHeight="1" x14ac:dyDescent="0.3"/>
    <row r="2904" spans="9:9" ht="15.75" customHeight="1" x14ac:dyDescent="0.3"/>
    <row r="2905" spans="9:9" ht="15.75" customHeight="1" x14ac:dyDescent="0.3"/>
    <row r="2906" spans="9:9" ht="15.75" customHeight="1" x14ac:dyDescent="0.3"/>
    <row r="2907" spans="9:9" ht="15.75" customHeight="1" x14ac:dyDescent="0.3"/>
    <row r="2908" spans="9:9" ht="15.75" customHeight="1" x14ac:dyDescent="0.3"/>
    <row r="2909" spans="9:9" ht="15.75" customHeight="1" x14ac:dyDescent="0.3"/>
    <row r="2910" spans="9:9" ht="15.75" customHeight="1" x14ac:dyDescent="0.3"/>
    <row r="2911" spans="9:9" ht="12" customHeight="1" x14ac:dyDescent="0.3">
      <c r="I2911" s="335" t="s">
        <v>226</v>
      </c>
    </row>
  </sheetData>
  <autoFilter ref="A1:G1113" xr:uid="{00000000-0009-0000-0000-000006000000}"/>
  <mergeCells count="5">
    <mergeCell ref="A1:B1"/>
    <mergeCell ref="E1:F1"/>
    <mergeCell ref="Q1:R1"/>
    <mergeCell ref="E2:F2"/>
    <mergeCell ref="E3:F3"/>
  </mergeCells>
  <conditionalFormatting sqref="I1 I4:I291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0"/>
  <sheetViews>
    <sheetView workbookViewId="0">
      <pane ySplit="1" topLeftCell="A2" activePane="bottomLeft" state="frozen"/>
      <selection pane="bottomLeft" activeCell="E23" sqref="E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-3055.36</v>
      </c>
      <c r="B2" s="339"/>
      <c r="C2" s="340"/>
      <c r="D2" s="342" t="s">
        <v>493</v>
      </c>
      <c r="E2" s="343">
        <f>E3-E88</f>
        <v>12159.24</v>
      </c>
      <c r="F2" s="344" t="s">
        <v>493</v>
      </c>
      <c r="G2" s="345">
        <f>G3-G88</f>
        <v>807.44999999999982</v>
      </c>
      <c r="H2" s="343" t="s">
        <v>493</v>
      </c>
      <c r="I2" s="343">
        <f>I3-I88</f>
        <v>404.75999999999976</v>
      </c>
      <c r="J2" s="344" t="s">
        <v>493</v>
      </c>
      <c r="K2" s="345">
        <f>K3-K88</f>
        <v>-559</v>
      </c>
      <c r="L2" s="343" t="s">
        <v>493</v>
      </c>
      <c r="M2" s="343">
        <f>M3-M88</f>
        <v>-1.960000000000008</v>
      </c>
      <c r="N2" s="345" t="s">
        <v>493</v>
      </c>
      <c r="O2" s="345">
        <f>O3-O88</f>
        <v>-1.960000000000008</v>
      </c>
      <c r="P2" s="343" t="s">
        <v>493</v>
      </c>
      <c r="Q2" s="343">
        <f>Q3-Q88</f>
        <v>39.360000000000014</v>
      </c>
      <c r="R2" s="345" t="s">
        <v>493</v>
      </c>
      <c r="S2" s="345">
        <f>S3-S88</f>
        <v>-1824.7800000000002</v>
      </c>
      <c r="T2" s="346" t="s">
        <v>493</v>
      </c>
      <c r="U2" s="343">
        <f>U3-U88</f>
        <v>-14415.929999999998</v>
      </c>
      <c r="V2" s="345" t="s">
        <v>493</v>
      </c>
      <c r="W2" s="345">
        <f>W3-W88</f>
        <v>500</v>
      </c>
      <c r="X2" s="343" t="s">
        <v>493</v>
      </c>
      <c r="Y2" s="343">
        <f>Y3-Y88</f>
        <v>-75.5</v>
      </c>
      <c r="Z2" s="345" t="s">
        <v>493</v>
      </c>
      <c r="AA2" s="345">
        <f>AA3-AA88</f>
        <v>-126.40000000000009</v>
      </c>
      <c r="AB2" s="343" t="s">
        <v>493</v>
      </c>
      <c r="AC2" s="343">
        <f>AC3-AC88</f>
        <v>39.360000000000014</v>
      </c>
    </row>
    <row r="3" spans="1:29" ht="14.25" customHeight="1" x14ac:dyDescent="0.3">
      <c r="A3" s="341">
        <f t="shared" si="0"/>
        <v>9185.130000000001</v>
      </c>
      <c r="B3" s="347"/>
      <c r="C3" s="340"/>
      <c r="D3" s="342" t="s">
        <v>494</v>
      </c>
      <c r="E3" s="343">
        <f>SUM(E6:E88)-SUM(D6:D88)</f>
        <v>13869.73</v>
      </c>
      <c r="F3" s="345" t="s">
        <v>494</v>
      </c>
      <c r="G3" s="345">
        <f>SUM(G6:G88)-SUM(F6:F88)</f>
        <v>1307.4499999999998</v>
      </c>
      <c r="H3" s="343" t="s">
        <v>494</v>
      </c>
      <c r="I3" s="343">
        <f>SUM(I6:I88)-SUM(H6:H88)</f>
        <v>2404.7599999999998</v>
      </c>
      <c r="J3" s="345" t="s">
        <v>494</v>
      </c>
      <c r="K3" s="345">
        <f>SUM(K6:K88)-SUM(J6:J88)</f>
        <v>441</v>
      </c>
      <c r="L3" s="343" t="s">
        <v>494</v>
      </c>
      <c r="M3" s="343">
        <f>SUM(M6:M88)-SUM(L6:L88)</f>
        <v>63.039999999999992</v>
      </c>
      <c r="N3" s="345" t="s">
        <v>494</v>
      </c>
      <c r="O3" s="345">
        <f>SUM(O6:O88)-SUM(N6:N88)</f>
        <v>63.039999999999992</v>
      </c>
      <c r="P3" s="343" t="s">
        <v>494</v>
      </c>
      <c r="Q3" s="343">
        <f>SUM(Q6:Q88)-SUM(P6:P88)</f>
        <v>139.36000000000001</v>
      </c>
      <c r="R3" s="345" t="s">
        <v>494</v>
      </c>
      <c r="S3" s="345">
        <f>SUM(S6:S88)-SUM(R6:R88)</f>
        <v>175.2199999999998</v>
      </c>
      <c r="T3" s="343" t="s">
        <v>494</v>
      </c>
      <c r="U3" s="343">
        <f>SUM(U6:U88)-SUM(T6:T88)</f>
        <v>-11915.929999999998</v>
      </c>
      <c r="V3" s="345" t="s">
        <v>494</v>
      </c>
      <c r="W3" s="345">
        <f>SUM(W6:W88)-SUM(V6:V88)</f>
        <v>1000</v>
      </c>
      <c r="X3" s="343" t="s">
        <v>494</v>
      </c>
      <c r="Y3" s="343">
        <f>SUM(Y6:Y88)-SUM(X6:X88)</f>
        <v>124.5</v>
      </c>
      <c r="Z3" s="345" t="s">
        <v>494</v>
      </c>
      <c r="AA3" s="345">
        <f>SUM(AA6:AA88)-SUM(Z6:Z88)</f>
        <v>1373.6</v>
      </c>
      <c r="AB3" s="343" t="s">
        <v>494</v>
      </c>
      <c r="AC3" s="343">
        <f>SUM(AC6:AC88)-SUM(AB6:AB88)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SUM(D6:D87)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807.44999999999982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46189</v>
      </c>
      <c r="B7" s="347">
        <f t="shared" ref="B7:B16" si="2">SUM(E7,U7,K7,G7,I7,S7,O7,M7,Q7,W7,Y7,AA7,AC7)-SUM(D7,F7,T7,H7,R7,N7,J7,L7,P7,V7,X7,Z7,AB7)</f>
        <v>53.17</v>
      </c>
      <c r="C7" s="348" t="s">
        <v>509</v>
      </c>
      <c r="D7" s="342"/>
      <c r="E7" s="343"/>
      <c r="F7" s="345"/>
      <c r="G7" s="345">
        <v>53.17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46186</v>
      </c>
      <c r="B8" s="347">
        <f t="shared" si="2"/>
        <v>57.38</v>
      </c>
      <c r="C8" s="348" t="s">
        <v>509</v>
      </c>
      <c r="D8" s="342"/>
      <c r="E8" s="343"/>
      <c r="F8" s="345"/>
      <c r="G8" s="345">
        <v>57.38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46184</v>
      </c>
      <c r="B9" s="347">
        <f t="shared" si="2"/>
        <v>-2159</v>
      </c>
      <c r="C9" s="348" t="s">
        <v>911</v>
      </c>
      <c r="D9" s="342"/>
      <c r="E9" s="343"/>
      <c r="F9" s="345"/>
      <c r="G9" s="345"/>
      <c r="H9" s="343"/>
      <c r="I9" s="343"/>
      <c r="J9" s="345">
        <v>2159</v>
      </c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46183</v>
      </c>
      <c r="B10" s="347">
        <f t="shared" si="2"/>
        <v>-816.19</v>
      </c>
      <c r="C10" s="348" t="s">
        <v>912</v>
      </c>
      <c r="D10" s="342"/>
      <c r="E10" s="343"/>
      <c r="F10" s="345"/>
      <c r="G10" s="345"/>
      <c r="H10" s="343">
        <v>816.19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46180</v>
      </c>
      <c r="B11" s="347">
        <f t="shared" si="2"/>
        <v>-313.77999999999997</v>
      </c>
      <c r="C11" s="348" t="s">
        <v>890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313.77999999999997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46176</v>
      </c>
      <c r="B12" s="347">
        <f t="shared" si="2"/>
        <v>-1000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1000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46174</v>
      </c>
      <c r="B13" s="347">
        <f t="shared" si="2"/>
        <v>-320</v>
      </c>
      <c r="C13" s="348" t="s">
        <v>913</v>
      </c>
      <c r="D13" s="342">
        <v>320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-3000</v>
      </c>
      <c r="C14" s="348" t="s">
        <v>897</v>
      </c>
      <c r="D14" s="342">
        <v>3000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-1000</v>
      </c>
      <c r="C15" s="348" t="s">
        <v>896</v>
      </c>
      <c r="D15" s="342">
        <v>1000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si="2"/>
        <v>1160.3599999999999</v>
      </c>
      <c r="C16" s="348" t="s">
        <v>895</v>
      </c>
      <c r="D16" s="342"/>
      <c r="E16" s="343">
        <v>1160.3599999999999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46173</v>
      </c>
      <c r="B17" s="347">
        <f t="shared" ref="B17:B88" si="3">SUM(E17,U17,K17,G17,I17,S17,O17,M17,Q17,W17,Y17,AA17,AC17)-SUM(D17,F17,T17,H17,R17,N17,J17,L17,P17,V17,X17,Z17,AB17)</f>
        <v>2000</v>
      </c>
      <c r="C17" s="348" t="s">
        <v>886</v>
      </c>
      <c r="D17" s="342"/>
      <c r="E17" s="343"/>
      <c r="F17" s="345"/>
      <c r="G17" s="345"/>
      <c r="H17" s="343"/>
      <c r="I17" s="343">
        <v>350</v>
      </c>
      <c r="J17" s="345"/>
      <c r="K17" s="345">
        <v>320</v>
      </c>
      <c r="L17" s="343"/>
      <c r="M17" s="343">
        <v>25</v>
      </c>
      <c r="N17" s="345"/>
      <c r="O17" s="345">
        <v>25</v>
      </c>
      <c r="P17" s="343"/>
      <c r="Q17" s="343">
        <v>45</v>
      </c>
      <c r="R17" s="345"/>
      <c r="S17" s="345">
        <v>400</v>
      </c>
      <c r="T17" s="343"/>
      <c r="U17" s="343">
        <v>375</v>
      </c>
      <c r="V17" s="345"/>
      <c r="W17" s="345">
        <v>100</v>
      </c>
      <c r="X17" s="343"/>
      <c r="Y17" s="343">
        <v>85</v>
      </c>
      <c r="Z17" s="345"/>
      <c r="AA17" s="345">
        <v>230</v>
      </c>
      <c r="AB17" s="343"/>
      <c r="AC17" s="343">
        <v>45</v>
      </c>
    </row>
    <row r="18" spans="1:29" ht="14.25" customHeight="1" x14ac:dyDescent="0.3">
      <c r="A18" s="338">
        <v>46173</v>
      </c>
      <c r="B18" s="347">
        <f t="shared" si="3"/>
        <v>0.63</v>
      </c>
      <c r="C18" s="348" t="s">
        <v>505</v>
      </c>
      <c r="D18" s="342"/>
      <c r="E18" s="343"/>
      <c r="F18" s="345"/>
      <c r="G18" s="345">
        <v>0.63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46172</v>
      </c>
      <c r="B19" s="347">
        <f t="shared" si="3"/>
        <v>-530.36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530.36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46168</v>
      </c>
      <c r="B20" s="347">
        <f t="shared" si="3"/>
        <v>-400</v>
      </c>
      <c r="C20" s="348" t="s">
        <v>887</v>
      </c>
      <c r="D20" s="342">
        <v>400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87.5</v>
      </c>
      <c r="C21" s="348" t="s">
        <v>509</v>
      </c>
      <c r="D21" s="342"/>
      <c r="E21" s="343"/>
      <c r="F21" s="345"/>
      <c r="G21" s="345">
        <v>87.5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56.18</v>
      </c>
      <c r="C22" s="348" t="s">
        <v>504</v>
      </c>
      <c r="D22" s="342"/>
      <c r="E22" s="343"/>
      <c r="F22" s="345"/>
      <c r="G22" s="345">
        <v>56.18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46170</v>
      </c>
      <c r="B23" s="347">
        <f t="shared" si="3"/>
        <v>-4500</v>
      </c>
      <c r="C23" s="348" t="s">
        <v>512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>
        <v>4500</v>
      </c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46166</v>
      </c>
      <c r="B24" s="347">
        <f t="shared" si="3"/>
        <v>-69.2</v>
      </c>
      <c r="C24" s="348" t="s">
        <v>858</v>
      </c>
      <c r="D24" s="342">
        <v>69.2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46165</v>
      </c>
      <c r="B25" s="347">
        <f t="shared" si="3"/>
        <v>-138.44</v>
      </c>
      <c r="C25" s="348" t="s">
        <v>876</v>
      </c>
      <c r="D25" s="342">
        <v>138.44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-87.13</v>
      </c>
      <c r="C26" s="348" t="s">
        <v>847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87.13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46158</v>
      </c>
      <c r="B27" s="347">
        <f t="shared" si="3"/>
        <v>-95.85</v>
      </c>
      <c r="C27" s="348" t="s">
        <v>849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95.85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46157</v>
      </c>
      <c r="B28" s="347">
        <f t="shared" si="3"/>
        <v>-146.15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146.15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-221.4</v>
      </c>
      <c r="C29" s="348" t="s">
        <v>856</v>
      </c>
      <c r="D29" s="342"/>
      <c r="E29" s="343"/>
      <c r="F29" s="345"/>
      <c r="G29" s="345"/>
      <c r="H29" s="343">
        <v>221.4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444.44</v>
      </c>
      <c r="C30" s="348" t="s">
        <v>519</v>
      </c>
      <c r="D30" s="342"/>
      <c r="E30" s="343">
        <v>444.44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46155</v>
      </c>
      <c r="B31" s="347">
        <f t="shared" si="3"/>
        <v>351.69</v>
      </c>
      <c r="C31" s="348" t="s">
        <v>859</v>
      </c>
      <c r="D31" s="342"/>
      <c r="E31" s="343">
        <v>351.69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46153</v>
      </c>
      <c r="B32" s="347">
        <f t="shared" si="3"/>
        <v>-1045.8699999999999</v>
      </c>
      <c r="C32" s="348" t="s">
        <v>843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1045.8699999999999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46151</v>
      </c>
      <c r="B33" s="347">
        <f t="shared" si="3"/>
        <v>-903.88</v>
      </c>
      <c r="C33" s="348" t="s">
        <v>857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903.88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46149</v>
      </c>
      <c r="B34" s="347">
        <f t="shared" si="3"/>
        <v>69.400000000000006</v>
      </c>
      <c r="C34" s="348" t="s">
        <v>509</v>
      </c>
      <c r="D34" s="342"/>
      <c r="E34" s="343"/>
      <c r="F34" s="345"/>
      <c r="G34" s="345">
        <v>69.400000000000006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-500.5</v>
      </c>
      <c r="C35" s="348" t="s">
        <v>212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>
        <v>500.5</v>
      </c>
      <c r="Y35" s="343"/>
      <c r="Z35" s="345"/>
      <c r="AA35" s="345"/>
      <c r="AB35" s="343"/>
      <c r="AC35" s="343"/>
    </row>
    <row r="36" spans="1:29" ht="14.25" customHeight="1" x14ac:dyDescent="0.3">
      <c r="A36" s="338">
        <v>46148</v>
      </c>
      <c r="B36" s="347">
        <f t="shared" si="3"/>
        <v>-457.94</v>
      </c>
      <c r="C36" s="348" t="s">
        <v>858</v>
      </c>
      <c r="D36" s="342">
        <v>457.94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5616.82</v>
      </c>
      <c r="C37" s="348" t="s">
        <v>285</v>
      </c>
      <c r="D37" s="342"/>
      <c r="E37" s="343">
        <v>5616.82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46142</v>
      </c>
      <c r="B38" s="347">
        <f t="shared" si="3"/>
        <v>2000</v>
      </c>
      <c r="C38" s="348" t="s">
        <v>503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46142</v>
      </c>
      <c r="B39" s="347">
        <f t="shared" si="3"/>
        <v>62.26</v>
      </c>
      <c r="C39" s="348" t="s">
        <v>504</v>
      </c>
      <c r="D39" s="342"/>
      <c r="E39" s="343"/>
      <c r="F39" s="345"/>
      <c r="G39" s="345">
        <v>62.26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46142</v>
      </c>
      <c r="B40" s="347">
        <f t="shared" si="3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46142</v>
      </c>
      <c r="B41" s="347">
        <f t="shared" si="3"/>
        <v>-127.68</v>
      </c>
      <c r="C41" s="348" t="s">
        <v>315</v>
      </c>
      <c r="D41" s="342"/>
      <c r="E41" s="343"/>
      <c r="F41" s="345"/>
      <c r="G41" s="345"/>
      <c r="H41" s="343"/>
      <c r="I41" s="343"/>
      <c r="J41" s="345"/>
      <c r="K41" s="345"/>
      <c r="L41" s="343">
        <v>63.84</v>
      </c>
      <c r="M41" s="343"/>
      <c r="N41" s="345">
        <v>63.84</v>
      </c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46142</v>
      </c>
      <c r="B42" s="347">
        <f t="shared" si="3"/>
        <v>0.52</v>
      </c>
      <c r="C42" s="348" t="s">
        <v>505</v>
      </c>
      <c r="D42" s="342"/>
      <c r="E42" s="343"/>
      <c r="F42" s="345"/>
      <c r="G42" s="345">
        <v>0.52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-578.57000000000005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578.57000000000005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-93.71</v>
      </c>
      <c r="C44" s="348" t="s">
        <v>507</v>
      </c>
      <c r="D44" s="342"/>
      <c r="E44" s="343"/>
      <c r="F44" s="345"/>
      <c r="G44" s="345"/>
      <c r="H44" s="343">
        <v>93.71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46130</v>
      </c>
      <c r="B45" s="347">
        <f t="shared" si="3"/>
        <v>-318.36</v>
      </c>
      <c r="C45" s="348" t="s">
        <v>508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318.36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46129</v>
      </c>
      <c r="B46" s="347">
        <f t="shared" si="3"/>
        <v>62.19</v>
      </c>
      <c r="C46" s="348" t="s">
        <v>509</v>
      </c>
      <c r="D46" s="342"/>
      <c r="E46" s="343"/>
      <c r="F46" s="345"/>
      <c r="G46" s="345">
        <v>62.19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4309.58</v>
      </c>
      <c r="C47" s="348" t="s">
        <v>510</v>
      </c>
      <c r="D47" s="342"/>
      <c r="E47" s="343">
        <v>4309.58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46112</v>
      </c>
      <c r="B48" s="347">
        <f t="shared" si="3"/>
        <v>2000</v>
      </c>
      <c r="C48" s="348" t="s">
        <v>511</v>
      </c>
      <c r="D48" s="342"/>
      <c r="E48" s="343"/>
      <c r="F48" s="345"/>
      <c r="G48" s="345"/>
      <c r="H48" s="343"/>
      <c r="I48" s="343">
        <v>350</v>
      </c>
      <c r="J48" s="345"/>
      <c r="K48" s="345">
        <v>320</v>
      </c>
      <c r="L48" s="343"/>
      <c r="M48" s="343">
        <v>25</v>
      </c>
      <c r="N48" s="345"/>
      <c r="O48" s="345">
        <v>25</v>
      </c>
      <c r="P48" s="343"/>
      <c r="Q48" s="343">
        <v>45</v>
      </c>
      <c r="R48" s="345"/>
      <c r="S48" s="345">
        <v>400</v>
      </c>
      <c r="T48" s="343"/>
      <c r="U48" s="343">
        <v>375</v>
      </c>
      <c r="V48" s="345"/>
      <c r="W48" s="345">
        <v>100</v>
      </c>
      <c r="X48" s="343"/>
      <c r="Y48" s="343">
        <v>85</v>
      </c>
      <c r="Z48" s="345"/>
      <c r="AA48" s="345">
        <v>230</v>
      </c>
      <c r="AB48" s="343"/>
      <c r="AC48" s="343">
        <v>45</v>
      </c>
    </row>
    <row r="49" spans="1:29" ht="14.25" customHeight="1" x14ac:dyDescent="0.3">
      <c r="A49" s="338">
        <v>46112</v>
      </c>
      <c r="B49" s="347">
        <f t="shared" si="3"/>
        <v>0.34</v>
      </c>
      <c r="C49" s="348" t="s">
        <v>505</v>
      </c>
      <c r="D49" s="342"/>
      <c r="E49" s="343"/>
      <c r="F49" s="345"/>
      <c r="G49" s="345">
        <v>0.34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46112</v>
      </c>
      <c r="B50" s="347">
        <f t="shared" si="3"/>
        <v>-1200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1200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46108</v>
      </c>
      <c r="B51" s="347">
        <f t="shared" si="3"/>
        <v>68.72</v>
      </c>
      <c r="C51" s="348" t="s">
        <v>504</v>
      </c>
      <c r="D51" s="342"/>
      <c r="E51" s="343"/>
      <c r="F51" s="345"/>
      <c r="G51" s="345">
        <v>68.72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46104</v>
      </c>
      <c r="B52" s="347">
        <f t="shared" si="3"/>
        <v>-6</v>
      </c>
      <c r="C52" s="348" t="s">
        <v>513</v>
      </c>
      <c r="D52" s="342">
        <v>6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514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-100</v>
      </c>
      <c r="C54" s="348" t="s">
        <v>515</v>
      </c>
      <c r="D54" s="342">
        <v>100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-50</v>
      </c>
      <c r="C55" s="348" t="s">
        <v>516</v>
      </c>
      <c r="D55" s="342">
        <v>50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517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46103</v>
      </c>
      <c r="B57" s="347">
        <f t="shared" si="3"/>
        <v>-100</v>
      </c>
      <c r="C57" s="348" t="s">
        <v>518</v>
      </c>
      <c r="D57" s="342">
        <v>100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-300</v>
      </c>
      <c r="C58" s="348" t="s">
        <v>519</v>
      </c>
      <c r="D58" s="342">
        <v>300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46102</v>
      </c>
      <c r="B59" s="347">
        <f t="shared" si="3"/>
        <v>1384.5</v>
      </c>
      <c r="C59" s="348" t="s">
        <v>520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-1384.5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46094</v>
      </c>
      <c r="B60" s="347">
        <f t="shared" si="3"/>
        <v>55.66</v>
      </c>
      <c r="C60" s="348" t="s">
        <v>509</v>
      </c>
      <c r="D60" s="342"/>
      <c r="E60" s="343"/>
      <c r="F60" s="345"/>
      <c r="G60" s="345">
        <v>55.66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46090</v>
      </c>
      <c r="B61" s="347">
        <f t="shared" si="3"/>
        <v>-380</v>
      </c>
      <c r="C61" s="348" t="s">
        <v>521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>
        <v>380</v>
      </c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46083</v>
      </c>
      <c r="B62" s="347">
        <f t="shared" si="3"/>
        <v>-185.64</v>
      </c>
      <c r="C62" s="348" t="s">
        <v>423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>
        <v>92.82</v>
      </c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>
        <v>92.82</v>
      </c>
      <c r="AC62" s="343"/>
    </row>
    <row r="63" spans="1:29" ht="14.25" customHeight="1" x14ac:dyDescent="0.3">
      <c r="A63" s="338">
        <v>46081</v>
      </c>
      <c r="B63" s="347">
        <f t="shared" si="3"/>
        <v>3764.91</v>
      </c>
      <c r="C63" s="348" t="s">
        <v>425</v>
      </c>
      <c r="D63" s="342"/>
      <c r="E63" s="343">
        <v>3764.91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46081</v>
      </c>
      <c r="B64" s="347">
        <f t="shared" si="3"/>
        <v>2000</v>
      </c>
      <c r="C64" s="348" t="s">
        <v>522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46081</v>
      </c>
      <c r="B65" s="347">
        <f t="shared" si="3"/>
        <v>0.23</v>
      </c>
      <c r="C65" s="348" t="s">
        <v>505</v>
      </c>
      <c r="D65" s="342"/>
      <c r="E65" s="343"/>
      <c r="F65" s="345"/>
      <c r="G65" s="345">
        <v>0.23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46070</v>
      </c>
      <c r="B66" s="347">
        <f t="shared" si="3"/>
        <v>-1920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1920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46069</v>
      </c>
      <c r="B67" s="347">
        <f t="shared" si="3"/>
        <v>-243.8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243.8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46068</v>
      </c>
      <c r="B68" s="347">
        <f t="shared" si="3"/>
        <v>63.46</v>
      </c>
      <c r="C68" s="348" t="s">
        <v>509</v>
      </c>
      <c r="D68" s="342"/>
      <c r="E68" s="343"/>
      <c r="F68" s="345"/>
      <c r="G68" s="345">
        <v>63.46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46067</v>
      </c>
      <c r="B69" s="347">
        <f t="shared" si="3"/>
        <v>-1007.99</v>
      </c>
      <c r="C69" s="348" t="s">
        <v>524</v>
      </c>
      <c r="D69" s="342">
        <v>1007.99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-1276.4000000000001</v>
      </c>
      <c r="C70" s="348" t="s">
        <v>525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>
        <v>1276.4000000000001</v>
      </c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-955</v>
      </c>
      <c r="C71" s="348" t="s">
        <v>526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955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46063</v>
      </c>
      <c r="B72" s="347">
        <f t="shared" si="3"/>
        <v>59.19</v>
      </c>
      <c r="C72" s="348" t="s">
        <v>504</v>
      </c>
      <c r="D72" s="342"/>
      <c r="E72" s="343"/>
      <c r="F72" s="345"/>
      <c r="G72" s="345">
        <v>59.19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-2203.44</v>
      </c>
      <c r="C73" s="348" t="s">
        <v>523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2203.44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46061</v>
      </c>
      <c r="B74" s="347">
        <f t="shared" si="3"/>
        <v>-831.92</v>
      </c>
      <c r="C74" s="348" t="s">
        <v>527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831.92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46055</v>
      </c>
      <c r="B75" s="347">
        <f t="shared" si="3"/>
        <v>-900</v>
      </c>
      <c r="C75" s="348" t="s">
        <v>512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900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3194.64</v>
      </c>
      <c r="C76" s="348" t="s">
        <v>459</v>
      </c>
      <c r="D76" s="342"/>
      <c r="E76" s="343">
        <v>3194.64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46053</v>
      </c>
      <c r="B77" s="347">
        <f t="shared" si="3"/>
        <v>2000</v>
      </c>
      <c r="C77" s="348" t="s">
        <v>528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46053</v>
      </c>
      <c r="B78" s="347">
        <f t="shared" si="3"/>
        <v>0.38</v>
      </c>
      <c r="C78" s="348" t="s">
        <v>505</v>
      </c>
      <c r="D78" s="342"/>
      <c r="E78" s="343"/>
      <c r="F78" s="345"/>
      <c r="G78" s="345">
        <v>0.38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46053</v>
      </c>
      <c r="B79" s="347">
        <f t="shared" si="3"/>
        <v>54.55</v>
      </c>
      <c r="C79" s="348" t="s">
        <v>509</v>
      </c>
      <c r="D79" s="342"/>
      <c r="E79" s="343"/>
      <c r="F79" s="345"/>
      <c r="G79" s="345">
        <v>54.55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46048</v>
      </c>
      <c r="B80" s="347">
        <f t="shared" si="3"/>
        <v>-583</v>
      </c>
      <c r="C80" s="348" t="s">
        <v>529</v>
      </c>
      <c r="D80" s="342">
        <v>583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46044</v>
      </c>
      <c r="B81" s="347">
        <f t="shared" si="3"/>
        <v>-126.24</v>
      </c>
      <c r="C81" s="348" t="s">
        <v>315</v>
      </c>
      <c r="D81" s="342"/>
      <c r="E81" s="343"/>
      <c r="F81" s="345"/>
      <c r="G81" s="345"/>
      <c r="H81" s="343"/>
      <c r="I81" s="343"/>
      <c r="J81" s="345"/>
      <c r="K81" s="345"/>
      <c r="L81" s="343">
        <v>63.12</v>
      </c>
      <c r="M81" s="343"/>
      <c r="N81" s="345">
        <v>63.12</v>
      </c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-100</v>
      </c>
      <c r="C82" s="348" t="s">
        <v>530</v>
      </c>
      <c r="D82" s="342"/>
      <c r="E82" s="343"/>
      <c r="F82" s="345"/>
      <c r="G82" s="345"/>
      <c r="H82" s="343">
        <v>100</v>
      </c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46043</v>
      </c>
      <c r="B83" s="347">
        <f t="shared" si="3"/>
        <v>-2724</v>
      </c>
      <c r="C83" s="348" t="s">
        <v>531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2724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46038</v>
      </c>
      <c r="B84" s="347">
        <f t="shared" si="3"/>
        <v>55.69</v>
      </c>
      <c r="C84" s="348" t="s">
        <v>509</v>
      </c>
      <c r="D84" s="342"/>
      <c r="E84" s="343"/>
      <c r="F84" s="345"/>
      <c r="G84" s="345">
        <v>55.69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46030</v>
      </c>
      <c r="B85" s="347">
        <f t="shared" si="3"/>
        <v>1049.3699999999999</v>
      </c>
      <c r="C85" s="340" t="s">
        <v>532</v>
      </c>
      <c r="D85" s="342"/>
      <c r="E85" s="343">
        <v>1049.3699999999999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-113.94</v>
      </c>
      <c r="C86" s="348" t="s">
        <v>533</v>
      </c>
      <c r="D86" s="342"/>
      <c r="E86" s="343"/>
      <c r="F86" s="345"/>
      <c r="G86" s="345"/>
      <c r="H86" s="343">
        <v>113.94</v>
      </c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46027</v>
      </c>
      <c r="B87" s="347">
        <f t="shared" si="3"/>
        <v>-622.1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622.1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44562</v>
      </c>
      <c r="B88" s="347">
        <f t="shared" si="3"/>
        <v>12240.49</v>
      </c>
      <c r="C88" s="348" t="s">
        <v>534</v>
      </c>
      <c r="D88" s="342"/>
      <c r="E88" s="343">
        <v>1710.49</v>
      </c>
      <c r="F88" s="345"/>
      <c r="G88" s="345">
        <v>500</v>
      </c>
      <c r="H88" s="343"/>
      <c r="I88" s="343">
        <v>2000</v>
      </c>
      <c r="J88" s="345"/>
      <c r="K88" s="345">
        <v>1000</v>
      </c>
      <c r="L88" s="343"/>
      <c r="M88" s="343">
        <v>65</v>
      </c>
      <c r="N88" s="345"/>
      <c r="O88" s="345">
        <v>65</v>
      </c>
      <c r="P88" s="343"/>
      <c r="Q88" s="343">
        <v>100</v>
      </c>
      <c r="R88" s="345"/>
      <c r="S88" s="345">
        <v>2000</v>
      </c>
      <c r="T88" s="343"/>
      <c r="U88" s="343">
        <v>2500</v>
      </c>
      <c r="V88" s="345"/>
      <c r="W88" s="345">
        <v>500</v>
      </c>
      <c r="X88" s="343"/>
      <c r="Y88" s="343">
        <v>200</v>
      </c>
      <c r="Z88" s="345"/>
      <c r="AA88" s="345">
        <v>1500</v>
      </c>
      <c r="AB88" s="343"/>
      <c r="AC88" s="343">
        <v>100</v>
      </c>
    </row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88.916666666666671</v>
      </c>
      <c r="F6" s="384">
        <f ca="1">'Isaac 401k'!D4</f>
        <v>83733</v>
      </c>
      <c r="G6" s="385">
        <f ca="1">(F6-B9)/365.25</f>
        <v>147.37029431895962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56.25</v>
      </c>
      <c r="F7" s="392">
        <f ca="1">'Lorri 401b'!D4</f>
        <v>71803</v>
      </c>
      <c r="G7" s="393">
        <f ca="1">(F7-C9)/365.25</f>
        <v>110.09719370294319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3242159.4551285082</v>
      </c>
      <c r="R11" s="25">
        <f t="array" aca="1" ref="R11" ca="1">INDEX('Lorri 401b'!L:L,MATCH('Retirement Calculator'!A11,'Lorri 401b'!N:N,0),0)</f>
        <v>3468969.2860385682</v>
      </c>
      <c r="S11" s="25">
        <f t="shared" ref="S11:S265" ca="1" si="7">SUM(Q11:R11)</f>
        <v>6711128.7411670759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3224077.9386419598</v>
      </c>
      <c r="R12" s="25">
        <f t="array" aca="1" ref="R12" ca="1">INDEX('Lorri 401b'!L:L,MATCH('Retirement Calculator'!A12,'Lorri 401b'!N:N,0),0)</f>
        <v>3483423.3247303958</v>
      </c>
      <c r="S12" s="25">
        <f t="shared" ca="1" si="7"/>
        <v>6707501.2633723561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3205921.082503384</v>
      </c>
      <c r="R13" s="25">
        <f t="array" aca="1" ref="R13" ca="1">INDEX('Lorri 401b'!L:L,MATCH('Retirement Calculator'!A13,'Lorri 401b'!N:N,0),0)</f>
        <v>3497937.5885834391</v>
      </c>
      <c r="S13" s="25">
        <f t="shared" ca="1" si="7"/>
        <v>6703858.6710868236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3187688.5727975643</v>
      </c>
      <c r="R14" s="25">
        <f t="array" aca="1" ref="R14" ca="1">INDEX('Lorri 401b'!L:L,MATCH('Retirement Calculator'!A14,'Lorri 401b'!N:N,0),0)</f>
        <v>3512512.3285358702</v>
      </c>
      <c r="S14" s="25">
        <f t="shared" ca="1" si="7"/>
        <v>6700200.9013334345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3169380.0943013038</v>
      </c>
      <c r="R15" s="25">
        <f t="array" aca="1" ref="R15" ca="1">INDEX('Lorri 401b'!L:L,MATCH('Retirement Calculator'!A15,'Lorri 401b'!N:N,0),0)</f>
        <v>3527147.7965714363</v>
      </c>
      <c r="S15" s="25">
        <f t="shared" ca="1" si="7"/>
        <v>6696527.8908727402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3150995.3304779753</v>
      </c>
      <c r="R16" s="25">
        <f t="array" aca="1" ref="R16" ca="1">INDEX('Lorri 401b'!L:L,MATCH('Retirement Calculator'!A16,'Lorri 401b'!N:N,0),0)</f>
        <v>3541844.2457238175</v>
      </c>
      <c r="S16" s="25">
        <f t="shared" ca="1" si="7"/>
        <v>6692839.5762017928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3132533.9634720497</v>
      </c>
      <c r="R17" s="25">
        <f t="array" aca="1" ref="R17" ca="1">INDEX('Lorri 401b'!L:L,MATCH('Retirement Calculator'!A17,'Lorri 401b'!N:N,0),0)</f>
        <v>3556601.9300810001</v>
      </c>
      <c r="S17" s="25">
        <f t="shared" ca="1" si="7"/>
        <v>6689135.8935530502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3113995.6741035995</v>
      </c>
      <c r="R18" s="25">
        <f t="array" aca="1" ref="R18" ca="1">INDEX('Lorri 401b'!L:L,MATCH('Retirement Calculator'!A18,'Lorri 401b'!N:N,0),0)</f>
        <v>3571421.104789671</v>
      </c>
      <c r="S18" s="25">
        <f t="shared" ca="1" si="7"/>
        <v>6685416.7788932705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3095380.1418627808</v>
      </c>
      <c r="R19" s="25">
        <f t="array" aca="1" ref="R19" ca="1">INDEX('Lorri 401b'!L:L,MATCH('Retirement Calculator'!A19,'Lorri 401b'!N:N,0),0)</f>
        <v>3586302.026059628</v>
      </c>
      <c r="S19" s="25">
        <f t="shared" ca="1" si="7"/>
        <v>6681682.1679224093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3076687.0449042921</v>
      </c>
      <c r="R20" s="25">
        <f t="array" aca="1" ref="R20" ca="1">INDEX('Lorri 401b'!L:L,MATCH('Retirement Calculator'!A20,'Lorri 401b'!N:N,0),0)</f>
        <v>3601244.9511682098</v>
      </c>
      <c r="S20" s="25">
        <f t="shared" ca="1" si="7"/>
        <v>6677931.9960725019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3057916.0600418095</v>
      </c>
      <c r="R21" s="25">
        <f t="array" aca="1" ref="R21" ca="1">INDEX('Lorri 401b'!L:L,MATCH('Retirement Calculator'!A21,'Lorri 401b'!N:N,0),0)</f>
        <v>3616250.1384647442</v>
      </c>
      <c r="S21" s="25">
        <f t="shared" ca="1" si="7"/>
        <v>6674166.1985065537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3039066.8627423998</v>
      </c>
      <c r="R22" s="25">
        <f t="array" aca="1" ref="R22" ca="1">INDEX('Lorri 401b'!L:L,MATCH('Retirement Calculator'!A22,'Lorri 401b'!N:N,0),0)</f>
        <v>3631317.8473750139</v>
      </c>
      <c r="S22" s="25">
        <f t="shared" ca="1" si="7"/>
        <v>6670384.7101174137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3020139.1271209093</v>
      </c>
      <c r="R23" s="25">
        <f t="array" aca="1" ref="R23" ca="1">INDEX('Lorri 401b'!L:L,MATCH('Retirement Calculator'!A23,'Lorri 401b'!N:N,0),0)</f>
        <v>3646448.3384057432</v>
      </c>
      <c r="S23" s="25">
        <f t="shared" ca="1" si="7"/>
        <v>6666587.4655266525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3001132.5259343293</v>
      </c>
      <c r="R24" s="25">
        <f t="array" aca="1" ref="R24" ca="1">INDEX('Lorri 401b'!L:L,MATCH('Retirement Calculator'!A24,'Lorri 401b'!N:N,0),0)</f>
        <v>3661641.8731491007</v>
      </c>
      <c r="S24" s="25">
        <f t="shared" ca="1" si="7"/>
        <v>6662774.3990834299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2982046.7305761385</v>
      </c>
      <c r="R25" s="25">
        <f t="array" aca="1" ref="R25" ca="1">INDEX('Lorri 401b'!L:L,MATCH('Retirement Calculator'!A25,'Lorri 401b'!N:N,0),0)</f>
        <v>3676898.7142872219</v>
      </c>
      <c r="S25" s="25">
        <f t="shared" ca="1" si="7"/>
        <v>6658945.4448633604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2962881.411070622</v>
      </c>
      <c r="R26" s="25">
        <f t="array" aca="1" ref="R26" ca="1">INDEX('Lorri 401b'!L:L,MATCH('Retirement Calculator'!A26,'Lorri 401b'!N:N,0),0)</f>
        <v>3692219.1255967519</v>
      </c>
      <c r="S26" s="25">
        <f t="shared" ca="1" si="7"/>
        <v>6655100.536667374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2943636.2360671656</v>
      </c>
      <c r="R27" s="25">
        <f t="array" aca="1" ref="R27" ca="1">INDEX('Lorri 401b'!L:L,MATCH('Retirement Calculator'!A27,'Lorri 401b'!N:N,0),0)</f>
        <v>3707603.371953405</v>
      </c>
      <c r="S27" s="25">
        <f t="shared" ca="1" si="7"/>
        <v>6651239.6080205701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2924310.8728345283</v>
      </c>
      <c r="R28" s="25">
        <f t="array" aca="1" ref="R28" ca="1">INDEX('Lorri 401b'!L:L,MATCH('Retirement Calculator'!A28,'Lorri 401b'!N:N,0),0)</f>
        <v>3723051.7193365442</v>
      </c>
      <c r="S28" s="25">
        <f t="shared" ca="1" si="7"/>
        <v>6647362.592171073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2904904.9872550885</v>
      </c>
      <c r="R29" s="25">
        <f t="array" aca="1" ref="R29" ca="1">INDEX('Lorri 401b'!L:L,MATCH('Retirement Calculator'!A29,'Lorri 401b'!N:N,0),0)</f>
        <v>3738564.4348337799</v>
      </c>
      <c r="S29" s="25">
        <f t="shared" ca="1" si="7"/>
        <v>6643469.4220888689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2885418.2438190677</v>
      </c>
      <c r="R30" s="25">
        <f t="array" aca="1" ref="R30" ca="1">INDEX('Lorri 401b'!L:L,MATCH('Retirement Calculator'!A30,'Lorri 401b'!N:N,0),0)</f>
        <v>3754141.7866455875</v>
      </c>
      <c r="S30" s="25">
        <f t="shared" ca="1" si="7"/>
        <v>6639560.0304646548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2865850.3056187299</v>
      </c>
      <c r="R31" s="25">
        <f t="array" aca="1" ref="R31" ca="1">INDEX('Lorri 401b'!L:L,MATCH('Retirement Calculator'!A31,'Lorri 401b'!N:N,0),0)</f>
        <v>3769784.0440899441</v>
      </c>
      <c r="S31" s="25">
        <f t="shared" ca="1" si="7"/>
        <v>6635634.3497086745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2846200.8343425575</v>
      </c>
      <c r="R32" s="25">
        <f t="array" aca="1" ref="R32" ca="1">INDEX('Lorri 401b'!L:L,MATCH('Retirement Calculator'!A32,'Lorri 401b'!N:N,0),0)</f>
        <v>3785491.4776069857</v>
      </c>
      <c r="S32" s="25">
        <f t="shared" ca="1" si="7"/>
        <v>6631692.3119495437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2826469.4902694011</v>
      </c>
      <c r="R33" s="25">
        <f t="array" aca="1" ref="R33" ca="1">INDEX('Lorri 401b'!L:L,MATCH('Retirement Calculator'!A33,'Lorri 401b'!N:N,0),0)</f>
        <v>3801264.3587636813</v>
      </c>
      <c r="S33" s="25">
        <f t="shared" ca="1" si="7"/>
        <v>6627733.8490330819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2806655.9322626065</v>
      </c>
      <c r="R34" s="25">
        <f t="array" aca="1" ref="R34" ca="1">INDEX('Lorri 401b'!L:L,MATCH('Retirement Calculator'!A34,'Lorri 401b'!N:N,0),0)</f>
        <v>3817102.96025853</v>
      </c>
      <c r="S34" s="25">
        <f t="shared" ca="1" si="7"/>
        <v>6623758.8925211364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2786759.8177641169</v>
      </c>
      <c r="R35" s="25">
        <f t="array" aca="1" ref="R35" ca="1">INDEX('Lorri 401b'!L:L,MATCH('Retirement Calculator'!A35,'Lorri 401b'!N:N,0),0)</f>
        <v>3833007.555926274</v>
      </c>
      <c r="S35" s="25">
        <f t="shared" ca="1" si="7"/>
        <v>6619767.373690391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2766780.8027885505</v>
      </c>
      <c r="R36" s="25">
        <f t="array" aca="1" ref="R36" ca="1">INDEX('Lorri 401b'!L:L,MATCH('Retirement Calculator'!A36,'Lorri 401b'!N:N,0),0)</f>
        <v>3848978.4207426333</v>
      </c>
      <c r="S36" s="25">
        <f t="shared" ca="1" si="7"/>
        <v>6615759.2235311838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2746718.5419172524</v>
      </c>
      <c r="R37" s="25">
        <f t="array" aca="1" ref="R37" ca="1">INDEX('Lorri 401b'!L:L,MATCH('Retirement Calculator'!A37,'Lorri 401b'!N:N,0),0)</f>
        <v>3865015.8308290611</v>
      </c>
      <c r="S37" s="25">
        <f t="shared" ca="1" si="7"/>
        <v>6611734.372746313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2726572.6882923236</v>
      </c>
      <c r="R38" s="25">
        <f t="array" aca="1" ref="R38" ca="1">INDEX('Lorri 401b'!L:L,MATCH('Retirement Calculator'!A38,'Lorri 401b'!N:N,0),0)</f>
        <v>3881120.0634575156</v>
      </c>
      <c r="S38" s="25">
        <f t="shared" ca="1" si="7"/>
        <v>6607692.7517498396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2706342.8936106246</v>
      </c>
      <c r="R39" s="25">
        <f t="array" aca="1" ref="R39" ca="1">INDEX('Lorri 401b'!L:L,MATCH('Retirement Calculator'!A39,'Lorri 401b'!N:N,0),0)</f>
        <v>3897291.3970552552</v>
      </c>
      <c r="S39" s="25">
        <f t="shared" ca="1" si="7"/>
        <v>6603634.2906658798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2686028.808117752</v>
      </c>
      <c r="R40" s="25">
        <f t="array" aca="1" ref="R40" ca="1">INDEX('Lorri 401b'!L:L,MATCH('Retirement Calculator'!A40,'Lorri 401b'!N:N,0),0)</f>
        <v>3913530.1112096519</v>
      </c>
      <c r="S40" s="25">
        <f t="shared" ca="1" si="7"/>
        <v>6599558.9193274044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2665630.0806019921</v>
      </c>
      <c r="R41" s="25">
        <f t="array" aca="1" ref="R41" ca="1">INDEX('Lorri 401b'!L:L,MATCH('Retirement Calculator'!A41,'Lorri 401b'!N:N,0),0)</f>
        <v>3929836.4866730254</v>
      </c>
      <c r="S41" s="25">
        <f t="shared" ca="1" si="7"/>
        <v>6595466.5672750175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2645146.3583882498</v>
      </c>
      <c r="R42" s="25">
        <f t="array" aca="1" ref="R42" ca="1">INDEX('Lorri 401b'!L:L,MATCH('Retirement Calculator'!A42,'Lorri 401b'!N:N,0),0)</f>
        <v>3946210.8053674963</v>
      </c>
      <c r="S42" s="25">
        <f t="shared" ca="1" si="7"/>
        <v>6591357.1637557466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2624577.2873319504</v>
      </c>
      <c r="R43" s="25">
        <f t="array" aca="1" ref="R43" ca="1">INDEX('Lorri 401b'!L:L,MATCH('Retirement Calculator'!A43,'Lorri 401b'!N:N,0),0)</f>
        <v>3962653.350389861</v>
      </c>
      <c r="S43" s="25">
        <f t="shared" ca="1" si="7"/>
        <v>6587230.6377218114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2603922.5118129165</v>
      </c>
      <c r="R44" s="25">
        <f t="array" aca="1" ref="R44" ca="1">INDEX('Lorri 401b'!L:L,MATCH('Retirement Calculator'!A44,'Lorri 401b'!N:N,0),0)</f>
        <v>3979164.4060164853</v>
      </c>
      <c r="S44" s="25">
        <f t="shared" ca="1" si="7"/>
        <v>6583086.9178294018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2583181.6747292196</v>
      </c>
      <c r="R45" s="25">
        <f t="array" aca="1" ref="R45" ca="1">INDEX('Lorri 401b'!L:L,MATCH('Retirement Calculator'!A45,'Lorri 401b'!N:N,0),0)</f>
        <v>3995744.2577082207</v>
      </c>
      <c r="S45" s="25">
        <f t="shared" ca="1" si="7"/>
        <v>6578925.9324374404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2562354.4174910076</v>
      </c>
      <c r="R46" s="25">
        <f t="array" aca="1" ref="R46" ca="1">INDEX('Lorri 401b'!L:L,MATCH('Retirement Calculator'!A46,'Lorri 401b'!N:N,0),0)</f>
        <v>4012393.1921153385</v>
      </c>
      <c r="S46" s="25">
        <f t="shared" ca="1" si="7"/>
        <v>6574747.6096063461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2541440.3800143031</v>
      </c>
      <c r="R47" s="25">
        <f t="array" aca="1" ref="R47" ca="1">INDEX('Lorri 401b'!L:L,MATCH('Retirement Calculator'!A47,'Lorri 401b'!N:N,0),0)</f>
        <v>4029111.4970824858</v>
      </c>
      <c r="S47" s="25">
        <f t="shared" ca="1" si="7"/>
        <v>6570551.877096789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2520439.2007147791</v>
      </c>
      <c r="R48" s="25">
        <f t="array" aca="1" ref="R48" ca="1">INDEX('Lorri 401b'!L:L,MATCH('Retirement Calculator'!A48,'Lorri 401b'!N:N,0),0)</f>
        <v>4045899.4616536628</v>
      </c>
      <c r="S48" s="25">
        <f t="shared" ca="1" si="7"/>
        <v>6566338.6623684419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2499350.5165015068</v>
      </c>
      <c r="R49" s="25">
        <f t="array" aca="1" ref="R49" ca="1">INDEX('Lorri 401b'!L:L,MATCH('Retirement Calculator'!A49,'Lorri 401b'!N:N,0),0)</f>
        <v>4062757.3760772198</v>
      </c>
      <c r="S49" s="25">
        <f t="shared" ca="1" si="7"/>
        <v>6562107.8925787266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2478173.9627706795</v>
      </c>
      <c r="R50" s="25">
        <f t="array" aca="1" ref="R50" ca="1">INDEX('Lorri 401b'!L:L,MATCH('Retirement Calculator'!A50,'Lorri 401b'!N:N,0),0)</f>
        <v>4079685.5318108751</v>
      </c>
      <c r="S50" s="25">
        <f t="shared" ca="1" si="7"/>
        <v>6557859.4945815541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2456909.1733993068</v>
      </c>
      <c r="R51" s="25">
        <f t="array" aca="1" ref="R51" ca="1">INDEX('Lorri 401b'!L:L,MATCH('Retirement Calculator'!A51,'Lorri 401b'!N:N,0),0)</f>
        <v>4096684.2215267536</v>
      </c>
      <c r="S51" s="25">
        <f t="shared" ca="1" si="7"/>
        <v>6553593.39492606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2435555.7807388869</v>
      </c>
      <c r="R52" s="25">
        <f t="array" aca="1" ref="R52" ca="1">INDEX('Lorri 401b'!L:L,MATCH('Retirement Calculator'!A52,'Lorri 401b'!N:N,0),0)</f>
        <v>4113753.7391164484</v>
      </c>
      <c r="S52" s="25">
        <f t="shared" ca="1" si="7"/>
        <v>6549309.5198553354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2414892.6489423816</v>
      </c>
      <c r="R53" s="25">
        <f t="array" aca="1" ref="R53" ca="1">INDEX('Lorri 401b'!L:L,MATCH('Retirement Calculator'!A53,'Lorri 401b'!N:N,0),0)</f>
        <v>4130894.3796961005</v>
      </c>
      <c r="S53" s="25">
        <f t="shared" ca="1" si="7"/>
        <v>6545787.0286384821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2394143.4207633911</v>
      </c>
      <c r="R54" s="25">
        <f t="array" aca="1" ref="R54" ca="1">INDEX('Lorri 401b'!L:L,MATCH('Retirement Calculator'!A54,'Lorri 401b'!N:N,0),0)</f>
        <v>4148106.4396115011</v>
      </c>
      <c r="S54" s="25">
        <f t="shared" ca="1" si="7"/>
        <v>6542249.8603748921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2373307.7374669882</v>
      </c>
      <c r="R55" s="25">
        <f t="array" aca="1" ref="R55" ca="1">INDEX('Lorri 401b'!L:L,MATCH('Retirement Calculator'!A55,'Lorri 401b'!N:N,0),0)</f>
        <v>4165390.2164432155</v>
      </c>
      <c r="S55" s="25">
        <f t="shared" ca="1" si="7"/>
        <v>6538697.9539102037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2352385.2388235168</v>
      </c>
      <c r="R56" s="25">
        <f t="array" aca="1" ref="R56" ca="1">INDEX('Lorri 401b'!L:L,MATCH('Retirement Calculator'!A56,'Lorri 401b'!N:N,0),0)</f>
        <v>4182746.0090117287</v>
      </c>
      <c r="S56" s="25">
        <f t="shared" ca="1" si="7"/>
        <v>6535131.247835245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2331375.5631023641</v>
      </c>
      <c r="R57" s="25">
        <f t="array" aca="1" ref="R57" ca="1">INDEX('Lorri 401b'!L:L,MATCH('Retirement Calculator'!A57,'Lorri 401b'!N:N,0),0)</f>
        <v>4200174.1173826111</v>
      </c>
      <c r="S57" s="25">
        <f t="shared" ca="1" si="7"/>
        <v>6531549.6804849748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2310278.3470657067</v>
      </c>
      <c r="R58" s="25">
        <f t="array" aca="1" ref="R58" ca="1">INDEX('Lorri 401b'!L:L,MATCH('Retirement Calculator'!A58,'Lorri 401b'!N:N,0),0)</f>
        <v>4217674.8428717051</v>
      </c>
      <c r="S58" s="25">
        <f t="shared" ca="1" si="7"/>
        <v>6527953.1899374118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2289093.22596223</v>
      </c>
      <c r="R59" s="25">
        <f t="array" aca="1" ref="R59" ca="1">INDEX('Lorri 401b'!L:L,MATCH('Retirement Calculator'!A59,'Lorri 401b'!N:N,0),0)</f>
        <v>4235248.4880503369</v>
      </c>
      <c r="S59" s="25">
        <f t="shared" ca="1" si="7"/>
        <v>6524341.714012567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2267819.8335208222</v>
      </c>
      <c r="R60" s="25">
        <f t="array" aca="1" ref="R60" ca="1">INDEX('Lorri 401b'!L:L,MATCH('Retirement Calculator'!A60,'Lorri 401b'!N:N,0),0)</f>
        <v>4252895.356750547</v>
      </c>
      <c r="S60" s="25">
        <f t="shared" ca="1" si="7"/>
        <v>6520715.1902713692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2246457.8019442419</v>
      </c>
      <c r="R61" s="25">
        <f t="array" aca="1" ref="R61" ca="1">INDEX('Lorri 401b'!L:L,MATCH('Retirement Calculator'!A61,'Lorri 401b'!N:N,0),0)</f>
        <v>4270615.7540703407</v>
      </c>
      <c r="S61" s="25">
        <f t="shared" ca="1" si="7"/>
        <v>6517073.5560145825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2225006.7619027589</v>
      </c>
      <c r="R62" s="25">
        <f t="array" aca="1" ref="R62" ca="1">INDEX('Lorri 401b'!L:L,MATCH('Retirement Calculator'!A62,'Lorri 401b'!N:N,0),0)</f>
        <v>4288409.9863789668</v>
      </c>
      <c r="S62" s="25">
        <f t="shared" ca="1" si="7"/>
        <v>6513416.7482817257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2203466.34252777</v>
      </c>
      <c r="R63" s="25">
        <f t="array" aca="1" ref="R63" ca="1">INDEX('Lorri 401b'!L:L,MATCH('Retirement Calculator'!A63,'Lorri 401b'!N:N,0),0)</f>
        <v>4306278.361322213</v>
      </c>
      <c r="S63" s="25">
        <f t="shared" ca="1" si="7"/>
        <v>6509744.7038499825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2181836.1714053852</v>
      </c>
      <c r="R64" s="25">
        <f t="array" aca="1" ref="R64" ca="1">INDEX('Lorri 401b'!L:L,MATCH('Retirement Calculator'!A64,'Lorri 401b'!N:N,0),0)</f>
        <v>4324221.1878277222</v>
      </c>
      <c r="S64" s="25">
        <f t="shared" ca="1" si="7"/>
        <v>6506057.3592331074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2160115.8745699907</v>
      </c>
      <c r="R65" s="25">
        <f t="array" aca="1" ref="R65" ca="1">INDEX('Lorri 401b'!L:L,MATCH('Retirement Calculator'!A65,'Lorri 401b'!N:N,0),0)</f>
        <v>4342238.776110338</v>
      </c>
      <c r="S65" s="25">
        <f t="shared" ca="1" si="7"/>
        <v>6502354.6506803287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2138305.076497782</v>
      </c>
      <c r="R66" s="25">
        <f t="array" aca="1" ref="R66" ca="1">INDEX('Lorri 401b'!L:L,MATCH('Retirement Calculator'!A66,'Lorri 401b'!N:N,0),0)</f>
        <v>4360331.4376774644</v>
      </c>
      <c r="S66" s="25">
        <f t="shared" ca="1" si="7"/>
        <v>6498636.5141752465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2116403.4001002721</v>
      </c>
      <c r="R67" s="25">
        <f t="array" aca="1" ref="R67" ca="1">INDEX('Lorri 401b'!L:L,MATCH('Retirement Calculator'!A67,'Lorri 401b'!N:N,0),0)</f>
        <v>4378499.4853344541</v>
      </c>
      <c r="S67" s="25">
        <f t="shared" ca="1" si="7"/>
        <v>6494902.8854347263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2094410.4667177727</v>
      </c>
      <c r="R68" s="25">
        <f t="array" aca="1" ref="R68" ca="1">INDEX('Lorri 401b'!L:L,MATCH('Retirement Calculator'!A68,'Lorri 401b'!N:N,0),0)</f>
        <v>4396743.233190014</v>
      </c>
      <c r="S68" s="25">
        <f t="shared" ca="1" si="7"/>
        <v>6491153.6999077871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2072325.896112846</v>
      </c>
      <c r="R69" s="25">
        <f t="array" aca="1" ref="R69" ca="1">INDEX('Lorri 401b'!L:L,MATCH('Retirement Calculator'!A69,'Lorri 401b'!N:N,0),0)</f>
        <v>4415062.9966616388</v>
      </c>
      <c r="S69" s="25">
        <f t="shared" ca="1" si="7"/>
        <v>6487388.8927744851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2050149.3064637322</v>
      </c>
      <c r="R70" s="25">
        <f t="array" aca="1" ref="R70" ca="1">INDEX('Lorri 401b'!L:L,MATCH('Retirement Calculator'!A70,'Lorri 401b'!N:N,0),0)</f>
        <v>4433459.0924810627</v>
      </c>
      <c r="S70" s="25">
        <f t="shared" ca="1" si="7"/>
        <v>6483608.3989447951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2027880.3143577471</v>
      </c>
      <c r="R71" s="25">
        <f t="array" aca="1" ref="R71" ca="1">INDEX('Lorri 401b'!L:L,MATCH('Retirement Calculator'!A71,'Lorri 401b'!N:N,0),0)</f>
        <v>4451931.8386997338</v>
      </c>
      <c r="S71" s="25">
        <f t="shared" ca="1" si="7"/>
        <v>6479812.1530574812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2005518.5347846537</v>
      </c>
      <c r="R72" s="25">
        <f t="array" aca="1" ref="R72" ca="1">INDEX('Lorri 401b'!L:L,MATCH('Retirement Calculator'!A72,'Lorri 401b'!N:N,0),0)</f>
        <v>4470481.5546943163</v>
      </c>
      <c r="S72" s="25">
        <f t="shared" ca="1" si="7"/>
        <v>6476000.0894789696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1983063.5811300057</v>
      </c>
      <c r="R73" s="25">
        <f t="array" aca="1" ref="R73" ca="1">INDEX('Lorri 401b'!L:L,MATCH('Retirement Calculator'!A73,'Lorri 401b'!N:N,0),0)</f>
        <v>4489108.5611722097</v>
      </c>
      <c r="S73" s="25">
        <f t="shared" ca="1" si="7"/>
        <v>6472172.1423022151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1960515.0651684634</v>
      </c>
      <c r="R74" s="25">
        <f t="array" aca="1" ref="R74" ca="1">INDEX('Lorri 401b'!L:L,MATCH('Retirement Calculator'!A74,'Lorri 401b'!N:N,0),0)</f>
        <v>4507813.1801770935</v>
      </c>
      <c r="S74" s="25">
        <f t="shared" ca="1" si="7"/>
        <v>6468328.2453455571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1937872.5970570813</v>
      </c>
      <c r="R75" s="25">
        <f t="array" aca="1" ref="R75" ca="1">INDEX('Lorri 401b'!L:L,MATCH('Retirement Calculator'!A75,'Lorri 401b'!N:N,0),0)</f>
        <v>4526595.7350944979</v>
      </c>
      <c r="S75" s="25">
        <f t="shared" ca="1" si="7"/>
        <v>6464468.3321515787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1915135.7853285684</v>
      </c>
      <c r="R76" s="25">
        <f t="array" aca="1" ref="R76" ca="1">INDEX('Lorri 401b'!L:L,MATCH('Retirement Calculator'!A76,'Lorri 401b'!N:N,0),0)</f>
        <v>4545456.5506573915</v>
      </c>
      <c r="S76" s="25">
        <f t="shared" ca="1" si="7"/>
        <v>6460592.3359859604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1892304.2368845202</v>
      </c>
      <c r="R77" s="25">
        <f t="array" aca="1" ref="R77" ca="1">INDEX('Lorri 401b'!L:L,MATCH('Retirement Calculator'!A77,'Lorri 401b'!N:N,0),0)</f>
        <v>4564395.9529517973</v>
      </c>
      <c r="S77" s="25">
        <f t="shared" ca="1" si="7"/>
        <v>6456700.1898363177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1891580.7822184698</v>
      </c>
      <c r="R78" s="25">
        <f t="array" aca="1" ref="R78" ca="1">INDEX('Lorri 401b'!L:L,MATCH('Retirement Calculator'!A78,'Lorri 401b'!N:N,0),0)</f>
        <v>4561211.0441925824</v>
      </c>
      <c r="S78" s="25">
        <f t="shared" ca="1" si="7"/>
        <v>6452791.8264110517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1890854.3131579773</v>
      </c>
      <c r="R79" s="25">
        <f t="array" aca="1" ref="R79" ca="1">INDEX('Lorri 401b'!L:L,MATCH('Retirement Calculator'!A79,'Lorri 401b'!N:N,0),0)</f>
        <v>4558012.864980204</v>
      </c>
      <c r="S79" s="25">
        <f t="shared" ca="1" si="7"/>
        <v>6448867.1781381816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1890124.8171430663</v>
      </c>
      <c r="R80" s="25">
        <f t="array" aca="1" ref="R80" ca="1">INDEX('Lorri 401b'!L:L,MATCH('Retirement Calculator'!A80,'Lorri 401b'!N:N,0),0)</f>
        <v>4554801.3600211069</v>
      </c>
      <c r="S80" s="25">
        <f t="shared" ca="1" si="7"/>
        <v>6444926.1771641728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1889392.2815614264</v>
      </c>
      <c r="R81" s="25">
        <f t="array" aca="1" ref="R81" ca="1">INDEX('Lorri 401b'!L:L,MATCH('Retirement Calculator'!A81,'Lorri 401b'!N:N,0),0)</f>
        <v>4551576.4737913469</v>
      </c>
      <c r="S81" s="25">
        <f t="shared" ca="1" si="7"/>
        <v>6440968.7553527728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1888656.6937481964</v>
      </c>
      <c r="R82" s="25">
        <f t="array" aca="1" ref="R82" ca="1">INDEX('Lorri 401b'!L:L,MATCH('Retirement Calculator'!A82,'Lorri 401b'!N:N,0),0)</f>
        <v>4548338.1505356301</v>
      </c>
      <c r="S82" s="25">
        <f t="shared" ca="1" si="7"/>
        <v>6436994.8442838266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1887918.0409857444</v>
      </c>
      <c r="R83" s="25">
        <f t="array" aca="1" ref="R83" ca="1">INDEX('Lorri 401b'!L:L,MATCH('Retirement Calculator'!A83,'Lorri 401b'!N:N,0),0)</f>
        <v>4545086.3342663478</v>
      </c>
      <c r="S83" s="25">
        <f t="shared" ca="1" si="7"/>
        <v>6433004.3752520923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1887176.3105034491</v>
      </c>
      <c r="R84" s="25">
        <f t="array" aca="1" ref="R84" ca="1">INDEX('Lorri 401b'!L:L,MATCH('Retirement Calculator'!A84,'Lorri 401b'!N:N,0),0)</f>
        <v>4541820.9687626101</v>
      </c>
      <c r="S84" s="25">
        <f t="shared" ca="1" si="7"/>
        <v>6428997.2792660594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1886431.4894774775</v>
      </c>
      <c r="R85" s="25">
        <f t="array" aca="1" ref="R85" ca="1">INDEX('Lorri 401b'!L:L,MATCH('Retirement Calculator'!A85,'Lorri 401b'!N:N,0),0)</f>
        <v>4538541.9975692732</v>
      </c>
      <c r="S85" s="25">
        <f t="shared" ca="1" si="7"/>
        <v>6424973.4870467503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1885683.5650305643</v>
      </c>
      <c r="R86" s="25">
        <f t="array" aca="1" ref="R86" ca="1">INDEX('Lorri 401b'!L:L,MATCH('Retirement Calculator'!A86,'Lorri 401b'!N:N,0),0)</f>
        <v>4535249.3639959646</v>
      </c>
      <c r="S86" s="25">
        <f t="shared" ca="1" si="7"/>
        <v>6420932.9290265292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1884932.5242317889</v>
      </c>
      <c r="R87" s="25">
        <f t="array" aca="1" ref="R87" ca="1">INDEX('Lorri 401b'!L:L,MATCH('Retirement Calculator'!A87,'Lorri 401b'!N:N,0),0)</f>
        <v>4531943.0111161005</v>
      </c>
      <c r="S87" s="25">
        <f t="shared" ca="1" si="7"/>
        <v>6416875.5353478892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1884178.3540963521</v>
      </c>
      <c r="R88" s="25">
        <f t="array" aca="1" ref="R88" ca="1">INDEX('Lorri 401b'!L:L,MATCH('Retirement Calculator'!A88,'Lorri 401b'!N:N,0),0)</f>
        <v>4528622.881765903</v>
      </c>
      <c r="S88" s="25">
        <f t="shared" ca="1" si="7"/>
        <v>6412801.2358622551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1883421.0415853509</v>
      </c>
      <c r="R89" s="25">
        <f t="array" aca="1" ref="R89" ca="1">INDEX('Lorri 401b'!L:L,MATCH('Retirement Calculator'!A89,'Lorri 401b'!N:N,0),0)</f>
        <v>4525288.9185434133</v>
      </c>
      <c r="S89" s="25">
        <f t="shared" ca="1" si="7"/>
        <v>6408709.9601287637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1882660.5736055539</v>
      </c>
      <c r="R90" s="25">
        <f t="array" aca="1" ref="R90" ca="1">INDEX('Lorri 401b'!L:L,MATCH('Retirement Calculator'!A90,'Lorri 401b'!N:N,0),0)</f>
        <v>4521941.0638074968</v>
      </c>
      <c r="S90" s="25">
        <f t="shared" ca="1" si="7"/>
        <v>6404601.637413051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1881896.9370091744</v>
      </c>
      <c r="R91" s="25">
        <f t="array" aca="1" ref="R91" ca="1">INDEX('Lorri 401b'!L:L,MATCH('Retirement Calculator'!A91,'Lorri 401b'!N:N,0),0)</f>
        <v>4518579.2596768467</v>
      </c>
      <c r="S91" s="25">
        <f t="shared" ca="1" si="7"/>
        <v>6400476.1966860211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1881130.1185936432</v>
      </c>
      <c r="R92" s="25">
        <f t="array" aca="1" ref="R92" ca="1">INDEX('Lorri 401b'!L:L,MATCH('Retirement Calculator'!A92,'Lorri 401b'!N:N,0),0)</f>
        <v>4515203.4480289863</v>
      </c>
      <c r="S92" s="25">
        <f t="shared" ca="1" si="7"/>
        <v>6396333.5666226298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1880360.1051013807</v>
      </c>
      <c r="R93" s="25">
        <f t="array" aca="1" ref="R93" ca="1">INDEX('Lorri 401b'!L:L,MATCH('Retirement Calculator'!A93,'Lorri 401b'!N:N,0),0)</f>
        <v>4511813.57049926</v>
      </c>
      <c r="S93" s="25">
        <f t="shared" ca="1" si="7"/>
        <v>6392173.6756006405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1879586.8832195671</v>
      </c>
      <c r="R94" s="25">
        <f t="array" aca="1" ref="R94" ca="1">INDEX('Lorri 401b'!L:L,MATCH('Retirement Calculator'!A94,'Lorri 401b'!N:N,0),0)</f>
        <v>4508409.5684798257</v>
      </c>
      <c r="S94" s="25">
        <f t="shared" ca="1" si="7"/>
        <v>6387996.4516993929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1878810.4395799127</v>
      </c>
      <c r="R95" s="25">
        <f t="array" aca="1" ref="R95" ca="1">INDEX('Lorri 401b'!L:L,MATCH('Retirement Calculator'!A95,'Lorri 401b'!N:N,0),0)</f>
        <v>4504991.3831186444</v>
      </c>
      <c r="S95" s="25">
        <f t="shared" ca="1" si="7"/>
        <v>6383801.8226985568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1878030.7607584263</v>
      </c>
      <c r="R96" s="25">
        <f t="array" aca="1" ref="R96" ca="1">INDEX('Lorri 401b'!L:L,MATCH('Retirement Calculator'!A96,'Lorri 401b'!N:N,0),0)</f>
        <v>4501558.9553184574</v>
      </c>
      <c r="S96" s="25">
        <f t="shared" ca="1" si="7"/>
        <v>6379589.7160768835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1877247.8332751838</v>
      </c>
      <c r="R97" s="25">
        <f t="array" aca="1" ref="R97" ca="1">INDEX('Lorri 401b'!L:L,MATCH('Retirement Calculator'!A97,'Lorri 401b'!N:N,0),0)</f>
        <v>4498112.2257357705</v>
      </c>
      <c r="S97" s="25">
        <f t="shared" ca="1" si="7"/>
        <v>6375360.0590109546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1876461.6435940943</v>
      </c>
      <c r="R98" s="25">
        <f t="array" aca="1" ref="R98" ca="1">INDEX('Lorri 401b'!L:L,MATCH('Retirement Calculator'!A98,'Lorri 401b'!N:N,0),0)</f>
        <v>4494651.1347798221</v>
      </c>
      <c r="S98" s="25">
        <f t="shared" ca="1" si="7"/>
        <v>6371112.7783739166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1875672.1781226671</v>
      </c>
      <c r="R99" s="25">
        <f t="array" aca="1" ref="R99" ca="1">INDEX('Lorri 401b'!L:L,MATCH('Retirement Calculator'!A99,'Lorri 401b'!N:N,0),0)</f>
        <v>4491175.6226115571</v>
      </c>
      <c r="S99" s="25">
        <f t="shared" ca="1" si="7"/>
        <v>6366847.8007342238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1874879.4232117755</v>
      </c>
      <c r="R100" s="25">
        <f t="array" aca="1" ref="R100" ca="1">INDEX('Lorri 401b'!L:L,MATCH('Retirement Calculator'!A100,'Lorri 401b'!N:N,0),0)</f>
        <v>4487685.6291425908</v>
      </c>
      <c r="S100" s="25">
        <f t="shared" ca="1" si="7"/>
        <v>6362565.0523543665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1874083.3651554219</v>
      </c>
      <c r="R101" s="25">
        <f t="array" aca="1" ref="R101" ca="1">INDEX('Lorri 401b'!L:L,MATCH('Retirement Calculator'!A101,'Lorri 401b'!N:N,0),0)</f>
        <v>4484181.0940341707</v>
      </c>
      <c r="S101" s="25">
        <f t="shared" ca="1" si="7"/>
        <v>6358264.4591895929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1873283.9901905002</v>
      </c>
      <c r="R102" s="25">
        <f t="array" aca="1" ref="R102" ca="1">INDEX('Lorri 401b'!L:L,MATCH('Retirement Calculator'!A102,'Lorri 401b'!N:N,0),0)</f>
        <v>4480661.9566961322</v>
      </c>
      <c r="S102" s="25">
        <f t="shared" ca="1" si="7"/>
        <v>6353945.9468866326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1872481.2844965579</v>
      </c>
      <c r="R103" s="25">
        <f t="array" aca="1" ref="R103" ca="1">INDEX('Lorri 401b'!L:L,MATCH('Retirement Calculator'!A103,'Lorri 401b'!N:N,0),0)</f>
        <v>4477128.1562858522</v>
      </c>
      <c r="S103" s="25">
        <f t="shared" ca="1" si="7"/>
        <v>6349609.4407824101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1871675.2341955577</v>
      </c>
      <c r="R104" s="25">
        <f t="array" aca="1" ref="R104" ca="1">INDEX('Lorri 401b'!L:L,MATCH('Retirement Calculator'!A104,'Lorri 401b'!N:N,0),0)</f>
        <v>4473579.6317071961</v>
      </c>
      <c r="S104" s="25">
        <f t="shared" ca="1" si="7"/>
        <v>6345254.8659027535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1870865.8253516364</v>
      </c>
      <c r="R105" s="25">
        <f t="array" aca="1" ref="R105" ca="1">INDEX('Lorri 401b'!L:L,MATCH('Retirement Calculator'!A105,'Lorri 401b'!N:N,0),0)</f>
        <v>4470016.3216094617</v>
      </c>
      <c r="S105" s="25">
        <f t="shared" ca="1" si="7"/>
        <v>6340882.1469610985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1870053.0439708657</v>
      </c>
      <c r="R106" s="25">
        <f t="array" aca="1" ref="R106" ca="1">INDEX('Lorri 401b'!L:L,MATCH('Retirement Calculator'!A106,'Lorri 401b'!N:N,0),0)</f>
        <v>4466438.1643863199</v>
      </c>
      <c r="S106" s="25">
        <f t="shared" ca="1" si="7"/>
        <v>6336491.2083571851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1869236.8760010083</v>
      </c>
      <c r="R107" s="25">
        <f t="array" aca="1" ref="R107" ca="1">INDEX('Lorri 401b'!L:L,MATCH('Retirement Calculator'!A107,'Lorri 401b'!N:N,0),0)</f>
        <v>4462845.0981747489</v>
      </c>
      <c r="S107" s="25">
        <f t="shared" ca="1" si="7"/>
        <v>6332081.9741757568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1869096.224012943</v>
      </c>
      <c r="R108" s="25">
        <f t="array" aca="1" ref="R108" ca="1">INDEX('Lorri 401b'!L:L,MATCH('Retirement Calculator'!A108,'Lorri 401b'!N:N,0),0)</f>
        <v>4460988.227505629</v>
      </c>
      <c r="S108" s="25">
        <f t="shared" ca="1" si="7"/>
        <v>6330084.4515185719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1868954.9859749274</v>
      </c>
      <c r="R109" s="25">
        <f t="array" aca="1" ref="R109" ca="1">INDEX('Lorri 401b'!L:L,MATCH('Retirement Calculator'!A109,'Lorri 401b'!N:N,0),0)</f>
        <v>4459123.6198753882</v>
      </c>
      <c r="S109" s="25">
        <f t="shared" ca="1" si="7"/>
        <v>6328078.6058503157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1868813.1594450867</v>
      </c>
      <c r="R110" s="25">
        <f t="array" aca="1" ref="R110" ca="1">INDEX('Lorri 401b'!L:L,MATCH('Retirement Calculator'!A110,'Lorri 401b'!N:N,0),0)</f>
        <v>4457251.2430466879</v>
      </c>
      <c r="S110" s="25">
        <f t="shared" ca="1" si="7"/>
        <v>6326064.4024917744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1868670.7419713717</v>
      </c>
      <c r="R111" s="25">
        <f t="array" aca="1" ref="R111" ca="1">INDEX('Lorri 401b'!L:L,MATCH('Retirement Calculator'!A111,'Lorri 401b'!N:N,0),0)</f>
        <v>4455371.0646478683</v>
      </c>
      <c r="S111" s="25">
        <f t="shared" ca="1" si="7"/>
        <v>6324041.80661924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1868527.7310915163</v>
      </c>
      <c r="R112" s="25">
        <f t="array" aca="1" ref="R112" ca="1">INDEX('Lorri 401b'!L:L,MATCH('Retirement Calculator'!A112,'Lorri 401b'!N:N,0),0)</f>
        <v>4453483.0521723861</v>
      </c>
      <c r="S112" s="25">
        <f t="shared" ca="1" si="7"/>
        <v>6322010.7832639022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1868384.1243329949</v>
      </c>
      <c r="R113" s="25">
        <f t="array" aca="1" ref="R113" ca="1">INDEX('Lorri 401b'!L:L,MATCH('Retirement Calculator'!A113,'Lorri 401b'!N:N,0),0)</f>
        <v>4451587.1729782568</v>
      </c>
      <c r="S113" s="25">
        <f t="shared" ca="1" si="7"/>
        <v>6319971.297311252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1868239.9192129795</v>
      </c>
      <c r="R114" s="25">
        <f t="array" aca="1" ref="R114" ca="1">INDEX('Lorri 401b'!L:L,MATCH('Retirement Calculator'!A114,'Lorri 401b'!N:N,0),0)</f>
        <v>4449683.3942874847</v>
      </c>
      <c r="S114" s="25">
        <f t="shared" ca="1" si="7"/>
        <v>6317923.313500464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1868095.1132382974</v>
      </c>
      <c r="R115" s="25">
        <f t="array" aca="1" ref="R115" ca="1">INDEX('Lorri 401b'!L:L,MATCH('Retirement Calculator'!A115,'Lorri 401b'!N:N,0),0)</f>
        <v>4447771.683185501</v>
      </c>
      <c r="S115" s="25">
        <f t="shared" ca="1" si="7"/>
        <v>6315866.7964237984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1867949.7039053875</v>
      </c>
      <c r="R116" s="25">
        <f t="array" aca="1" ref="R116" ca="1">INDEX('Lorri 401b'!L:L,MATCH('Retirement Calculator'!A116,'Lorri 401b'!N:N,0),0)</f>
        <v>4445852.0066205924</v>
      </c>
      <c r="S116" s="25">
        <f t="shared" ca="1" si="7"/>
        <v>6313801.7105259802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1867803.6887002571</v>
      </c>
      <c r="R117" s="25">
        <f t="array" aca="1" ref="R117" ca="1">INDEX('Lorri 401b'!L:L,MATCH('Retirement Calculator'!A117,'Lorri 401b'!N:N,0),0)</f>
        <v>4443924.33140333</v>
      </c>
      <c r="S117" s="25">
        <f t="shared" ca="1" si="7"/>
        <v>6311728.0201035868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1867657.0650984386</v>
      </c>
      <c r="R118" s="25">
        <f t="array" aca="1" ref="R118" ca="1">INDEX('Lorri 401b'!L:L,MATCH('Retirement Calculator'!A118,'Lorri 401b'!N:N,0),0)</f>
        <v>4441988.6242059963</v>
      </c>
      <c r="S118" s="25">
        <f t="shared" ca="1" si="7"/>
        <v>6309645.6893044347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1867509.8305649459</v>
      </c>
      <c r="R119" s="25">
        <f t="array" aca="1" ref="R119" ca="1">INDEX('Lorri 401b'!L:L,MATCH('Retirement Calculator'!A119,'Lorri 401b'!N:N,0),0)</f>
        <v>4440044.8515620064</v>
      </c>
      <c r="S119" s="25">
        <f t="shared" ca="1" si="7"/>
        <v>6307554.6821269523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1867361.9825542304</v>
      </c>
      <c r="R120" s="25">
        <f t="array" aca="1" ref="R120" ca="1">INDEX('Lorri 401b'!L:L,MATCH('Retirement Calculator'!A120,'Lorri 401b'!N:N,0),0)</f>
        <v>4438092.979865334</v>
      </c>
      <c r="S120" s="25">
        <f t="shared" ca="1" si="7"/>
        <v>6305454.9624195639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1867213.5185101368</v>
      </c>
      <c r="R121" s="25">
        <f t="array" aca="1" ref="R121" ca="1">INDEX('Lorri 401b'!L:L,MATCH('Retirement Calculator'!A121,'Lorri 401b'!N:N,0),0)</f>
        <v>4436132.9753699247</v>
      </c>
      <c r="S121" s="25">
        <f t="shared" ca="1" si="7"/>
        <v>6303346.4938800614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1867064.4358658595</v>
      </c>
      <c r="R122" s="25">
        <f t="array" aca="1" ref="R122" ca="1">INDEX('Lorri 401b'!L:L,MATCH('Retirement Calculator'!A122,'Lorri 401b'!N:N,0),0)</f>
        <v>4434164.8041891186</v>
      </c>
      <c r="S122" s="25">
        <f t="shared" ca="1" si="7"/>
        <v>6301229.2400549781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1866914.7320438977</v>
      </c>
      <c r="R123" s="25">
        <f t="array" aca="1" ref="R123" ca="1">INDEX('Lorri 401b'!L:L,MATCH('Retirement Calculator'!A123,'Lorri 401b'!N:N,0),0)</f>
        <v>4432188.4322950589</v>
      </c>
      <c r="S123" s="25">
        <f t="shared" ca="1" si="7"/>
        <v>6299103.1643389566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1866764.4044560113</v>
      </c>
      <c r="R124" s="25">
        <f t="array" aca="1" ref="R124" ca="1">INDEX('Lorri 401b'!L:L,MATCH('Retirement Calculator'!A124,'Lorri 401b'!N:N,0),0)</f>
        <v>4430203.825518107</v>
      </c>
      <c r="S124" s="25">
        <f t="shared" ca="1" si="7"/>
        <v>6296968.2299741181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1866613.4505031751</v>
      </c>
      <c r="R125" s="25">
        <f t="array" aca="1" ref="R125" ca="1">INDEX('Lorri 401b'!L:L,MATCH('Retirement Calculator'!A125,'Lorri 401b'!N:N,0),0)</f>
        <v>4428210.9495462514</v>
      </c>
      <c r="S125" s="25">
        <f t="shared" ca="1" si="7"/>
        <v>6294824.4000494266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1866461.8675755356</v>
      </c>
      <c r="R126" s="25">
        <f t="array" aca="1" ref="R126" ca="1">INDEX('Lorri 401b'!L:L,MATCH('Retirement Calculator'!A126,'Lorri 401b'!N:N,0),0)</f>
        <v>4426209.7699245131</v>
      </c>
      <c r="S126" s="25">
        <f t="shared" ca="1" si="7"/>
        <v>6292671.6375000486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1866309.6530523642</v>
      </c>
      <c r="R127" s="25">
        <f t="array" aca="1" ref="R127" ca="1">INDEX('Lorri 401b'!L:L,MATCH('Retirement Calculator'!A127,'Lorri 401b'!N:N,0),0)</f>
        <v>4424200.2520543505</v>
      </c>
      <c r="S127" s="25">
        <f t="shared" ca="1" si="7"/>
        <v>6290509.9051067149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1866156.804302013</v>
      </c>
      <c r="R128" s="25">
        <f t="array" aca="1" ref="R128" ca="1">INDEX('Lorri 401b'!L:L,MATCH('Retirement Calculator'!A128,'Lorri 401b'!N:N,0),0)</f>
        <v>4422182.3611930627</v>
      </c>
      <c r="S128" s="25">
        <f t="shared" ca="1" si="7"/>
        <v>6288339.1654950753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1866003.3186818685</v>
      </c>
      <c r="R129" s="25">
        <f t="array" aca="1" ref="R129" ca="1">INDEX('Lorri 401b'!L:L,MATCH('Retirement Calculator'!A129,'Lorri 401b'!N:N,0),0)</f>
        <v>4420156.0624531861</v>
      </c>
      <c r="S129" s="25">
        <f t="shared" ca="1" si="7"/>
        <v>6286159.3811350549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1865849.1935383067</v>
      </c>
      <c r="R130" s="25">
        <f t="array" aca="1" ref="R130" ca="1">INDEX('Lorri 401b'!L:L,MATCH('Retirement Calculator'!A130,'Lorri 401b'!N:N,0),0)</f>
        <v>4418121.3208018932</v>
      </c>
      <c r="S130" s="25">
        <f t="shared" ca="1" si="7"/>
        <v>6283970.5143401995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1865694.426206647</v>
      </c>
      <c r="R131" s="25">
        <f t="array" aca="1" ref="R131" ca="1">INDEX('Lorri 401b'!L:L,MATCH('Retirement Calculator'!A131,'Lorri 401b'!N:N,0),0)</f>
        <v>4416078.1010603867</v>
      </c>
      <c r="S131" s="25">
        <f t="shared" ca="1" si="7"/>
        <v>6281772.5272670332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1865539.0140111051</v>
      </c>
      <c r="R132" s="25">
        <f t="array" aca="1" ref="R132" ca="1">INDEX('Lorri 401b'!L:L,MATCH('Retirement Calculator'!A132,'Lorri 401b'!N:N,0),0)</f>
        <v>4414026.3679032903</v>
      </c>
      <c r="S132" s="25">
        <f t="shared" ca="1" si="7"/>
        <v>6279565.3819143958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1865382.9542647486</v>
      </c>
      <c r="R133" s="25">
        <f t="array" aca="1" ref="R133" ca="1">INDEX('Lorri 401b'!L:L,MATCH('Retirement Calculator'!A133,'Lorri 401b'!N:N,0),0)</f>
        <v>4411966.0858580396</v>
      </c>
      <c r="S133" s="25">
        <f t="shared" ca="1" si="7"/>
        <v>6277349.0401227884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1865226.2442694488</v>
      </c>
      <c r="R134" s="25">
        <f t="array" aca="1" ref="R134" ca="1">INDEX('Lorri 401b'!L:L,MATCH('Retirement Calculator'!A134,'Lorri 401b'!N:N,0),0)</f>
        <v>4409897.2193042664</v>
      </c>
      <c r="S134" s="25">
        <f t="shared" ca="1" si="7"/>
        <v>6275123.4635737147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1865068.8813158353</v>
      </c>
      <c r="R135" s="25">
        <f t="array" aca="1" ref="R135" ca="1">INDEX('Lorri 401b'!L:L,MATCH('Retirement Calculator'!A135,'Lorri 401b'!N:N,0),0)</f>
        <v>4407819.7324731862</v>
      </c>
      <c r="S135" s="25">
        <f t="shared" ca="1" si="7"/>
        <v>6272888.613789022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1864910.8626832485</v>
      </c>
      <c r="R136" s="25">
        <f t="array" aca="1" ref="R136" ca="1">INDEX('Lorri 401b'!L:L,MATCH('Retirement Calculator'!A136,'Lorri 401b'!N:N,0),0)</f>
        <v>4405733.5894469768</v>
      </c>
      <c r="S136" s="25">
        <f t="shared" ca="1" si="7"/>
        <v>6270644.4521302255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1864752.1856396925</v>
      </c>
      <c r="R137" s="25">
        <f t="array" aca="1" ref="R137" ca="1">INDEX('Lorri 401b'!L:L,MATCH('Retirement Calculator'!A137,'Lorri 401b'!N:N,0),0)</f>
        <v>4403638.7541581579</v>
      </c>
      <c r="S137" s="25">
        <f t="shared" ca="1" si="7"/>
        <v>6268390.9397978503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1864592.8474417883</v>
      </c>
      <c r="R138" s="25">
        <f t="array" aca="1" ref="R138" ca="1">INDEX('Lorri 401b'!L:L,MATCH('Retirement Calculator'!A138,'Lorri 401b'!N:N,0),0)</f>
        <v>4401535.1903889691</v>
      </c>
      <c r="S138" s="25">
        <f t="shared" ca="1" si="7"/>
        <v>6266128.037830757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1864432.8453347262</v>
      </c>
      <c r="R139" s="25">
        <f t="array" aca="1" ref="R139" ca="1">INDEX('Lorri 401b'!L:L,MATCH('Retirement Calculator'!A139,'Lorri 401b'!N:N,0),0)</f>
        <v>4399422.8617707416</v>
      </c>
      <c r="S139" s="25">
        <f t="shared" ca="1" si="7"/>
        <v>6263855.707105468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1864272.1765522179</v>
      </c>
      <c r="R140" s="25">
        <f t="array" aca="1" ref="R140" ca="1">INDEX('Lorri 401b'!L:L,MATCH('Retirement Calculator'!A140,'Lorri 401b'!N:N,0),0)</f>
        <v>4397301.7317832718</v>
      </c>
      <c r="S140" s="25">
        <f t="shared" ca="1" si="7"/>
        <v>6261573.9083354902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1864110.8383164494</v>
      </c>
      <c r="R141" s="25">
        <f t="array" aca="1" ref="R141" ca="1">INDEX('Lorri 401b'!L:L,MATCH('Retirement Calculator'!A141,'Lorri 401b'!N:N,0),0)</f>
        <v>4395171.7637541872</v>
      </c>
      <c r="S141" s="25">
        <f t="shared" ca="1" si="7"/>
        <v>6259282.602070637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1863948.8278380318</v>
      </c>
      <c r="R142" s="25">
        <f t="array" aca="1" ref="R142" ca="1">INDEX('Lorri 401b'!L:L,MATCH('Retirement Calculator'!A142,'Lorri 401b'!N:N,0),0)</f>
        <v>4393032.9208583152</v>
      </c>
      <c r="S142" s="25">
        <f t="shared" ca="1" si="7"/>
        <v>6256981.7486963468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1863786.1423159542</v>
      </c>
      <c r="R143" s="25">
        <f t="array" aca="1" ref="R143" ca="1">INDEX('Lorri 401b'!L:L,MATCH('Retirement Calculator'!A143,'Lorri 401b'!N:N,0),0)</f>
        <v>4390885.1661170432</v>
      </c>
      <c r="S143" s="25">
        <f t="shared" ca="1" si="7"/>
        <v>6254671.3084329972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1863622.7789375344</v>
      </c>
      <c r="R144" s="25">
        <f t="array" aca="1" ref="R144" ca="1">INDEX('Lorri 401b'!L:L,MATCH('Retirement Calculator'!A144,'Lorri 401b'!N:N,0),0)</f>
        <v>4388728.4623976834</v>
      </c>
      <c r="S144" s="25">
        <f t="shared" ca="1" si="7"/>
        <v>6252351.2413352178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1863458.7348783712</v>
      </c>
      <c r="R145" s="25">
        <f t="array" aca="1" ref="R145" ca="1">INDEX('Lorri 401b'!L:L,MATCH('Retirement Calculator'!A145,'Lorri 401b'!N:N,0),0)</f>
        <v>4386562.7724128263</v>
      </c>
      <c r="S145" s="25">
        <f t="shared" ca="1" si="7"/>
        <v>6250021.5072911978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1863294.007302295</v>
      </c>
      <c r="R146" s="25">
        <f t="array" aca="1" ref="R146" ca="1">INDEX('Lorri 401b'!L:L,MATCH('Retirement Calculator'!A146,'Lorri 401b'!N:N,0),0)</f>
        <v>4384388.0587196983</v>
      </c>
      <c r="S146" s="25">
        <f t="shared" ca="1" si="7"/>
        <v>6247682.0660219938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1863128.5933613183</v>
      </c>
      <c r="R147" s="25">
        <f t="array" aca="1" ref="R147" ca="1">INDEX('Lorri 401b'!L:L,MATCH('Retirement Calculator'!A147,'Lorri 401b'!N:N,0),0)</f>
        <v>4382204.2837195154</v>
      </c>
      <c r="S147" s="25">
        <f t="shared" ca="1" si="7"/>
        <v>6245332.8770808335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1862962.4901955877</v>
      </c>
      <c r="R148" s="25">
        <f t="array" aca="1" ref="R148" ca="1">INDEX('Lorri 401b'!L:L,MATCH('Retirement Calculator'!A148,'Lorri 401b'!N:N,0),0)</f>
        <v>4380011.409656832</v>
      </c>
      <c r="S148" s="25">
        <f t="shared" ca="1" si="7"/>
        <v>6242973.8998524193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1862795.6949333332</v>
      </c>
      <c r="R149" s="25">
        <f t="array" aca="1" ref="R149" ca="1">INDEX('Lorri 401b'!L:L,MATCH('Retirement Calculator'!A149,'Lorri 401b'!N:N,0),0)</f>
        <v>4377809.3986188872</v>
      </c>
      <c r="S149" s="25">
        <f t="shared" ca="1" si="7"/>
        <v>6240605.0935522206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1862628.2046908194</v>
      </c>
      <c r="R150" s="25">
        <f t="array" aca="1" ref="R150" ca="1">INDEX('Lorri 401b'!L:L,MATCH('Retirement Calculator'!A150,'Lorri 401b'!N:N,0),0)</f>
        <v>4375598.212534951</v>
      </c>
      <c r="S150" s="25">
        <f t="shared" ca="1" si="7"/>
        <v>6238226.4172257707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1862460.016572295</v>
      </c>
      <c r="R151" s="25">
        <f t="array" aca="1" ref="R151" ca="1">INDEX('Lorri 401b'!L:L,MATCH('Retirement Calculator'!A151,'Lorri 401b'!N:N,0),0)</f>
        <v>4373377.8131756652</v>
      </c>
      <c r="S151" s="25">
        <f t="shared" ca="1" si="7"/>
        <v>6235837.82974796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1862291.1276699435</v>
      </c>
      <c r="R152" s="25">
        <f t="array" aca="1" ref="R152" ca="1">INDEX('Lorri 401b'!L:L,MATCH('Retirement Calculator'!A152,'Lorri 401b'!N:N,0),0)</f>
        <v>4371148.1621523825</v>
      </c>
      <c r="S152" s="25">
        <f t="shared" ca="1" si="7"/>
        <v>6233439.289822326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1862121.5350638321</v>
      </c>
      <c r="R153" s="25">
        <f t="array" aca="1" ref="R153" ca="1">INDEX('Lorri 401b'!L:L,MATCH('Retirement Calculator'!A153,'Lorri 401b'!N:N,0),0)</f>
        <v>4368909.2209165031</v>
      </c>
      <c r="S153" s="25">
        <f t="shared" ca="1" si="7"/>
        <v>6231030.7559803352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1861951.2358218618</v>
      </c>
      <c r="R154" s="25">
        <f t="array" aca="1" ref="R154" ca="1">INDEX('Lorri 401b'!L:L,MATCH('Retirement Calculator'!A154,'Lorri 401b'!N:N,0),0)</f>
        <v>4366660.9507588074</v>
      </c>
      <c r="S154" s="25">
        <f t="shared" ca="1" si="7"/>
        <v>6228612.1865806691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1861780.2269997168</v>
      </c>
      <c r="R155" s="25">
        <f t="array" aca="1" ref="R155" ca="1">INDEX('Lorri 401b'!L:L,MATCH('Retirement Calculator'!A155,'Lorri 401b'!N:N,0),0)</f>
        <v>4364403.3128087875</v>
      </c>
      <c r="S155" s="25">
        <f t="shared" ca="1" si="7"/>
        <v>6226183.5398085043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1861608.5056408129</v>
      </c>
      <c r="R156" s="25">
        <f t="array" aca="1" ref="R156" ca="1">INDEX('Lorri 401b'!L:L,MATCH('Retirement Calculator'!A156,'Lorri 401b'!N:N,0),0)</f>
        <v>4362136.2680339757</v>
      </c>
      <c r="S156" s="25">
        <f t="shared" ca="1" si="7"/>
        <v>6223744.7736747889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1861436.0687762469</v>
      </c>
      <c r="R157" s="25">
        <f t="array" aca="1" ref="R157" ca="1">INDEX('Lorri 401b'!L:L,MATCH('Retirement Calculator'!A157,'Lorri 401b'!N:N,0),0)</f>
        <v>4359859.7772392696</v>
      </c>
      <c r="S157" s="25">
        <f t="shared" ca="1" si="7"/>
        <v>6221295.8460155167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1861262.913424745</v>
      </c>
      <c r="R158" s="25">
        <f t="array" aca="1" ref="R158" ca="1">INDEX('Lorri 401b'!L:L,MATCH('Retirement Calculator'!A158,'Lorri 401b'!N:N,0),0)</f>
        <v>4357573.8010662524</v>
      </c>
      <c r="S158" s="25">
        <f t="shared" ca="1" si="7"/>
        <v>6218836.7144909976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1861089.0365926118</v>
      </c>
      <c r="R159" s="25">
        <f t="array" aca="1" ref="R159" ca="1">INDEX('Lorri 401b'!L:L,MATCH('Retirement Calculator'!A159,'Lorri 401b'!N:N,0),0)</f>
        <v>4355278.2999925138</v>
      </c>
      <c r="S159" s="25">
        <f t="shared" ca="1" si="7"/>
        <v>6216367.3365851259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1860914.4352736783</v>
      </c>
      <c r="R160" s="25">
        <f t="array" aca="1" ref="R160" ca="1">INDEX('Lorri 401b'!L:L,MATCH('Retirement Calculator'!A160,'Lorri 401b'!N:N,0),0)</f>
        <v>4352973.234330968</v>
      </c>
      <c r="S160" s="25">
        <f t="shared" ca="1" si="7"/>
        <v>6213887.669604646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1860739.1064492492</v>
      </c>
      <c r="R161" s="25">
        <f t="array" aca="1" ref="R161" ca="1">INDEX('Lorri 401b'!L:L,MATCH('Retirement Calculator'!A161,'Lorri 401b'!N:N,0),0)</f>
        <v>4350658.5642291661</v>
      </c>
      <c r="S161" s="25">
        <f t="shared" ca="1" si="7"/>
        <v>6211397.6706784153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1860563.0470880517</v>
      </c>
      <c r="R162" s="25">
        <f t="array" aca="1" ref="R162" ca="1">INDEX('Lorri 401b'!L:L,MATCH('Retirement Calculator'!A162,'Lorri 401b'!N:N,0),0)</f>
        <v>4348334.2496686066</v>
      </c>
      <c r="S162" s="25">
        <f t="shared" ca="1" si="7"/>
        <v>6208897.2967566587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1860386.2541461824</v>
      </c>
      <c r="R163" s="25">
        <f t="array" aca="1" ref="R163" ca="1">INDEX('Lorri 401b'!L:L,MATCH('Retirement Calculator'!A163,'Lorri 401b'!N:N,0),0)</f>
        <v>4346000.2504640445</v>
      </c>
      <c r="S163" s="25">
        <f t="shared" ca="1" si="7"/>
        <v>6206386.5046102274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1860208.7245670555</v>
      </c>
      <c r="R164" s="25">
        <f t="array" aca="1" ref="R164" ca="1">INDEX('Lorri 401b'!L:L,MATCH('Retirement Calculator'!A164,'Lorri 401b'!N:N,0),0)</f>
        <v>4343656.5262627965</v>
      </c>
      <c r="S164" s="25">
        <f t="shared" ca="1" si="7"/>
        <v>6203865.2508298522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1860030.4552813487</v>
      </c>
      <c r="R165" s="25">
        <f t="array" aca="1" ref="R165" ca="1">INDEX('Lorri 401b'!L:L,MATCH('Retirement Calculator'!A165,'Lorri 401b'!N:N,0),0)</f>
        <v>4341303.0365440436</v>
      </c>
      <c r="S165" s="25">
        <f t="shared" ca="1" si="7"/>
        <v>6201333.4918253925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1859851.4432069515</v>
      </c>
      <c r="R166" s="25">
        <f t="array" aca="1" ref="R166" ca="1">INDEX('Lorri 401b'!L:L,MATCH('Retirement Calculator'!A166,'Lorri 401b'!N:N,0),0)</f>
        <v>4338939.7406181293</v>
      </c>
      <c r="S166" s="25">
        <f t="shared" ca="1" si="7"/>
        <v>6198791.1838250812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1859671.6852489109</v>
      </c>
      <c r="R167" s="25">
        <f t="array" aca="1" ref="R167" ca="1">INDEX('Lorri 401b'!L:L,MATCH('Retirement Calculator'!A167,'Lorri 401b'!N:N,0),0)</f>
        <v>4336566.5976258572</v>
      </c>
      <c r="S167" s="25">
        <f t="shared" ca="1" si="7"/>
        <v>6196238.2828747686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1859491.1782993786</v>
      </c>
      <c r="R168" s="25">
        <f t="array" aca="1" ref="R168" ca="1">INDEX('Lorri 401b'!L:L,MATCH('Retirement Calculator'!A168,'Lorri 401b'!N:N,0),0)</f>
        <v>4334183.5665377835</v>
      </c>
      <c r="S168" s="25">
        <f t="shared" ca="1" si="7"/>
        <v>6193674.7448371621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1859309.9192375566</v>
      </c>
      <c r="R169" s="25">
        <f t="array" aca="1" ref="R169" ca="1">INDEX('Lorri 401b'!L:L,MATCH('Retirement Calculator'!A169,'Lorri 401b'!N:N,0),0)</f>
        <v>4331790.6061535096</v>
      </c>
      <c r="S169" s="25">
        <f t="shared" ca="1" si="7"/>
        <v>6191100.5253910664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1859127.9049296437</v>
      </c>
      <c r="R170" s="25">
        <f t="array" aca="1" ref="R170" ca="1">INDEX('Lorri 401b'!L:L,MATCH('Retirement Calculator'!A170,'Lorri 401b'!N:N,0),0)</f>
        <v>4329387.6751009682</v>
      </c>
      <c r="S170" s="25">
        <f t="shared" ca="1" si="7"/>
        <v>6188515.5800306117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1858945.132228781</v>
      </c>
      <c r="R171" s="25">
        <f t="array" aca="1" ref="R171" ca="1">INDEX('Lorri 401b'!L:L,MATCH('Retirement Calculator'!A171,'Lorri 401b'!N:N,0),0)</f>
        <v>4326974.731835708</v>
      </c>
      <c r="S171" s="25">
        <f t="shared" ca="1" si="7"/>
        <v>6185919.8640644886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1858761.5979749982</v>
      </c>
      <c r="R172" s="25">
        <f t="array" aca="1" ref="R172" ca="1">INDEX('Lorri 401b'!L:L,MATCH('Retirement Calculator'!A172,'Lorri 401b'!N:N,0),0)</f>
        <v>4324551.7346401755</v>
      </c>
      <c r="S172" s="25">
        <f t="shared" ca="1" si="7"/>
        <v>6183313.3326151734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1858577.2989951579</v>
      </c>
      <c r="R173" s="25">
        <f t="array" aca="1" ref="R173" ca="1">INDEX('Lorri 401b'!L:L,MATCH('Retirement Calculator'!A173,'Lorri 401b'!N:N,0),0)</f>
        <v>4322118.641622995</v>
      </c>
      <c r="S173" s="25">
        <f t="shared" ca="1" si="7"/>
        <v>6180695.9406181527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1858392.2321029017</v>
      </c>
      <c r="R174" s="25">
        <f t="array" aca="1" ref="R174" ca="1">INDEX('Lorri 401b'!L:L,MATCH('Retirement Calculator'!A174,'Lorri 401b'!N:N,0),0)</f>
        <v>4319675.4107182426</v>
      </c>
      <c r="S174" s="25">
        <f t="shared" ca="1" si="7"/>
        <v>6178067.6428211443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1858206.3940985943</v>
      </c>
      <c r="R175" s="25">
        <f t="array" aca="1" ref="R175" ca="1">INDEX('Lorri 401b'!L:L,MATCH('Retirement Calculator'!A175,'Lorri 401b'!N:N,0),0)</f>
        <v>4317221.9996847212</v>
      </c>
      <c r="S175" s="25">
        <f t="shared" ca="1" si="7"/>
        <v>6175428.393783316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1858019.7817692689</v>
      </c>
      <c r="R176" s="25">
        <f t="array" aca="1" ref="R176" ca="1">INDEX('Lorri 401b'!L:L,MATCH('Retirement Calculator'!A176,'Lorri 401b'!N:N,0),0)</f>
        <v>4314758.3661052268</v>
      </c>
      <c r="S176" s="25">
        <f t="shared" ca="1" si="7"/>
        <v>6172778.1478744959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1857832.3918885714</v>
      </c>
      <c r="R177" s="25">
        <f t="array" aca="1" ref="R177" ca="1">INDEX('Lorri 401b'!L:L,MATCH('Retirement Calculator'!A177,'Lorri 401b'!N:N,0),0)</f>
        <v>4312284.4673858173</v>
      </c>
      <c r="S177" s="25">
        <f t="shared" ca="1" si="7"/>
        <v>6170116.8592743892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1857644.2212167042</v>
      </c>
      <c r="R178" s="25">
        <f t="array" aca="1" ref="R178" ca="1">INDEX('Lorri 401b'!L:L,MATCH('Retirement Calculator'!A178,'Lorri 401b'!N:N,0),0)</f>
        <v>4309800.260755077</v>
      </c>
      <c r="S178" s="25">
        <f t="shared" ca="1" si="7"/>
        <v>6167444.4819717817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1857455.266500371</v>
      </c>
      <c r="R179" s="25">
        <f t="array" aca="1" ref="R179" ca="1">INDEX('Lorri 401b'!L:L,MATCH('Retirement Calculator'!A179,'Lorri 401b'!N:N,0),0)</f>
        <v>4307305.703263375</v>
      </c>
      <c r="S179" s="25">
        <f t="shared" ca="1" si="7"/>
        <v>6164760.9697637465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1857265.5244727198</v>
      </c>
      <c r="R180" s="25">
        <f t="array" aca="1" ref="R180" ca="1">INDEX('Lorri 401b'!L:L,MATCH('Retirement Calculator'!A180,'Lorri 401b'!N:N,0),0)</f>
        <v>4304800.7517821249</v>
      </c>
      <c r="S180" s="25">
        <f t="shared" ca="1" si="7"/>
        <v>6162066.2762548449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1857074.9918532865</v>
      </c>
      <c r="R181" s="25">
        <f t="array" aca="1" ref="R181" ca="1">INDEX('Lorri 401b'!L:L,MATCH('Retirement Calculator'!A181,'Lorri 401b'!N:N,0),0)</f>
        <v>4302285.363003036</v>
      </c>
      <c r="S181" s="25">
        <f t="shared" ca="1" si="7"/>
        <v>6159360.3548563225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1856883.6653479391</v>
      </c>
      <c r="R182" s="25">
        <f t="array" aca="1" ref="R182" ca="1">INDEX('Lorri 401b'!L:L,MATCH('Retirement Calculator'!A182,'Lorri 401b'!N:N,0),0)</f>
        <v>4299759.4934373675</v>
      </c>
      <c r="S182" s="25">
        <f t="shared" ca="1" si="7"/>
        <v>6156643.1587853068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1856691.5416488193</v>
      </c>
      <c r="R183" s="25">
        <f t="array" aca="1" ref="R183" ca="1">INDEX('Lorri 401b'!L:L,MATCH('Retirement Calculator'!A183,'Lorri 401b'!N:N,0),0)</f>
        <v>4297223.0994151756</v>
      </c>
      <c r="S183" s="25">
        <f t="shared" ca="1" si="7"/>
        <v>6153914.6410639947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1856498.6174342865</v>
      </c>
      <c r="R184" s="25">
        <f t="array" aca="1" ref="R184" ca="1">INDEX('Lorri 401b'!L:L,MATCH('Retirement Calculator'!A184,'Lorri 401b'!N:N,0),0)</f>
        <v>4294676.1370845577</v>
      </c>
      <c r="S184" s="25">
        <f t="shared" ca="1" si="7"/>
        <v>6151174.7545188442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1856304.8893688598</v>
      </c>
      <c r="R185" s="25">
        <f t="array" aca="1" ref="R185" ca="1">INDEX('Lorri 401b'!L:L,MATCH('Retirement Calculator'!A185,'Lorri 401b'!N:N,0),0)</f>
        <v>4292118.5624108957</v>
      </c>
      <c r="S185" s="25">
        <f t="shared" ca="1" si="7"/>
        <v>6148423.4517797558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1856110.3541031606</v>
      </c>
      <c r="R186" s="25">
        <f t="array" aca="1" ref="R186" ca="1">INDEX('Lorri 401b'!L:L,MATCH('Retirement Calculator'!A186,'Lorri 401b'!N:N,0),0)</f>
        <v>4289550.3311760928</v>
      </c>
      <c r="S186" s="25">
        <f t="shared" ca="1" si="7"/>
        <v>6145660.6852792539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1855915.0082738542</v>
      </c>
      <c r="R187" s="25">
        <f t="array" aca="1" ref="R187" ca="1">INDEX('Lorri 401b'!L:L,MATCH('Retirement Calculator'!A187,'Lorri 401b'!N:N,0),0)</f>
        <v>4286971.3989778124</v>
      </c>
      <c r="S187" s="25">
        <f t="shared" ca="1" si="7"/>
        <v>6142886.4072516663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1855718.8485035924</v>
      </c>
      <c r="R188" s="25">
        <f t="array" aca="1" ref="R188" ca="1">INDEX('Lorri 401b'!L:L,MATCH('Retirement Calculator'!A188,'Lorri 401b'!N:N,0),0)</f>
        <v>4284381.7212287057</v>
      </c>
      <c r="S188" s="25">
        <f t="shared" ca="1" si="7"/>
        <v>6140100.5697322981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1855521.8714009547</v>
      </c>
      <c r="R189" s="25">
        <f t="array" aca="1" ref="R189" ca="1">INDEX('Lorri 401b'!L:L,MATCH('Retirement Calculator'!A189,'Lorri 401b'!N:N,0),0)</f>
        <v>4281781.2531556441</v>
      </c>
      <c r="S189" s="25">
        <f t="shared" ca="1" si="7"/>
        <v>6137303.1245565992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1855324.0735603892</v>
      </c>
      <c r="R190" s="25">
        <f t="array" aca="1" ref="R190" ca="1">INDEX('Lorri 401b'!L:L,MATCH('Retirement Calculator'!A190,'Lorri 401b'!N:N,0),0)</f>
        <v>4279169.9497989444</v>
      </c>
      <c r="S190" s="25">
        <f t="shared" ca="1" si="7"/>
        <v>6134494.0233593341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1855125.4515621548</v>
      </c>
      <c r="R191" s="25">
        <f t="array" aca="1" ref="R191" ca="1">INDEX('Lorri 401b'!L:L,MATCH('Retirement Calculator'!A191,'Lorri 401b'!N:N,0),0)</f>
        <v>4276547.766011592</v>
      </c>
      <c r="S191" s="25">
        <f t="shared" ca="1" si="7"/>
        <v>6131673.217573747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1854926.0019722609</v>
      </c>
      <c r="R192" s="25">
        <f t="array" aca="1" ref="R192" ca="1">INDEX('Lorri 401b'!L:L,MATCH('Retirement Calculator'!A192,'Lorri 401b'!N:N,0),0)</f>
        <v>4273914.6564584589</v>
      </c>
      <c r="S192" s="25">
        <f t="shared" ca="1" si="7"/>
        <v>6128840.6584307197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1854725.7213424093</v>
      </c>
      <c r="R193" s="25">
        <f t="array" aca="1" ref="R193" ca="1">INDEX('Lorri 401b'!L:L,MATCH('Retirement Calculator'!A193,'Lorri 401b'!N:N,0),0)</f>
        <v>4271270.5756155215</v>
      </c>
      <c r="S193" s="25">
        <f t="shared" ca="1" si="7"/>
        <v>6125996.2969579305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1854524.6062099331</v>
      </c>
      <c r="R194" s="25">
        <f t="array" aca="1" ref="R194" ca="1">INDEX('Lorri 401b'!L:L,MATCH('Retirement Calculator'!A194,'Lorri 401b'!N:N,0),0)</f>
        <v>4268615.4777690712</v>
      </c>
      <c r="S194" s="25">
        <f t="shared" ca="1" si="7"/>
        <v>6123140.0839790041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1854322.6530977383</v>
      </c>
      <c r="R195" s="25">
        <f t="array" aca="1" ref="R195" ca="1">INDEX('Lorri 401b'!L:L,MATCH('Retirement Calculator'!A195,'Lorri 401b'!N:N,0),0)</f>
        <v>4265949.317014928</v>
      </c>
      <c r="S195" s="25">
        <f t="shared" ca="1" si="7"/>
        <v>6120271.9701126665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1854119.8585142428</v>
      </c>
      <c r="R196" s="25">
        <f t="array" aca="1" ref="R196" ca="1">INDEX('Lorri 401b'!L:L,MATCH('Retirement Calculator'!A196,'Lorri 401b'!N:N,0),0)</f>
        <v>4263272.0472576423</v>
      </c>
      <c r="S196" s="25">
        <f t="shared" ca="1" si="7"/>
        <v>6117391.9057718851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1853916.2189533161</v>
      </c>
      <c r="R197" s="25">
        <f t="array" aca="1" ref="R197" ca="1">INDEX('Lorri 401b'!L:L,MATCH('Retirement Calculator'!A197,'Lorri 401b'!N:N,0),0)</f>
        <v>4260583.6222097017</v>
      </c>
      <c r="S197" s="25">
        <f t="shared" ca="1" si="7"/>
        <v>6114499.8411630178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1853711.7308942187</v>
      </c>
      <c r="R198" s="25">
        <f t="array" aca="1" ref="R198" ca="1">INDEX('Lorri 401b'!L:L,MATCH('Retirement Calculator'!A198,'Lorri 401b'!N:N,0),0)</f>
        <v>4257883.9953907272</v>
      </c>
      <c r="S198" s="25">
        <f t="shared" ca="1" si="7"/>
        <v>6111595.7262849454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1853506.3908015417</v>
      </c>
      <c r="R199" s="25">
        <f t="array" aca="1" ref="R199" ca="1">INDEX('Lorri 401b'!L:L,MATCH('Retirement Calculator'!A199,'Lorri 401b'!N:N,0),0)</f>
        <v>4255173.120126674</v>
      </c>
      <c r="S199" s="25">
        <f t="shared" ca="1" si="7"/>
        <v>6108679.5109282155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1853300.1951251454</v>
      </c>
      <c r="R200" s="25">
        <f t="array" aca="1" ref="R200" ca="1">INDEX('Lorri 401b'!L:L,MATCH('Retirement Calculator'!A200,'Lorri 401b'!N:N,0),0)</f>
        <v>4252450.9495490203</v>
      </c>
      <c r="S200" s="25">
        <f t="shared" ca="1" si="7"/>
        <v>6105751.1446741652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1853093.1403000974</v>
      </c>
      <c r="R201" s="25">
        <f t="array" aca="1" ref="R201" ca="1">INDEX('Lorri 401b'!L:L,MATCH('Retirement Calculator'!A201,'Lorri 401b'!N:N,0),0)</f>
        <v>4249717.43659396</v>
      </c>
      <c r="S201" s="25">
        <f t="shared" ca="1" si="7"/>
        <v>6102810.5768940579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1852885.2227466116</v>
      </c>
      <c r="R202" s="25">
        <f t="array" aca="1" ref="R202" ca="1">INDEX('Lorri 401b'!L:L,MATCH('Retirement Calculator'!A202,'Lorri 401b'!N:N,0),0)</f>
        <v>4246972.534001587</v>
      </c>
      <c r="S202" s="25">
        <f t="shared" ca="1" si="7"/>
        <v>6099857.7567481985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1852676.4388699862</v>
      </c>
      <c r="R203" s="25">
        <f t="array" aca="1" ref="R203" ca="1">INDEX('Lorri 401b'!L:L,MATCH('Retirement Calculator'!A203,'Lorri 401b'!N:N,0),0)</f>
        <v>4244216.1943150787</v>
      </c>
      <c r="S203" s="25">
        <f t="shared" ca="1" si="7"/>
        <v>6096892.6331850644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1852466.7850605417</v>
      </c>
      <c r="R204" s="25">
        <f t="array" aca="1" ref="R204" ca="1">INDEX('Lorri 401b'!L:L,MATCH('Retirement Calculator'!A204,'Lorri 401b'!N:N,0),0)</f>
        <v>4241448.3698798772</v>
      </c>
      <c r="S204" s="25">
        <f t="shared" ca="1" si="7"/>
        <v>6093915.1549404189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1852256.2576935578</v>
      </c>
      <c r="R205" s="25">
        <f t="array" aca="1" ref="R205" ca="1">INDEX('Lorri 401b'!L:L,MATCH('Retirement Calculator'!A205,'Lorri 401b'!N:N,0),0)</f>
        <v>4238669.0128428619</v>
      </c>
      <c r="S205" s="25">
        <f t="shared" ca="1" si="7"/>
        <v>6090925.2705364199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1852044.8531292113</v>
      </c>
      <c r="R206" s="25">
        <f t="array" aca="1" ref="R206" ca="1">INDEX('Lorri 401b'!L:L,MATCH('Retirement Calculator'!A206,'Lorri 401b'!N:N,0),0)</f>
        <v>4235878.0751515264</v>
      </c>
      <c r="S206" s="25">
        <f t="shared" ca="1" si="7"/>
        <v>6087922.9282807373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1851832.5677125135</v>
      </c>
      <c r="R207" s="25">
        <f t="array" aca="1" ref="R207" ca="1">INDEX('Lorri 401b'!L:L,MATCH('Retirement Calculator'!A207,'Lorri 401b'!N:N,0),0)</f>
        <v>4233075.5085531436</v>
      </c>
      <c r="S207" s="25">
        <f t="shared" ca="1" si="7"/>
        <v>6084908.0762656573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1851619.397773246</v>
      </c>
      <c r="R208" s="25">
        <f t="array" aca="1" ref="R208" ca="1">INDEX('Lorri 401b'!L:L,MATCH('Retirement Calculator'!A208,'Lorri 401b'!N:N,0),0)</f>
        <v>4230261.2645939337</v>
      </c>
      <c r="S208" s="25">
        <f t="shared" ca="1" si="7"/>
        <v>6081880.66236718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1851405.3396258985</v>
      </c>
      <c r="R209" s="25">
        <f t="array" aca="1" ref="R209" ca="1">INDEX('Lorri 401b'!L:L,MATCH('Retirement Calculator'!A209,'Lorri 401b'!N:N,0),0)</f>
        <v>4227435.2946182275</v>
      </c>
      <c r="S209" s="25">
        <f t="shared" ca="1" si="7"/>
        <v>6078840.6342441263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1851190.3895696036</v>
      </c>
      <c r="R210" s="25">
        <f t="array" aca="1" ref="R210" ca="1">INDEX('Lorri 401b'!L:L,MATCH('Retirement Calculator'!A210,'Lorri 401b'!N:N,0),0)</f>
        <v>4224597.5497676227</v>
      </c>
      <c r="S210" s="25">
        <f t="shared" ca="1" si="7"/>
        <v>6075787.9393372266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1850974.5438880741</v>
      </c>
      <c r="R211" s="25">
        <f t="array" aca="1" ref="R211" ca="1">INDEX('Lorri 401b'!L:L,MATCH('Retirement Calculator'!A211,'Lorri 401b'!N:N,0),0)</f>
        <v>4221747.9809801402</v>
      </c>
      <c r="S211" s="25">
        <f t="shared" ca="1" si="7"/>
        <v>6072722.5248682145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1850757.7988495382</v>
      </c>
      <c r="R212" s="25">
        <f t="array" aca="1" ref="R212" ca="1">INDEX('Lorri 401b'!L:L,MATCH('Retirement Calculator'!A212,'Lorri 401b'!N:N,0),0)</f>
        <v>4218886.5389893763</v>
      </c>
      <c r="S212" s="25">
        <f t="shared" ca="1" si="7"/>
        <v>6069644.3378389142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1850540.1507066751</v>
      </c>
      <c r="R213" s="25">
        <f t="array" aca="1" ref="R213" ca="1">INDEX('Lorri 401b'!L:L,MATCH('Retirement Calculator'!A213,'Lorri 401b'!N:N,0),0)</f>
        <v>4216013.174323651</v>
      </c>
      <c r="S213" s="25">
        <f t="shared" ca="1" si="7"/>
        <v>6066553.3250303259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1850321.5956965501</v>
      </c>
      <c r="R214" s="25">
        <f t="array" aca="1" ref="R214" ca="1">INDEX('Lorri 401b'!L:L,MATCH('Retirement Calculator'!A214,'Lorri 401b'!N:N,0),0)</f>
        <v>4213127.8373051519</v>
      </c>
      <c r="S214" s="25">
        <f t="shared" ca="1" si="7"/>
        <v>6063449.4330017017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1850102.1300405497</v>
      </c>
      <c r="R215" s="25">
        <f t="array" aca="1" ref="R215" ca="1">INDEX('Lorri 401b'!L:L,MATCH('Retirement Calculator'!A215,'Lorri 401b'!N:N,0),0)</f>
        <v>4210230.4780490752</v>
      </c>
      <c r="S215" s="25">
        <f t="shared" ca="1" si="7"/>
        <v>6060332.6080896249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1849881.7499443158</v>
      </c>
      <c r="R216" s="25">
        <f t="array" aca="1" ref="R216" ca="1">INDEX('Lorri 401b'!L:L,MATCH('Retirement Calculator'!A216,'Lorri 401b'!N:N,0),0)</f>
        <v>4207321.046462765</v>
      </c>
      <c r="S216" s="25">
        <f t="shared" ca="1" si="7"/>
        <v>6057202.7964070812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1849660.451597681</v>
      </c>
      <c r="R217" s="25">
        <f t="array" aca="1" ref="R217" ca="1">INDEX('Lorri 401b'!L:L,MATCH('Retirement Calculator'!A217,'Lorri 401b'!N:N,0),0)</f>
        <v>4204399.4922448453</v>
      </c>
      <c r="S217" s="25">
        <f t="shared" ca="1" si="7"/>
        <v>6054059.9438425265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1849438.2311746019</v>
      </c>
      <c r="R218" s="25">
        <f t="array" aca="1" ref="R218" ca="1">INDEX('Lorri 401b'!L:L,MATCH('Retirement Calculator'!A218,'Lorri 401b'!N:N,0),0)</f>
        <v>4201465.7648843508</v>
      </c>
      <c r="S218" s="25">
        <f t="shared" ca="1" si="7"/>
        <v>6050903.996058953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1849215.0848330932</v>
      </c>
      <c r="R219" s="25">
        <f t="array" aca="1" ref="R219" ca="1">INDEX('Lorri 401b'!L:L,MATCH('Retirement Calculator'!A219,'Lorri 401b'!N:N,0),0)</f>
        <v>4198519.8136598542</v>
      </c>
      <c r="S219" s="25">
        <f t="shared" ca="1" si="7"/>
        <v>6047734.8984929472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1848991.0087151616</v>
      </c>
      <c r="R220" s="25">
        <f t="array" aca="1" ref="R220" ca="1">INDEX('Lorri 401b'!L:L,MATCH('Retirement Calculator'!A220,'Lorri 401b'!N:N,0),0)</f>
        <v>4195561.5876385886</v>
      </c>
      <c r="S220" s="25">
        <f t="shared" ca="1" si="7"/>
        <v>6044552.5963537507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1848765.9989467387</v>
      </c>
      <c r="R221" s="25">
        <f t="array" aca="1" ref="R221" ca="1">INDEX('Lorri 401b'!L:L,MATCH('Retirement Calculator'!A221,'Lorri 401b'!N:N,0),0)</f>
        <v>4192591.035675568</v>
      </c>
      <c r="S221" s="25">
        <f t="shared" ca="1" si="7"/>
        <v>6041357.0346223069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1848540.0516376139</v>
      </c>
      <c r="R222" s="25">
        <f t="array" aca="1" ref="R222" ca="1">INDEX('Lorri 401b'!L:L,MATCH('Retirement Calculator'!A222,'Lorri 401b'!N:N,0),0)</f>
        <v>4189608.1064127018</v>
      </c>
      <c r="S222" s="25">
        <f t="shared" ca="1" si="7"/>
        <v>6038148.1580503155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1848313.1628813678</v>
      </c>
      <c r="R223" s="25">
        <f t="array" aca="1" ref="R223" ca="1">INDEX('Lorri 401b'!L:L,MATCH('Retirement Calculator'!A223,'Lorri 401b'!N:N,0),0)</f>
        <v>4186612.7482779068</v>
      </c>
      <c r="S223" s="25">
        <f t="shared" ca="1" si="7"/>
        <v>6034925.9111592751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1848085.328755304</v>
      </c>
      <c r="R224" s="25">
        <f t="array" aca="1" ref="R224" ca="1">INDEX('Lorri 401b'!L:L,MATCH('Retirement Calculator'!A224,'Lorri 401b'!N:N,0),0)</f>
        <v>4183604.9094842169</v>
      </c>
      <c r="S224" s="25">
        <f t="shared" ca="1" si="7"/>
        <v>6031690.2382395212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1847856.5453203816</v>
      </c>
      <c r="R225" s="25">
        <f t="array" aca="1" ref="R225" ca="1">INDEX('Lorri 401b'!L:L,MATCH('Retirement Calculator'!A225,'Lorri 401b'!N:N,0),0)</f>
        <v>4180584.5380288865</v>
      </c>
      <c r="S225" s="25">
        <f t="shared" ca="1" si="7"/>
        <v>6028441.083349268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1847626.8086211472</v>
      </c>
      <c r="R226" s="25">
        <f t="array" aca="1" ref="R226" ca="1">INDEX('Lorri 401b'!L:L,MATCH('Retirement Calculator'!A226,'Lorri 401b'!N:N,0),0)</f>
        <v>4177551.5816924926</v>
      </c>
      <c r="S226" s="25">
        <f t="shared" ca="1" si="7"/>
        <v>6025178.3903136402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1847396.1146856658</v>
      </c>
      <c r="R227" s="25">
        <f t="array" aca="1" ref="R227" ca="1">INDEX('Lorri 401b'!L:L,MATCH('Retirement Calculator'!A227,'Lorri 401b'!N:N,0),0)</f>
        <v>4174505.98803803</v>
      </c>
      <c r="S227" s="25">
        <f t="shared" ca="1" si="7"/>
        <v>6021902.1027236953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1847164.4595254532</v>
      </c>
      <c r="R228" s="25">
        <f t="array" aca="1" ref="R228" ca="1">INDEX('Lorri 401b'!L:L,MATCH('Retirement Calculator'!A228,'Lorri 401b'!N:N,0),0)</f>
        <v>4171447.7044100072</v>
      </c>
      <c r="S228" s="25">
        <f t="shared" ca="1" si="7"/>
        <v>6018612.1639354602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1846931.8391354063</v>
      </c>
      <c r="R229" s="25">
        <f t="array" aca="1" ref="R229" ca="1">INDEX('Lorri 401b'!L:L,MATCH('Retirement Calculator'!A229,'Lorri 401b'!N:N,0),0)</f>
        <v>4168376.6779335346</v>
      </c>
      <c r="S229" s="25">
        <f t="shared" ca="1" si="7"/>
        <v>6015308.5170689411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1846698.2494937344</v>
      </c>
      <c r="R230" s="25">
        <f t="array" aca="1" ref="R230" ca="1">INDEX('Lorri 401b'!L:L,MATCH('Retirement Calculator'!A230,'Lorri 401b'!N:N,0),0)</f>
        <v>4165292.8555134097</v>
      </c>
      <c r="S230" s="25">
        <f t="shared" ca="1" si="7"/>
        <v>6011991.1050071437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1846463.6865618888</v>
      </c>
      <c r="R231" s="25">
        <f t="array" aca="1" ref="R231" ca="1">INDEX('Lorri 401b'!L:L,MATCH('Retirement Calculator'!A231,'Lorri 401b'!N:N,0),0)</f>
        <v>4162196.183833201</v>
      </c>
      <c r="S231" s="25">
        <f t="shared" ca="1" si="7"/>
        <v>6008659.8703950895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1846228.1462844939</v>
      </c>
      <c r="R232" s="25">
        <f t="array" aca="1" ref="R232" ca="1">INDEX('Lorri 401b'!L:L,MATCH('Retirement Calculator'!A232,'Lorri 401b'!N:N,0),0)</f>
        <v>4159086.6093543246</v>
      </c>
      <c r="S232" s="25">
        <f t="shared" ca="1" si="7"/>
        <v>6005314.7556388183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1845991.6245892765</v>
      </c>
      <c r="R233" s="25">
        <f t="array" aca="1" ref="R233" ca="1">INDEX('Lorri 401b'!L:L,MATCH('Retirement Calculator'!A233,'Lorri 401b'!N:N,0),0)</f>
        <v>4155964.0783151197</v>
      </c>
      <c r="S233" s="25">
        <f t="shared" ca="1" si="7"/>
        <v>6001955.7029043958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1845754.1173869956</v>
      </c>
      <c r="R234" s="25">
        <f t="array" aca="1" ref="R234" ca="1">INDEX('Lorri 401b'!L:L,MATCH('Retirement Calculator'!A234,'Lorri 401b'!N:N,0),0)</f>
        <v>4152828.5367299183</v>
      </c>
      <c r="S234" s="25">
        <f t="shared" ca="1" si="7"/>
        <v>5998582.6541169137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1845515.6205713719</v>
      </c>
      <c r="R235" s="25">
        <f t="array" aca="1" ref="R235" ca="1">INDEX('Lorri 401b'!L:L,MATCH('Retirement Calculator'!A235,'Lorri 401b'!N:N,0),0)</f>
        <v>4149679.9303881116</v>
      </c>
      <c r="S235" s="25">
        <f t="shared" ca="1" si="7"/>
        <v>5995195.5509594837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1845276.1300190163</v>
      </c>
      <c r="R236" s="25">
        <f t="array" aca="1" ref="R236" ca="1">INDEX('Lorri 401b'!L:L,MATCH('Retirement Calculator'!A236,'Lorri 401b'!N:N,0),0)</f>
        <v>4146518.2048532143</v>
      </c>
      <c r="S236" s="25">
        <f t="shared" ca="1" si="7"/>
        <v>5991794.3348722309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1845035.6415893594</v>
      </c>
      <c r="R237" s="25">
        <f t="array" aca="1" ref="R237" ca="1">INDEX('Lorri 401b'!L:L,MATCH('Retirement Calculator'!A237,'Lorri 401b'!N:N,0),0)</f>
        <v>4143343.3054619217</v>
      </c>
      <c r="S237" s="25">
        <f t="shared" ca="1" si="7"/>
        <v>5988378.9470512811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1844794.1511245789</v>
      </c>
      <c r="R238" s="25">
        <f t="array" aca="1" ref="R238" ca="1">INDEX('Lorri 401b'!L:L,MATCH('Retirement Calculator'!A238,'Lorri 401b'!N:N,0),0)</f>
        <v>4140155.1773231653</v>
      </c>
      <c r="S238" s="25">
        <f t="shared" ca="1" si="7"/>
        <v>5984949.3284477443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1844551.6544495285</v>
      </c>
      <c r="R239" s="25">
        <f t="array" aca="1" ref="R239" ca="1">INDEX('Lorri 401b'!L:L,MATCH('Retirement Calculator'!A239,'Lorri 401b'!N:N,0),0)</f>
        <v>4136953.7653171639</v>
      </c>
      <c r="S239" s="25">
        <f t="shared" ca="1" si="7"/>
        <v>5981505.4197666924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1844308.1473716653</v>
      </c>
      <c r="R240" s="25">
        <f t="array" aca="1" ref="R240" ca="1">INDEX('Lorri 401b'!L:L,MATCH('Retirement Calculator'!A240,'Lorri 401b'!N:N,0),0)</f>
        <v>4133739.014094471</v>
      </c>
      <c r="S240" s="25">
        <f t="shared" ca="1" si="7"/>
        <v>5978047.1614661366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1844063.6256809777</v>
      </c>
      <c r="R241" s="25">
        <f t="array" aca="1" ref="R241" ca="1">INDEX('Lorri 401b'!L:L,MATCH('Retirement Calculator'!A241,'Lorri 401b'!N:N,0),0)</f>
        <v>4130510.8680750169</v>
      </c>
      <c r="S241" s="25">
        <f t="shared" ca="1" si="7"/>
        <v>5974574.4937559944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1843818.0851499124</v>
      </c>
      <c r="R242" s="25">
        <f t="array" aca="1" ref="R242" ca="1">INDEX('Lorri 401b'!L:L,MATCH('Retirement Calculator'!A242,'Lorri 401b'!N:N,0),0)</f>
        <v>4127269.2714471482</v>
      </c>
      <c r="S242" s="25">
        <f t="shared" ca="1" si="7"/>
        <v>5971087.3565970603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1843571.5215333009</v>
      </c>
      <c r="R243" s="25">
        <f t="array" aca="1" ref="R243" ca="1">INDEX('Lorri 401b'!L:L,MATCH('Retirement Calculator'!A243,'Lorri 401b'!N:N,0),0)</f>
        <v>4124014.1681666635</v>
      </c>
      <c r="S243" s="25">
        <f t="shared" ca="1" si="7"/>
        <v>5967585.6896999646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1843323.9305682869</v>
      </c>
      <c r="R244" s="25">
        <f t="array" aca="1" ref="R244" ca="1">INDEX('Lorri 401b'!L:L,MATCH('Retirement Calculator'!A244,'Lorri 401b'!N:N,0),0)</f>
        <v>4120745.5019558435</v>
      </c>
      <c r="S244" s="25">
        <f t="shared" ca="1" si="7"/>
        <v>5964069.4325241307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1843075.3079742519</v>
      </c>
      <c r="R245" s="25">
        <f t="array" aca="1" ref="R245" ca="1">INDEX('Lorri 401b'!L:L,MATCH('Retirement Calculator'!A245,'Lorri 401b'!N:N,0),0)</f>
        <v>4117463.2163024782</v>
      </c>
      <c r="S245" s="25">
        <f t="shared" ca="1" si="7"/>
        <v>5960538.5242767297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1842825.6494527417</v>
      </c>
      <c r="R246" s="25">
        <f t="array" aca="1" ref="R246" ca="1">INDEX('Lorri 401b'!L:L,MATCH('Retirement Calculator'!A246,'Lorri 401b'!N:N,0),0)</f>
        <v>4114167.2544588908</v>
      </c>
      <c r="S246" s="25">
        <f t="shared" ca="1" si="7"/>
        <v>5956992.9039116325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1842574.9506873919</v>
      </c>
      <c r="R247" s="25">
        <f t="array" aca="1" ref="R247" ca="1">INDEX('Lorri 401b'!L:L,MATCH('Retirement Calculator'!A247,'Lorri 401b'!N:N,0),0)</f>
        <v>4110857.5594409551</v>
      </c>
      <c r="S247" s="25">
        <f t="shared" ca="1" si="7"/>
        <v>5953432.5101283472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1842323.2073438533</v>
      </c>
      <c r="R248" s="25">
        <f t="array" aca="1" ref="R248" ca="1">INDEX('Lorri 401b'!L:L,MATCH('Retirement Calculator'!A248,'Lorri 401b'!N:N,0),0)</f>
        <v>4107534.0740271113</v>
      </c>
      <c r="S248" s="25">
        <f t="shared" ca="1" si="7"/>
        <v>5949857.2813709648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1842070.4150697165</v>
      </c>
      <c r="R249" s="25">
        <f t="array" aca="1" ref="R249" ca="1">INDEX('Lorri 401b'!L:L,MATCH('Retirement Calculator'!A249,'Lorri 401b'!N:N,0),0)</f>
        <v>4104196.7407573764</v>
      </c>
      <c r="S249" s="25">
        <f t="shared" ca="1" si="7"/>
        <v>5946267.1558270929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1841816.5694944374</v>
      </c>
      <c r="R250" s="25">
        <f t="array" aca="1" ref="R250" ca="1">INDEX('Lorri 401b'!L:L,MATCH('Retirement Calculator'!A250,'Lorri 401b'!N:N,0),0)</f>
        <v>4100845.5019323509</v>
      </c>
      <c r="S250" s="25">
        <f t="shared" ca="1" si="7"/>
        <v>5942662.0714267883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1841561.6662292613</v>
      </c>
      <c r="R251" s="25">
        <f t="array" aca="1" ref="R251" ca="1">INDEX('Lorri 401b'!L:L,MATCH('Retirement Calculator'!A251,'Lorri 401b'!N:N,0),0)</f>
        <v>4097480.2996122213</v>
      </c>
      <c r="S251" s="25">
        <f t="shared" ca="1" si="7"/>
        <v>5939041.9658414824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1841305.7008671472</v>
      </c>
      <c r="R252" s="25">
        <f t="array" aca="1" ref="R252" ca="1">INDEX('Lorri 401b'!L:L,MATCH('Retirement Calculator'!A252,'Lorri 401b'!N:N,0),0)</f>
        <v>4094101.0756157576</v>
      </c>
      <c r="S252" s="25">
        <f t="shared" ca="1" si="7"/>
        <v>5935406.7764829043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1841048.6689826909</v>
      </c>
      <c r="R253" s="25">
        <f t="array" aca="1" ref="R253" ca="1">INDEX('Lorri 401b'!L:L,MATCH('Retirement Calculator'!A253,'Lorri 401b'!N:N,0),0)</f>
        <v>4090707.7715193089</v>
      </c>
      <c r="S253" s="25">
        <f t="shared" ca="1" si="7"/>
        <v>5931756.440502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1840790.5661320493</v>
      </c>
      <c r="R254" s="25">
        <f t="array" aca="1" ref="R254" ca="1">INDEX('Lorri 401b'!L:L,MATCH('Retirement Calculator'!A254,'Lorri 401b'!N:N,0),0)</f>
        <v>4087300.3286557915</v>
      </c>
      <c r="S254" s="25">
        <f t="shared" ca="1" si="7"/>
        <v>5928090.8947878405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1840531.3878528634</v>
      </c>
      <c r="R255" s="25">
        <f t="array" aca="1" ref="R255" ca="1">INDEX('Lorri 401b'!L:L,MATCH('Retirement Calculator'!A255,'Lorri 401b'!N:N,0),0)</f>
        <v>4083878.6881136759</v>
      </c>
      <c r="S255" s="25">
        <f t="shared" ca="1" si="7"/>
        <v>5924410.0759665389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1840271.1296641808</v>
      </c>
      <c r="R256" s="25">
        <f t="array" aca="1" ref="R256" ca="1">INDEX('Lorri 401b'!L:L,MATCH('Retirement Calculator'!A256,'Lorri 401b'!N:N,0),0)</f>
        <v>4080442.7907359684</v>
      </c>
      <c r="S256" s="25">
        <f t="shared" ca="1" si="7"/>
        <v>5920713.9204001492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1840009.7870663786</v>
      </c>
      <c r="R257" s="25">
        <f t="array" aca="1" ref="R257" ca="1">INDEX('Lorri 401b'!L:L,MATCH('Retirement Calculator'!A257,'Lorri 401b'!N:N,0),0)</f>
        <v>4076992.577119187</v>
      </c>
      <c r="S257" s="25">
        <f t="shared" ca="1" si="7"/>
        <v>5917002.3641855661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1839747.3555410858</v>
      </c>
      <c r="R258" s="25">
        <f t="array" aca="1" ref="R258" ca="1">INDEX('Lorri 401b'!L:L,MATCH('Retirement Calculator'!A258,'Lorri 401b'!N:N,0),0)</f>
        <v>4073527.9876123359</v>
      </c>
      <c r="S258" s="25">
        <f t="shared" ca="1" si="7"/>
        <v>5913275.3431534218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1839483.8305511042</v>
      </c>
      <c r="R259" s="25">
        <f t="array" aca="1" ref="R259" ca="1">INDEX('Lorri 401b'!L:L,MATCH('Retirement Calculator'!A259,'Lorri 401b'!N:N,0),0)</f>
        <v>4070048.9623158728</v>
      </c>
      <c r="S259" s="25">
        <f t="shared" ca="1" si="7"/>
        <v>5909532.7928669769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1839219.2075403309</v>
      </c>
      <c r="R260" s="25">
        <f t="array" aca="1" ref="R260" ca="1">INDEX('Lorri 401b'!L:L,MATCH('Retirement Calculator'!A260,'Lorri 401b'!N:N,0),0)</f>
        <v>4066555.4410806745</v>
      </c>
      <c r="S260" s="25">
        <f t="shared" ca="1" si="7"/>
        <v>5905774.6486210059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1838953.4819336794</v>
      </c>
      <c r="R261" s="25">
        <f t="array" aca="1" ref="R261" ca="1">INDEX('Lorri 401b'!L:L,MATCH('Retirement Calculator'!A261,'Lorri 401b'!N:N,0),0)</f>
        <v>4063047.3635069961</v>
      </c>
      <c r="S261" s="25">
        <f t="shared" ca="1" si="7"/>
        <v>5902000.8454406755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1838686.6491370003</v>
      </c>
      <c r="R262" s="25">
        <f t="array" aca="1" ref="R262" ca="1">INDEX('Lorri 401b'!L:L,MATCH('Retirement Calculator'!A262,'Lorri 401b'!N:N,0),0)</f>
        <v>4059524.6689434275</v>
      </c>
      <c r="S262" s="25">
        <f t="shared" ca="1" si="7"/>
        <v>5898211.3180804281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1838418.7045370017</v>
      </c>
      <c r="R263" s="25">
        <f t="array" aca="1" ref="R263" ca="1">INDEX('Lorri 401b'!L:L,MATCH('Retirement Calculator'!A263,'Lorri 401b'!N:N,0),0)</f>
        <v>4055987.2964858441</v>
      </c>
      <c r="S263" s="25">
        <f t="shared" ca="1" si="7"/>
        <v>5894406.0010228455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1838149.6435011697</v>
      </c>
      <c r="R264" s="25">
        <f t="array" aca="1" ref="R264" ca="1">INDEX('Lorri 401b'!L:L,MATCH('Retirement Calculator'!A264,'Lorri 401b'!N:N,0),0)</f>
        <v>4052435.1849763538</v>
      </c>
      <c r="S264" s="25">
        <f t="shared" ca="1" si="7"/>
        <v>5890584.8284775233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1837879.4613776885</v>
      </c>
      <c r="R265" s="25">
        <f t="array" aca="1" ref="R265" ca="1">INDEX('Lorri 401b'!L:L,MATCH('Retirement Calculator'!A265,'Lorri 401b'!N:N,0),0)</f>
        <v>4048868.2730022408</v>
      </c>
      <c r="S265" s="25">
        <f t="shared" ca="1" si="7"/>
        <v>5886747.7343799295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1837608.1534953592</v>
      </c>
      <c r="R266" s="25">
        <f t="array" aca="1" ref="R266" ca="1">INDEX('Lorri 401b'!L:L,MATCH('Retirement Calculator'!A266,'Lorri 401b'!N:N,0),0)</f>
        <v>4045286.4988949024</v>
      </c>
      <c r="S266" s="25">
        <f t="shared" ref="S266:S520" ca="1" si="267">SUM(Q266:R266)</f>
        <v>5882894.6523902621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1837335.7151635203</v>
      </c>
      <c r="R267" s="25">
        <f t="array" aca="1" ref="R267" ca="1">INDEX('Lorri 401b'!L:L,MATCH('Retirement Calculator'!A267,'Lorri 401b'!N:N,0),0)</f>
        <v>4041689.8007287835</v>
      </c>
      <c r="S267" s="25">
        <f t="shared" ca="1" si="267"/>
        <v>5879025.5158923035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1837062.1416719656</v>
      </c>
      <c r="R268" s="25">
        <f t="array" aca="1" ref="R268" ca="1">INDEX('Lorri 401b'!L:L,MATCH('Retirement Calculator'!A268,'Lorri 401b'!N:N,0),0)</f>
        <v>4038078.1163203055</v>
      </c>
      <c r="S268" s="25">
        <f t="shared" ca="1" si="267"/>
        <v>5875140.2579922713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1836787.4282908626</v>
      </c>
      <c r="R269" s="25">
        <f t="array" aca="1" ref="R269" ca="1">INDEX('Lorri 401b'!L:L,MATCH('Retirement Calculator'!A269,'Lorri 401b'!N:N,0),0)</f>
        <v>4034451.3832267923</v>
      </c>
      <c r="S269" s="25">
        <f t="shared" ca="1" si="267"/>
        <v>5871238.8115176549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1836511.5702706717</v>
      </c>
      <c r="R270" s="25">
        <f t="array" aca="1" ref="R270" ca="1">INDEX('Lorri 401b'!L:L,MATCH('Retirement Calculator'!A270,'Lorri 401b'!N:N,0),0)</f>
        <v>4030809.5387453893</v>
      </c>
      <c r="S270" s="25">
        <f t="shared" ca="1" si="267"/>
        <v>5867321.1090160608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1836234.5628420634</v>
      </c>
      <c r="R271" s="25">
        <f t="array" aca="1" ref="R271" ca="1">INDEX('Lorri 401b'!L:L,MATCH('Retirement Calculator'!A271,'Lorri 401b'!N:N,0),0)</f>
        <v>4027152.5199119807</v>
      </c>
      <c r="S271" s="25">
        <f t="shared" ca="1" si="267"/>
        <v>5863387.0827540439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1835956.4012158357</v>
      </c>
      <c r="R272" s="25">
        <f t="array" aca="1" ref="R272" ca="1">INDEX('Lorri 401b'!L:L,MATCH('Retirement Calculator'!A272,'Lorri 401b'!N:N,0),0)</f>
        <v>4023480.2635000995</v>
      </c>
      <c r="S272" s="25">
        <f t="shared" ca="1" si="267"/>
        <v>5859436.6647159355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1835677.0805828322</v>
      </c>
      <c r="R273" s="25">
        <f t="array" aca="1" ref="R273" ca="1">INDEX('Lorri 401b'!L:L,MATCH('Retirement Calculator'!A273,'Lorri 401b'!N:N,0),0)</f>
        <v>4019792.7060198355</v>
      </c>
      <c r="S273" s="25">
        <f t="shared" ca="1" si="267"/>
        <v>5855469.7866026675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1835396.5961138578</v>
      </c>
      <c r="R274" s="25">
        <f t="array" aca="1" ref="R274" ca="1">INDEX('Lorri 401b'!L:L,MATCH('Retirement Calculator'!A274,'Lorri 401b'!N:N,0),0)</f>
        <v>4016089.7837167368</v>
      </c>
      <c r="S274" s="25">
        <f t="shared" ca="1" si="267"/>
        <v>5851486.3798305951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1835114.9429595962</v>
      </c>
      <c r="R275" s="25">
        <f t="array" aca="1" ref="R275" ca="1">INDEX('Lorri 401b'!L:L,MATCH('Retirement Calculator'!A275,'Lorri 401b'!N:N,0),0)</f>
        <v>4012371.4325707089</v>
      </c>
      <c r="S275" s="25">
        <f t="shared" ca="1" si="267"/>
        <v>5847486.3755303053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1834832.116250525</v>
      </c>
      <c r="R276" s="25">
        <f t="array" aca="1" ref="R276" ca="1">INDEX('Lorri 401b'!L:L,MATCH('Retirement Calculator'!A276,'Lorri 401b'!N:N,0),0)</f>
        <v>4008637.5882949056</v>
      </c>
      <c r="S276" s="25">
        <f t="shared" ca="1" si="267"/>
        <v>5843469.7045454308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1834548.1110968327</v>
      </c>
      <c r="R277" s="25">
        <f t="array" aca="1" ref="R277" ca="1">INDEX('Lorri 401b'!L:L,MATCH('Retirement Calculator'!A277,'Lorri 401b'!N:N,0),0)</f>
        <v>4004888.1863346198</v>
      </c>
      <c r="S277" s="25">
        <f t="shared" ca="1" si="267"/>
        <v>5839436.2974314522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1834262.9225883333</v>
      </c>
      <c r="R278" s="25">
        <f t="array" aca="1" ref="R278" ca="1">INDEX('Lorri 401b'!L:L,MATCH('Retirement Calculator'!A278,'Lorri 401b'!N:N,0),0)</f>
        <v>4001123.1618661662</v>
      </c>
      <c r="S278" s="25">
        <f t="shared" ca="1" si="267"/>
        <v>5835386.0844544992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1833976.5457943818</v>
      </c>
      <c r="R279" s="25">
        <f t="array" aca="1" ref="R279" ca="1">INDEX('Lorri 401b'!L:L,MATCH('Retirement Calculator'!A279,'Lorri 401b'!N:N,0),0)</f>
        <v>3997342.4497957607</v>
      </c>
      <c r="S279" s="25">
        <f t="shared" ca="1" si="267"/>
        <v>5831318.9955901429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1833688.9757637889</v>
      </c>
      <c r="R280" s="25">
        <f t="array" aca="1" ref="R280" ca="1">INDEX('Lorri 401b'!L:L,MATCH('Retirement Calculator'!A280,'Lorri 401b'!N:N,0),0)</f>
        <v>3993545.9847583952</v>
      </c>
      <c r="S280" s="25">
        <f t="shared" ca="1" si="267"/>
        <v>5827234.9605221841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1833400.2075247352</v>
      </c>
      <c r="R281" s="25">
        <f t="array" aca="1" ref="R281" ca="1">INDEX('Lorri 401b'!L:L,MATCH('Retirement Calculator'!A281,'Lorri 401b'!N:N,0),0)</f>
        <v>3989733.7011167072</v>
      </c>
      <c r="S281" s="25">
        <f t="shared" ca="1" si="267"/>
        <v>5823133.9086414427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1833110.2360846854</v>
      </c>
      <c r="R282" s="25">
        <f t="array" aca="1" ref="R282" ca="1">INDEX('Lorri 401b'!L:L,MATCH('Retirement Calculator'!A282,'Lorri 401b'!N:N,0),0)</f>
        <v>3985905.5329598454</v>
      </c>
      <c r="S282" s="25">
        <f t="shared" ca="1" si="267"/>
        <v>5819015.7690445306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1832819.0564303021</v>
      </c>
      <c r="R283" s="25">
        <f t="array" aca="1" ref="R283" ca="1">INDEX('Lorri 401b'!L:L,MATCH('Retirement Calculator'!A283,'Lorri 401b'!N:N,0),0)</f>
        <v>3982061.4141023303</v>
      </c>
      <c r="S283" s="25">
        <f t="shared" ca="1" si="267"/>
        <v>5814880.4705326324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1832526.6635273588</v>
      </c>
      <c r="R284" s="25">
        <f t="array" aca="1" ref="R284" ca="1">INDEX('Lorri 401b'!L:L,MATCH('Retirement Calculator'!A284,'Lorri 401b'!N:N,0),0)</f>
        <v>3978201.2780829091</v>
      </c>
      <c r="S284" s="25">
        <f t="shared" ca="1" si="267"/>
        <v>5810727.9416102674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1832233.0523206533</v>
      </c>
      <c r="R285" s="25">
        <f t="array" aca="1" ref="R285" ca="1">INDEX('Lorri 401b'!L:L,MATCH('Retirement Calculator'!A285,'Lorri 401b'!N:N,0),0)</f>
        <v>3974325.0581634068</v>
      </c>
      <c r="S285" s="25">
        <f t="shared" ca="1" si="267"/>
        <v>5806558.1104840599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1831938.2177339199</v>
      </c>
      <c r="R286" s="25">
        <f t="array" aca="1" ref="R286" ca="1">INDEX('Lorri 401b'!L:L,MATCH('Retirement Calculator'!A286,'Lorri 401b'!N:N,0),0)</f>
        <v>3970432.6873275731</v>
      </c>
      <c r="S286" s="25">
        <f t="shared" ca="1" si="267"/>
        <v>5802370.9050614927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1831642.1546697416</v>
      </c>
      <c r="R287" s="25">
        <f t="array" aca="1" ref="R287" ca="1">INDEX('Lorri 401b'!L:L,MATCH('Retirement Calculator'!A287,'Lorri 401b'!N:N,0),0)</f>
        <v>3966524.0982799232</v>
      </c>
      <c r="S287" s="25">
        <f t="shared" ca="1" si="267"/>
        <v>5798166.2529496644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1831344.8580094627</v>
      </c>
      <c r="R288" s="25">
        <f t="array" aca="1" ref="R288" ca="1">INDEX('Lorri 401b'!L:L,MATCH('Retirement Calculator'!A288,'Lorri 401b'!N:N,0),0)</f>
        <v>3962599.223444575</v>
      </c>
      <c r="S288" s="25">
        <f t="shared" ca="1" si="267"/>
        <v>5793944.0814540377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1831046.3226130994</v>
      </c>
      <c r="R289" s="25">
        <f t="array" aca="1" ref="R289" ca="1">INDEX('Lorri 401b'!L:L,MATCH('Retirement Calculator'!A289,'Lorri 401b'!N:N,0),0)</f>
        <v>3958657.9949640795</v>
      </c>
      <c r="S289" s="25">
        <f t="shared" ca="1" si="267"/>
        <v>5789704.3175771786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1830746.5433192512</v>
      </c>
      <c r="R290" s="25">
        <f t="array" aca="1" ref="R290" ca="1">INDEX('Lorri 401b'!L:L,MATCH('Retirement Calculator'!A290,'Lorri 401b'!N:N,0),0)</f>
        <v>3954700.3446982484</v>
      </c>
      <c r="S290" s="25">
        <f t="shared" ca="1" si="267"/>
        <v>5785446.8880174998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1830445.5149450118</v>
      </c>
      <c r="R291" s="25">
        <f t="array" aca="1" ref="R291" ca="1">INDEX('Lorri 401b'!L:L,MATCH('Retirement Calculator'!A291,'Lorri 401b'!N:N,0),0)</f>
        <v>3950726.2042229767</v>
      </c>
      <c r="S291" s="25">
        <f t="shared" ca="1" si="267"/>
        <v>5781171.7191679887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1830143.2322858798</v>
      </c>
      <c r="R292" s="25">
        <f t="array" aca="1" ref="R292" ca="1">INDEX('Lorri 401b'!L:L,MATCH('Retirement Calculator'!A292,'Lorri 401b'!N:N,0),0)</f>
        <v>3946735.504829058</v>
      </c>
      <c r="S292" s="25">
        <f t="shared" ca="1" si="267"/>
        <v>5776878.737114938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1829839.6901156681</v>
      </c>
      <c r="R293" s="25">
        <f t="array" aca="1" ref="R293" ca="1">INDEX('Lorri 401b'!L:L,MATCH('Retirement Calculator'!A293,'Lorri 401b'!N:N,0),0)</f>
        <v>3942728.1775209978</v>
      </c>
      <c r="S293" s="25">
        <f t="shared" ca="1" si="267"/>
        <v>5772567.8676366657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1829534.8831864139</v>
      </c>
      <c r="R294" s="25">
        <f t="array" aca="1" ref="R294" ca="1">INDEX('Lorri 401b'!L:L,MATCH('Retirement Calculator'!A294,'Lorri 401b'!N:N,0),0)</f>
        <v>3938704.1530158208</v>
      </c>
      <c r="S294" s="25">
        <f t="shared" ca="1" si="267"/>
        <v>5768239.0362022351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1829228.8062282878</v>
      </c>
      <c r="R295" s="25">
        <f t="array" aca="1" ref="R295" ca="1">INDEX('Lorri 401b'!L:L,MATCH('Retirement Calculator'!A295,'Lorri 401b'!N:N,0),0)</f>
        <v>3934663.361741872</v>
      </c>
      <c r="S295" s="25">
        <f t="shared" ca="1" si="267"/>
        <v>5763892.16797016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1828921.4539495029</v>
      </c>
      <c r="R296" s="25">
        <f t="array" aca="1" ref="R296" ca="1">INDEX('Lorri 401b'!L:L,MATCH('Retirement Calculator'!A296,'Lorri 401b'!N:N,0),0)</f>
        <v>3930605.7338376152</v>
      </c>
      <c r="S296" s="25">
        <f t="shared" ca="1" si="267"/>
        <v>5759527.1877871184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1828612.8210362231</v>
      </c>
      <c r="R297" s="25">
        <f t="array" aca="1" ref="R297" ca="1">INDEX('Lorri 401b'!L:L,MATCH('Retirement Calculator'!A297,'Lorri 401b'!N:N,0),0)</f>
        <v>3926531.199150424</v>
      </c>
      <c r="S297" s="25">
        <f t="shared" ca="1" si="267"/>
        <v>5755144.0201866468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1828302.9021524712</v>
      </c>
      <c r="R298" s="25">
        <f t="array" aca="1" ref="R298" ca="1">INDEX('Lorri 401b'!L:L,MATCH('Retirement Calculator'!A298,'Lorri 401b'!N:N,0),0)</f>
        <v>3922439.6872353693</v>
      </c>
      <c r="S298" s="25">
        <f t="shared" ca="1" si="267"/>
        <v>5750742.5893878406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1827991.6919400371</v>
      </c>
      <c r="R299" s="25">
        <f t="array" aca="1" ref="R299" ca="1">INDEX('Lorri 401b'!L:L,MATCH('Retirement Calculator'!A299,'Lorri 401b'!N:N,0),0)</f>
        <v>3918331.1273540021</v>
      </c>
      <c r="S299" s="25">
        <f t="shared" ca="1" si="267"/>
        <v>5746322.8192940392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1827679.1850183844</v>
      </c>
      <c r="R300" s="25">
        <f t="array" aca="1" ref="R300" ca="1">INDEX('Lorri 401b'!L:L,MATCH('Retirement Calculator'!A300,'Lorri 401b'!N:N,0),0)</f>
        <v>3914205.4484731294</v>
      </c>
      <c r="S300" s="25">
        <f t="shared" ca="1" si="267"/>
        <v>5741884.6334915143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1827365.3759845581</v>
      </c>
      <c r="R301" s="25">
        <f t="array" aca="1" ref="R301" ca="1">INDEX('Lorri 401b'!L:L,MATCH('Retirement Calculator'!A301,'Lorri 401b'!N:N,0),0)</f>
        <v>3910062.5792635861</v>
      </c>
      <c r="S301" s="25">
        <f t="shared" ca="1" si="267"/>
        <v>5737427.9552481445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1827050.259413091</v>
      </c>
      <c r="R302" s="25">
        <f t="array" aca="1" ref="R302" ca="1">INDEX('Lorri 401b'!L:L,MATCH('Retirement Calculator'!A302,'Lorri 401b'!N:N,0),0)</f>
        <v>3905902.4480990032</v>
      </c>
      <c r="S302" s="25">
        <f t="shared" ca="1" si="267"/>
        <v>5732952.7075120937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1826733.8298559093</v>
      </c>
      <c r="R303" s="25">
        <f t="array" aca="1" ref="R303" ca="1">INDEX('Lorri 401b'!L:L,MATCH('Retirement Calculator'!A303,'Lorri 401b'!N:N,0),0)</f>
        <v>3901724.9830545676</v>
      </c>
      <c r="S303" s="25">
        <f t="shared" ca="1" si="267"/>
        <v>5728458.8129104767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1826416.0818422395</v>
      </c>
      <c r="R304" s="25">
        <f t="array" aca="1" ref="R304" ca="1">INDEX('Lorri 401b'!L:L,MATCH('Retirement Calculator'!A304,'Lorri 401b'!N:N,0),0)</f>
        <v>3897530.1119057806</v>
      </c>
      <c r="S304" s="25">
        <f t="shared" ca="1" si="267"/>
        <v>5723946.1937480196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1826097.0098785127</v>
      </c>
      <c r="R305" s="25">
        <f t="array" aca="1" ref="R305" ca="1">INDEX('Lorri 401b'!L:L,MATCH('Retirement Calculator'!A305,'Lorri 401b'!N:N,0),0)</f>
        <v>3893317.7621272067</v>
      </c>
      <c r="S305" s="25">
        <f t="shared" ca="1" si="267"/>
        <v>5719414.7720057191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1825776.6084482702</v>
      </c>
      <c r="R306" s="25">
        <f t="array" aca="1" ref="R306" ca="1">INDEX('Lorri 401b'!L:L,MATCH('Retirement Calculator'!A306,'Lorri 401b'!N:N,0),0)</f>
        <v>3889087.860891222</v>
      </c>
      <c r="S306" s="25">
        <f t="shared" ca="1" si="267"/>
        <v>5714864.4693394918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1825454.8720120685</v>
      </c>
      <c r="R307" s="25">
        <f t="array" aca="1" ref="R307" ca="1">INDEX('Lorri 401b'!L:L,MATCH('Retirement Calculator'!A307,'Lorri 401b'!N:N,0),0)</f>
        <v>3884840.3350667544</v>
      </c>
      <c r="S307" s="25">
        <f t="shared" ca="1" si="267"/>
        <v>5710295.2070788229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1825131.7950073828</v>
      </c>
      <c r="R308" s="25">
        <f t="array" aca="1" ref="R308" ca="1">INDEX('Lorri 401b'!L:L,MATCH('Retirement Calculator'!A308,'Lorri 401b'!N:N,0),0)</f>
        <v>3880575.111218018</v>
      </c>
      <c r="S308" s="25">
        <f t="shared" ca="1" si="267"/>
        <v>5705706.906225401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1824807.3718485108</v>
      </c>
      <c r="R309" s="25">
        <f t="array" aca="1" ref="R309" ca="1">INDEX('Lorri 401b'!L:L,MATCH('Retirement Calculator'!A309,'Lorri 401b'!N:N,0),0)</f>
        <v>3876292.1156032453</v>
      </c>
      <c r="S309" s="25">
        <f t="shared" ca="1" si="267"/>
        <v>5701099.4874517564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1824481.5969264768</v>
      </c>
      <c r="R310" s="25">
        <f t="array" aca="1" ref="R310" ca="1">INDEX('Lorri 401b'!L:L,MATCH('Retirement Calculator'!A310,'Lorri 401b'!N:N,0),0)</f>
        <v>3871991.2741734111</v>
      </c>
      <c r="S310" s="25">
        <f t="shared" ca="1" si="267"/>
        <v>5696472.8710998874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1824154.4646089342</v>
      </c>
      <c r="R311" s="25">
        <f t="array" aca="1" ref="R311" ca="1">INDEX('Lorri 401b'!L:L,MATCH('Retirement Calculator'!A311,'Lorri 401b'!N:N,0),0)</f>
        <v>3867672.5125709525</v>
      </c>
      <c r="S311" s="25">
        <f t="shared" ca="1" si="267"/>
        <v>5691826.9771798868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1823825.9692400687</v>
      </c>
      <c r="R312" s="25">
        <f t="array" aca="1" ref="R312" ca="1">INDEX('Lorri 401b'!L:L,MATCH('Retirement Calculator'!A312,'Lorri 401b'!N:N,0),0)</f>
        <v>3863335.7561284835</v>
      </c>
      <c r="S312" s="25">
        <f t="shared" ca="1" si="267"/>
        <v>5687161.7253685519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1823496.1051404995</v>
      </c>
      <c r="R313" s="25">
        <f t="array" aca="1" ref="R313" ca="1">INDEX('Lorri 401b'!L:L,MATCH('Retirement Calculator'!A313,'Lorri 401b'!N:N,0),0)</f>
        <v>3858980.9298675042</v>
      </c>
      <c r="S313" s="25">
        <f t="shared" ca="1" si="267"/>
        <v>5682477.0350080039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1823164.8666071822</v>
      </c>
      <c r="R314" s="25">
        <f t="array" aca="1" ref="R314" ca="1">INDEX('Lorri 401b'!L:L,MATCH('Retirement Calculator'!A314,'Lorri 401b'!N:N,0),0)</f>
        <v>3854607.9584971042</v>
      </c>
      <c r="S314" s="25">
        <f t="shared" ca="1" si="267"/>
        <v>5677772.8251042869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1822832.2479133094</v>
      </c>
      <c r="R315" s="25">
        <f t="array" aca="1" ref="R315" ca="1">INDEX('Lorri 401b'!L:L,MATCH('Retirement Calculator'!A315,'Lorri 401b'!N:N,0),0)</f>
        <v>3850216.7664126609</v>
      </c>
      <c r="S315" s="25">
        <f t="shared" ca="1" si="267"/>
        <v>5673049.0143259708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1822498.2433082119</v>
      </c>
      <c r="R316" s="25">
        <f t="array" aca="1" ref="R316" ca="1">INDEX('Lorri 401b'!L:L,MATCH('Retirement Calculator'!A316,'Lorri 401b'!N:N,0),0)</f>
        <v>3845807.2776945326</v>
      </c>
      <c r="S316" s="25">
        <f t="shared" ca="1" si="267"/>
        <v>5668305.5210027443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1822162.84701726</v>
      </c>
      <c r="R317" s="25">
        <f t="array" aca="1" ref="R317" ca="1">INDEX('Lorri 401b'!L:L,MATCH('Retirement Calculator'!A317,'Lorri 401b'!N:N,0),0)</f>
        <v>3841379.4161067451</v>
      </c>
      <c r="S317" s="25">
        <f t="shared" ca="1" si="267"/>
        <v>5663542.2631240049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1821826.0532417626</v>
      </c>
      <c r="R318" s="25">
        <f t="array" aca="1" ref="R318" ca="1">INDEX('Lorri 401b'!L:L,MATCH('Retirement Calculator'!A318,'Lorri 401b'!N:N,0),0)</f>
        <v>3836933.1050956752</v>
      </c>
      <c r="S318" s="25">
        <f t="shared" ca="1" si="267"/>
        <v>5658759.1583374375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1821487.856158867</v>
      </c>
      <c r="R319" s="25">
        <f t="array" aca="1" ref="R319" ca="1">INDEX('Lorri 401b'!L:L,MATCH('Retirement Calculator'!A319,'Lorri 401b'!N:N,0),0)</f>
        <v>3832468.2677887259</v>
      </c>
      <c r="S319" s="25">
        <f t="shared" ca="1" si="267"/>
        <v>5653956.1239475925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1821148.2499214595</v>
      </c>
      <c r="R320" s="25">
        <f t="array" aca="1" ref="R320" ca="1">INDEX('Lorri 401b'!L:L,MATCH('Retirement Calculator'!A320,'Lorri 401b'!N:N,0),0)</f>
        <v>3827984.8269929979</v>
      </c>
      <c r="S320" s="25">
        <f t="shared" ca="1" si="267"/>
        <v>5649133.0769144576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1820807.2286580626</v>
      </c>
      <c r="R321" s="25">
        <f t="array" aca="1" ref="R321" ca="1">INDEX('Lorri 401b'!L:L,MATCH('Retirement Calculator'!A321,'Lorri 401b'!N:N,0),0)</f>
        <v>3823482.7051939541</v>
      </c>
      <c r="S321" s="25">
        <f t="shared" ca="1" si="267"/>
        <v>5644289.9338520169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1820464.786472735</v>
      </c>
      <c r="R322" s="25">
        <f t="array" aca="1" ref="R322" ca="1">INDEX('Lorri 401b'!L:L,MATCH('Retirement Calculator'!A322,'Lorri 401b'!N:N,0),0)</f>
        <v>3818961.8245540811</v>
      </c>
      <c r="S322" s="25">
        <f t="shared" ca="1" si="267"/>
        <v>5639426.6110268161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1820120.9174449686</v>
      </c>
      <c r="R323" s="25">
        <f t="array" aca="1" ref="R323" ca="1">INDEX('Lorri 401b'!L:L,MATCH('Retirement Calculator'!A323,'Lorri 401b'!N:N,0),0)</f>
        <v>3814422.1069115419</v>
      </c>
      <c r="S323" s="25">
        <f t="shared" ca="1" si="267"/>
        <v>5634543.0243565105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1819775.6156295864</v>
      </c>
      <c r="R324" s="25">
        <f t="array" aca="1" ref="R324" ca="1">INDEX('Lorri 401b'!L:L,MATCH('Retirement Calculator'!A324,'Lorri 401b'!N:N,0),0)</f>
        <v>3809863.4737788253</v>
      </c>
      <c r="S324" s="25">
        <f t="shared" ca="1" si="267"/>
        <v>5629639.0894084116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1819428.8750566402</v>
      </c>
      <c r="R325" s="25">
        <f t="array" aca="1" ref="R325" ca="1">INDEX('Lorri 401b'!L:L,MATCH('Retirement Calculator'!A325,'Lorri 401b'!N:N,0),0)</f>
        <v>3805285.8463413892</v>
      </c>
      <c r="S325" s="25">
        <f t="shared" ca="1" si="267"/>
        <v>5624714.7213980295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1819080.6897313069</v>
      </c>
      <c r="R326" s="25">
        <f t="array" aca="1" ref="R326" ca="1">INDEX('Lorri 401b'!L:L,MATCH('Retirement Calculator'!A326,'Lorri 401b'!N:N,0),0)</f>
        <v>3800689.1454562973</v>
      </c>
      <c r="S326" s="25">
        <f t="shared" ca="1" si="267"/>
        <v>5619769.8351876047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1818731.0536337844</v>
      </c>
      <c r="R327" s="25">
        <f t="array" aca="1" ref="R327" ca="1">INDEX('Lorri 401b'!L:L,MATCH('Retirement Calculator'!A327,'Lorri 401b'!N:N,0),0)</f>
        <v>3796073.2916508508</v>
      </c>
      <c r="S327" s="25">
        <f t="shared" ca="1" si="267"/>
        <v>5614804.3452846352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1818379.9607191891</v>
      </c>
      <c r="R328" s="25">
        <f t="array" aca="1" ref="R328" ca="1">INDEX('Lorri 401b'!L:L,MATCH('Retirement Calculator'!A328,'Lorri 401b'!N:N,0),0)</f>
        <v>3791438.205121215</v>
      </c>
      <c r="S328" s="25">
        <f t="shared" ca="1" si="267"/>
        <v>5609818.1658404041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1818027.4049174497</v>
      </c>
      <c r="R329" s="25">
        <f t="array" aca="1" ref="R329" ca="1">INDEX('Lorri 401b'!L:L,MATCH('Retirement Calculator'!A329,'Lorri 401b'!N:N,0),0)</f>
        <v>3786783.805731039</v>
      </c>
      <c r="S329" s="25">
        <f t="shared" ca="1" si="267"/>
        <v>5604811.2106484883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1817673.380133203</v>
      </c>
      <c r="R330" s="25">
        <f t="array" aca="1" ref="R330" ca="1">INDEX('Lorri 401b'!L:L,MATCH('Retirement Calculator'!A330,'Lorri 401b'!N:N,0),0)</f>
        <v>3782110.0130100707</v>
      </c>
      <c r="S330" s="25">
        <f t="shared" ca="1" si="267"/>
        <v>5599783.3931432739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1817317.8802456886</v>
      </c>
      <c r="R331" s="25">
        <f t="array" aca="1" ref="R331" ca="1">INDEX('Lorri 401b'!L:L,MATCH('Retirement Calculator'!A331,'Lorri 401b'!N:N,0),0)</f>
        <v>3777416.7461527647</v>
      </c>
      <c r="S331" s="25">
        <f t="shared" ca="1" si="267"/>
        <v>5594734.6263984535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1816960.8991086427</v>
      </c>
      <c r="R332" s="25">
        <f t="array" aca="1" ref="R332" ca="1">INDEX('Lorri 401b'!L:L,MATCH('Retirement Calculator'!A332,'Lorri 401b'!N:N,0),0)</f>
        <v>3772703.9240168869</v>
      </c>
      <c r="S332" s="25">
        <f t="shared" ca="1" si="267"/>
        <v>5589664.82312553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1816602.4305501925</v>
      </c>
      <c r="R333" s="25">
        <f t="array" aca="1" ref="R333" ca="1">INDEX('Lorri 401b'!L:L,MATCH('Retirement Calculator'!A333,'Lorri 401b'!N:N,0),0)</f>
        <v>3767971.4651221093</v>
      </c>
      <c r="S333" s="25">
        <f t="shared" ca="1" si="267"/>
        <v>5584573.8956723018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1816242.4683727487</v>
      </c>
      <c r="R334" s="25">
        <f t="array" aca="1" ref="R334" ca="1">INDEX('Lorri 401b'!L:L,MATCH('Retirement Calculator'!A334,'Lorri 401b'!N:N,0),0)</f>
        <v>3763219.2876486033</v>
      </c>
      <c r="S334" s="25">
        <f t="shared" ca="1" si="267"/>
        <v>5579461.7560213525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1815881.0063528989</v>
      </c>
      <c r="R335" s="25">
        <f t="array" aca="1" ref="R335" ca="1">INDEX('Lorri 401b'!L:L,MATCH('Retirement Calculator'!A335,'Lorri 401b'!N:N,0),0)</f>
        <v>3758447.3094356246</v>
      </c>
      <c r="S335" s="25">
        <f t="shared" ca="1" si="267"/>
        <v>5574328.3157885233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1815518.0382412998</v>
      </c>
      <c r="R336" s="25">
        <f t="array" aca="1" ref="R336" ca="1">INDEX('Lorri 401b'!L:L,MATCH('Retirement Calculator'!A336,'Lorri 401b'!N:N,0),0)</f>
        <v>3753655.4479800919</v>
      </c>
      <c r="S336" s="25">
        <f t="shared" ca="1" si="267"/>
        <v>5569173.4862213917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1815153.557762569</v>
      </c>
      <c r="R337" s="25">
        <f t="array" aca="1" ref="R337" ca="1">INDEX('Lorri 401b'!L:L,MATCH('Retirement Calculator'!A337,'Lorri 401b'!N:N,0),0)</f>
        <v>3748843.6204351611</v>
      </c>
      <c r="S337" s="25">
        <f t="shared" ca="1" si="267"/>
        <v>5563997.1781977303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1814787.5586151769</v>
      </c>
      <c r="R338" s="25">
        <f t="array" aca="1" ref="R338" ca="1">INDEX('Lorri 401b'!L:L,MATCH('Retirement Calculator'!A338,'Lorri 401b'!N:N,0),0)</f>
        <v>3744011.7436087932</v>
      </c>
      <c r="S338" s="25">
        <f t="shared" ca="1" si="267"/>
        <v>5558799.3022239702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1814420.0344713375</v>
      </c>
      <c r="R339" s="25">
        <f t="array" aca="1" ref="R339" ca="1">INDEX('Lorri 401b'!L:L,MATCH('Retirement Calculator'!A339,'Lorri 401b'!N:N,0),0)</f>
        <v>3739159.7339623151</v>
      </c>
      <c r="S339" s="25">
        <f t="shared" ca="1" si="267"/>
        <v>5553579.7684336528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1814050.9789768986</v>
      </c>
      <c r="R340" s="25">
        <f t="array" aca="1" ref="R340" ca="1">INDEX('Lorri 401b'!L:L,MATCH('Retirement Calculator'!A340,'Lorri 401b'!N:N,0),0)</f>
        <v>3734287.5076089767</v>
      </c>
      <c r="S340" s="25">
        <f t="shared" ca="1" si="267"/>
        <v>5548338.486585875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1813680.385751233</v>
      </c>
      <c r="R341" s="25">
        <f t="array" aca="1" ref="R341" ca="1">INDEX('Lorri 401b'!L:L,MATCH('Retirement Calculator'!A341,'Lorri 401b'!N:N,0),0)</f>
        <v>3729394.9803124997</v>
      </c>
      <c r="S341" s="25">
        <f t="shared" ca="1" si="267"/>
        <v>5543075.3660637327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1813308.248387127</v>
      </c>
      <c r="R342" s="25">
        <f t="array" aca="1" ref="R342" ca="1">INDEX('Lorri 401b'!L:L,MATCH('Retirement Calculator'!A342,'Lorri 401b'!N:N,0),0)</f>
        <v>3724482.0674856207</v>
      </c>
      <c r="S342" s="25">
        <f t="shared" ca="1" si="267"/>
        <v>5537790.3158727475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1812934.5604506705</v>
      </c>
      <c r="R343" s="25">
        <f t="array" aca="1" ref="R343" ca="1">INDEX('Lorri 401b'!L:L,MATCH('Retirement Calculator'!A343,'Lorri 401b'!N:N,0),0)</f>
        <v>3719548.6841886295</v>
      </c>
      <c r="S343" s="25">
        <f t="shared" ca="1" si="267"/>
        <v>5532483.2446392998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1812559.3154811456</v>
      </c>
      <c r="R344" s="25">
        <f t="array" aca="1" ref="R344" ca="1">INDEX('Lorri 401b'!L:L,MATCH('Retirement Calculator'!A344,'Lorri 401b'!N:N,0),0)</f>
        <v>3714594.745127901</v>
      </c>
      <c r="S344" s="25">
        <f t="shared" ca="1" si="267"/>
        <v>5527154.0606090464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1812182.5069909142</v>
      </c>
      <c r="R345" s="25">
        <f t="array" aca="1" ref="R345" ca="1">INDEX('Lorri 401b'!L:L,MATCH('Retirement Calculator'!A345,'Lorri 401b'!N:N,0),0)</f>
        <v>3709620.1646544193</v>
      </c>
      <c r="S345" s="25">
        <f t="shared" ca="1" si="267"/>
        <v>5521802.671645334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1811804.1284653069</v>
      </c>
      <c r="R346" s="25">
        <f t="array" aca="1" ref="R346" ca="1">INDEX('Lorri 401b'!L:L,MATCH('Retirement Calculator'!A346,'Lorri 401b'!N:N,0),0)</f>
        <v>3704624.8567622984</v>
      </c>
      <c r="S346" s="25">
        <f t="shared" ca="1" si="267"/>
        <v>5516428.9852276053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1811424.1733625096</v>
      </c>
      <c r="R347" s="25">
        <f t="array" aca="1" ref="R347" ca="1">INDEX('Lorri 401b'!L:L,MATCH('Retirement Calculator'!A347,'Lorri 401b'!N:N,0),0)</f>
        <v>3699608.7350872932</v>
      </c>
      <c r="S347" s="25">
        <f t="shared" ca="1" si="267"/>
        <v>5511032.9084498025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1811042.6351134505</v>
      </c>
      <c r="R348" s="25">
        <f t="array" aca="1" ref="R348" ca="1">INDEX('Lorri 401b'!L:L,MATCH('Retirement Calculator'!A348,'Lorri 401b'!N:N,0),0)</f>
        <v>3694571.7129053092</v>
      </c>
      <c r="S348" s="25">
        <f t="shared" ca="1" si="267"/>
        <v>5505614.3480187599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1810659.5071216871</v>
      </c>
      <c r="R349" s="25">
        <f t="array" aca="1" ref="R349" ca="1">INDEX('Lorri 401b'!L:L,MATCH('Retirement Calculator'!A349,'Lorri 401b'!N:N,0),0)</f>
        <v>3689513.7031308999</v>
      </c>
      <c r="S349" s="25">
        <f t="shared" ca="1" si="267"/>
        <v>5500173.2102525868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1810274.7827632914</v>
      </c>
      <c r="R350" s="25">
        <f t="array" aca="1" ref="R350" ca="1">INDEX('Lorri 401b'!L:L,MATCH('Retirement Calculator'!A350,'Lorri 401b'!N:N,0),0)</f>
        <v>3684434.6183157642</v>
      </c>
      <c r="S350" s="25">
        <f t="shared" ca="1" si="267"/>
        <v>5494709.4010790559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1809888.4553867355</v>
      </c>
      <c r="R351" s="25">
        <f t="array" aca="1" ref="R351" ca="1">INDEX('Lorri 401b'!L:L,MATCH('Retirement Calculator'!A351,'Lorri 401b'!N:N,0),0)</f>
        <v>3679334.370647232</v>
      </c>
      <c r="S351" s="25">
        <f t="shared" ca="1" si="267"/>
        <v>5489222.8260339675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1809500.5183127774</v>
      </c>
      <c r="R352" s="25">
        <f t="array" aca="1" ref="R352" ca="1">INDEX('Lorri 401b'!L:L,MATCH('Retirement Calculator'!A352,'Lorri 401b'!N:N,0),0)</f>
        <v>3674212.8719467474</v>
      </c>
      <c r="S352" s="25">
        <f t="shared" ca="1" si="267"/>
        <v>5483713.3902595248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1809110.9648343446</v>
      </c>
      <c r="R353" s="25">
        <f t="array" aca="1" ref="R353" ca="1">INDEX('Lorri 401b'!L:L,MATCH('Retirement Calculator'!A353,'Lorri 401b'!N:N,0),0)</f>
        <v>3669070.0336683444</v>
      </c>
      <c r="S353" s="25">
        <f t="shared" ca="1" si="267"/>
        <v>5478180.9985026885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1808719.7882164181</v>
      </c>
      <c r="R354" s="25">
        <f t="array" aca="1" ref="R354" ca="1">INDEX('Lorri 401b'!L:L,MATCH('Retirement Calculator'!A354,'Lorri 401b'!N:N,0),0)</f>
        <v>3663905.7668971145</v>
      </c>
      <c r="S354" s="25">
        <f t="shared" ca="1" si="267"/>
        <v>5472625.5551135326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1808326.981695917</v>
      </c>
      <c r="R355" s="25">
        <f t="array" aca="1" ref="R355" ca="1">INDEX('Lorri 401b'!L:L,MATCH('Retirement Calculator'!A355,'Lorri 401b'!N:N,0),0)</f>
        <v>3658719.9823476714</v>
      </c>
      <c r="S355" s="25">
        <f t="shared" ca="1" si="267"/>
        <v>5467046.9640435884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1807932.5384815806</v>
      </c>
      <c r="R356" s="25">
        <f t="array" aca="1" ref="R356" ca="1">INDEX('Lorri 401b'!L:L,MATCH('Retirement Calculator'!A356,'Lorri 401b'!N:N,0),0)</f>
        <v>3653512.5903626056</v>
      </c>
      <c r="S356" s="25">
        <f t="shared" ca="1" si="267"/>
        <v>5461445.1288441867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1807536.451753851</v>
      </c>
      <c r="R357" s="25">
        <f t="array" aca="1" ref="R357" ca="1">INDEX('Lorri 401b'!L:L,MATCH('Retirement Calculator'!A357,'Lorri 401b'!N:N,0),0)</f>
        <v>3648283.5009109355</v>
      </c>
      <c r="S357" s="25">
        <f t="shared" ca="1" si="267"/>
        <v>5455819.9526647869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1807138.7146647559</v>
      </c>
      <c r="R358" s="25">
        <f t="array" aca="1" ref="R358" ca="1">INDEX('Lorri 401b'!L:L,MATCH('Retirement Calculator'!A358,'Lorri 401b'!N:N,0),0)</f>
        <v>3643032.6235865499</v>
      </c>
      <c r="S358" s="25">
        <f t="shared" ca="1" si="267"/>
        <v>5450171.3382513057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1806739.3203377896</v>
      </c>
      <c r="R359" s="25">
        <f t="array" aca="1" ref="R359" ca="1">INDEX('Lorri 401b'!L:L,MATCH('Retirement Calculator'!A359,'Lorri 401b'!N:N,0),0)</f>
        <v>3637759.8676066459</v>
      </c>
      <c r="S359" s="25">
        <f t="shared" ca="1" si="267"/>
        <v>5444499.1879444355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1806338.2618677942</v>
      </c>
      <c r="R360" s="25">
        <f t="array" aca="1" ref="R360" ca="1">INDEX('Lorri 401b'!L:L,MATCH('Retirement Calculator'!A360,'Lorri 401b'!N:N,0),0)</f>
        <v>3632465.1418101592</v>
      </c>
      <c r="S360" s="25">
        <f t="shared" ca="1" si="267"/>
        <v>5438803.4036779534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1805935.5323208405</v>
      </c>
      <c r="R361" s="25">
        <f t="array" aca="1" ref="R361" ca="1">INDEX('Lorri 401b'!L:L,MATCH('Retirement Calculator'!A361,'Lorri 401b'!N:N,0),0)</f>
        <v>3627148.3546561869</v>
      </c>
      <c r="S361" s="25">
        <f t="shared" ca="1" si="267"/>
        <v>5433083.8869770272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1805531.1247341079</v>
      </c>
      <c r="R362" s="25">
        <f t="array" aca="1" ref="R362" ca="1">INDEX('Lorri 401b'!L:L,MATCH('Retirement Calculator'!A362,'Lorri 401b'!N:N,0),0)</f>
        <v>3621809.4142224062</v>
      </c>
      <c r="S362" s="25">
        <f t="shared" ca="1" si="267"/>
        <v>5427340.5389565136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1805125.0321157638</v>
      </c>
      <c r="R363" s="25">
        <f t="array" aca="1" ref="R363" ca="1">INDEX('Lorri 401b'!L:L,MATCH('Retirement Calculator'!A363,'Lorri 401b'!N:N,0),0)</f>
        <v>3616448.2282034853</v>
      </c>
      <c r="S363" s="25">
        <f t="shared" ca="1" si="267"/>
        <v>5421573.2603192488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1804717.2474448432</v>
      </c>
      <c r="R364" s="25">
        <f t="array" aca="1" ref="R364" ca="1">INDEX('Lorri 401b'!L:L,MATCH('Retirement Calculator'!A364,'Lorri 401b'!N:N,0),0)</f>
        <v>3611064.7039094851</v>
      </c>
      <c r="S364" s="25">
        <f t="shared" ca="1" si="267"/>
        <v>5415781.9513543285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1804307.7636711271</v>
      </c>
      <c r="R365" s="25">
        <f t="array" aca="1" ref="R365" ca="1">INDEX('Lorri 401b'!L:L,MATCH('Retirement Calculator'!A365,'Lorri 401b'!N:N,0),0)</f>
        <v>3605658.7482642601</v>
      </c>
      <c r="S365" s="25">
        <f t="shared" ca="1" si="267"/>
        <v>5409966.5119353868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1803896.5737150207</v>
      </c>
      <c r="R366" s="25">
        <f t="array" aca="1" ref="R366" ca="1">INDEX('Lorri 401b'!L:L,MATCH('Retirement Calculator'!A366,'Lorri 401b'!N:N,0),0)</f>
        <v>3600230.2678038469</v>
      </c>
      <c r="S366" s="25">
        <f t="shared" ca="1" si="267"/>
        <v>5404126.8415188678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1803483.6704674305</v>
      </c>
      <c r="R367" s="25">
        <f t="array" aca="1" ref="R367" ca="1">INDEX('Lorri 401b'!L:L,MATCH('Retirement Calculator'!A367,'Lorri 401b'!N:N,0),0)</f>
        <v>3594779.1686748485</v>
      </c>
      <c r="S367" s="25">
        <f t="shared" ca="1" si="267"/>
        <v>5398262.8391422788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1803069.046789642</v>
      </c>
      <c r="R368" s="25">
        <f t="array" aca="1" ref="R368" ca="1">INDEX('Lorri 401b'!L:L,MATCH('Retirement Calculator'!A368,'Lorri 401b'!N:N,0),0)</f>
        <v>3589305.3566328124</v>
      </c>
      <c r="S368" s="25">
        <f t="shared" ca="1" si="267"/>
        <v>5392374.4034224544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1802652.6955131961</v>
      </c>
      <c r="R369" s="25">
        <f t="array" aca="1" ref="R369" ca="1">INDEX('Lorri 401b'!L:L,MATCH('Retirement Calculator'!A369,'Lorri 401b'!N:N,0),0)</f>
        <v>3583808.7370406012</v>
      </c>
      <c r="S369" s="25">
        <f t="shared" ca="1" si="267"/>
        <v>5386461.432553797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1802234.6094397649</v>
      </c>
      <c r="R370" s="25">
        <f t="array" aca="1" ref="R370" ca="1">INDEX('Lorri 401b'!L:L,MATCH('Retirement Calculator'!A370,'Lorri 401b'!N:N,0),0)</f>
        <v>3578289.214866756</v>
      </c>
      <c r="S370" s="25">
        <f t="shared" ca="1" si="267"/>
        <v>5380523.8243065206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1801814.7813410277</v>
      </c>
      <c r="R371" s="25">
        <f t="array" aca="1" ref="R371" ca="1">INDEX('Lorri 401b'!L:L,MATCH('Retirement Calculator'!A371,'Lorri 401b'!N:N,0),0)</f>
        <v>3572746.6946838531</v>
      </c>
      <c r="S371" s="25">
        <f t="shared" ca="1" si="267"/>
        <v>5374561.476024881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1801393.2039585458</v>
      </c>
      <c r="R372" s="25">
        <f t="array" aca="1" ref="R372" ca="1">INDEX('Lorri 401b'!L:L,MATCH('Retirement Calculator'!A372,'Lorri 401b'!N:N,0),0)</f>
        <v>3567181.0806668545</v>
      </c>
      <c r="S372" s="25">
        <f t="shared" ca="1" si="267"/>
        <v>5368574.2846253999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1800969.8700036369</v>
      </c>
      <c r="R373" s="25">
        <f t="array" aca="1" ref="R373" ca="1">INDEX('Lorri 401b'!L:L,MATCH('Retirement Calculator'!A373,'Lorri 401b'!N:N,0),0)</f>
        <v>3561592.2765914518</v>
      </c>
      <c r="S373" s="25">
        <f t="shared" ca="1" si="267"/>
        <v>5362562.1465950888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1800544.7721572493</v>
      </c>
      <c r="R374" s="25">
        <f t="array" aca="1" ref="R374" ca="1">INDEX('Lorri 401b'!L:L,MATCH('Retirement Calculator'!A374,'Lorri 401b'!N:N,0),0)</f>
        <v>3555980.1858324017</v>
      </c>
      <c r="S374" s="25">
        <f t="shared" ca="1" si="267"/>
        <v>5356524.9579896508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1800117.9030698349</v>
      </c>
      <c r="R375" s="25">
        <f t="array" aca="1" ref="R375" ca="1">INDEX('Lorri 401b'!L:L,MATCH('Retirement Calculator'!A375,'Lorri 401b'!N:N,0),0)</f>
        <v>3550344.7113618557</v>
      </c>
      <c r="S375" s="25">
        <f t="shared" ca="1" si="267"/>
        <v>5350462.6144316904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1799689.2553612231</v>
      </c>
      <c r="R376" s="25">
        <f t="array" aca="1" ref="R376" ca="1">INDEX('Lorri 401b'!L:L,MATCH('Retirement Calculator'!A376,'Lorri 401b'!N:N,0),0)</f>
        <v>3544685.7557476824</v>
      </c>
      <c r="S376" s="25">
        <f t="shared" ca="1" si="267"/>
        <v>5344375.0111089051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1799258.821620492</v>
      </c>
      <c r="R377" s="25">
        <f t="array" aca="1" ref="R377" ca="1">INDEX('Lorri 401b'!L:L,MATCH('Retirement Calculator'!A377,'Lorri 401b'!N:N,0),0)</f>
        <v>3539003.2211517831</v>
      </c>
      <c r="S377" s="25">
        <f t="shared" ca="1" si="267"/>
        <v>5338262.0427722754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1798826.5944058413</v>
      </c>
      <c r="R378" s="25">
        <f t="array" aca="1" ref="R378" ca="1">INDEX('Lorri 401b'!L:L,MATCH('Retirement Calculator'!A378,'Lorri 401b'!N:N,0),0)</f>
        <v>3533297.0093284012</v>
      </c>
      <c r="S378" s="25">
        <f t="shared" ca="1" si="267"/>
        <v>5332123.6037342427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1798392.5662444627</v>
      </c>
      <c r="R379" s="25">
        <f t="array" aca="1" ref="R379" ca="1">INDEX('Lorri 401b'!L:L,MATCH('Retirement Calculator'!A379,'Lorri 401b'!N:N,0),0)</f>
        <v>3527567.0216224217</v>
      </c>
      <c r="S379" s="25">
        <f t="shared" ca="1" si="267"/>
        <v>5325959.5878668847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1797956.7296324119</v>
      </c>
      <c r="R380" s="25">
        <f t="array" aca="1" ref="R380" ca="1">INDEX('Lorri 401b'!L:L,MATCH('Retirement Calculator'!A380,'Lorri 401b'!N:N,0),0)</f>
        <v>3521813.1589676673</v>
      </c>
      <c r="S380" s="25">
        <f t="shared" ca="1" si="267"/>
        <v>5319769.8886000793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1797519.0770344774</v>
      </c>
      <c r="R381" s="25">
        <f t="array" aca="1" ref="R381" ca="1">INDEX('Lorri 401b'!L:L,MATCH('Retirement Calculator'!A381,'Lorri 401b'!N:N,0),0)</f>
        <v>3516035.3218851849</v>
      </c>
      <c r="S381" s="25">
        <f t="shared" ca="1" si="267"/>
        <v>5313554.3989196625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1797079.6008840515</v>
      </c>
      <c r="R382" s="25">
        <f t="array" aca="1" ref="R382" ca="1">INDEX('Lorri 401b'!L:L,MATCH('Retirement Calculator'!A382,'Lorri 401b'!N:N,0),0)</f>
        <v>3510233.4104815251</v>
      </c>
      <c r="S382" s="25">
        <f t="shared" ca="1" si="267"/>
        <v>5307313.0113655766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1796638.2935829989</v>
      </c>
      <c r="R383" s="25">
        <f t="array" aca="1" ref="R383" ca="1">INDEX('Lorri 401b'!L:L,MATCH('Retirement Calculator'!A383,'Lorri 401b'!N:N,0),0)</f>
        <v>3504407.3244470172</v>
      </c>
      <c r="S383" s="25">
        <f t="shared" ca="1" si="267"/>
        <v>5301045.6180300163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1796195.1475015252</v>
      </c>
      <c r="R384" s="25">
        <f t="array" aca="1" ref="R384" ca="1">INDEX('Lorri 401b'!L:L,MATCH('Retirement Calculator'!A384,'Lorri 401b'!N:N,0),0)</f>
        <v>3498556.9630540321</v>
      </c>
      <c r="S384" s="25">
        <f t="shared" ca="1" si="267"/>
        <v>5294752.1105555575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1795750.1549780455</v>
      </c>
      <c r="R385" s="25">
        <f t="array" aca="1" ref="R385" ca="1">INDEX('Lorri 401b'!L:L,MATCH('Retirement Calculator'!A385,'Lorri 401b'!N:N,0),0)</f>
        <v>3492682.2251552427</v>
      </c>
      <c r="S385" s="25">
        <f t="shared" ca="1" si="267"/>
        <v>5288432.380133288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1795303.3083190513</v>
      </c>
      <c r="R386" s="25">
        <f t="array" aca="1" ref="R386" ca="1">INDEX('Lorri 401b'!L:L,MATCH('Retirement Calculator'!A386,'Lorri 401b'!N:N,0),0)</f>
        <v>3486783.0091818748</v>
      </c>
      <c r="S386" s="25">
        <f t="shared" ca="1" si="267"/>
        <v>5282086.3175009266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1794854.5997989778</v>
      </c>
      <c r="R387" s="25">
        <f t="array" aca="1" ref="R387" ca="1">INDEX('Lorri 401b'!L:L,MATCH('Retirement Calculator'!A387,'Lorri 401b'!N:N,0),0)</f>
        <v>3480859.2131419512</v>
      </c>
      <c r="S387" s="25">
        <f t="shared" ca="1" si="267"/>
        <v>5275713.8129409291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1794404.0216600709</v>
      </c>
      <c r="R388" s="25">
        <f t="array" aca="1" ref="R388" ca="1">INDEX('Lorri 401b'!L:L,MATCH('Retirement Calculator'!A388,'Lorri 401b'!N:N,0),0)</f>
        <v>3474910.7346185283</v>
      </c>
      <c r="S388" s="25">
        <f t="shared" ca="1" si="267"/>
        <v>5269314.7562785987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1793951.5661122517</v>
      </c>
      <c r="R389" s="25">
        <f t="array" aca="1" ref="R389" ca="1">INDEX('Lorri 401b'!L:L,MATCH('Retirement Calculator'!A389,'Lorri 401b'!N:N,0),0)</f>
        <v>3468937.4707679241</v>
      </c>
      <c r="S389" s="25">
        <f t="shared" ca="1" si="267"/>
        <v>5262889.0368801756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1793497.2253329833</v>
      </c>
      <c r="R390" s="25">
        <f t="array" aca="1" ref="R390" ca="1">INDEX('Lorri 401b'!L:L,MATCH('Retirement Calculator'!A390,'Lorri 401b'!N:N,0),0)</f>
        <v>3462939.3183179428</v>
      </c>
      <c r="S390" s="25">
        <f t="shared" ca="1" si="267"/>
        <v>5256436.5436509261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1793040.9914671346</v>
      </c>
      <c r="R391" s="25">
        <f t="array" aca="1" ref="R391" ca="1">INDEX('Lorri 401b'!L:L,MATCH('Retirement Calculator'!A391,'Lorri 401b'!N:N,0),0)</f>
        <v>3456916.1735660862</v>
      </c>
      <c r="S391" s="25">
        <f t="shared" ca="1" si="267"/>
        <v>5249957.1650332212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1792582.8566268447</v>
      </c>
      <c r="R392" s="25">
        <f t="array" aca="1" ref="R392" ca="1">INDEX('Lorri 401b'!L:L,MATCH('Retirement Calculator'!A392,'Lorri 401b'!N:N,0),0)</f>
        <v>3450867.9323777636</v>
      </c>
      <c r="S392" s="25">
        <f t="shared" ca="1" si="267"/>
        <v>5243450.7890046081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1792122.8128913871</v>
      </c>
      <c r="R393" s="25">
        <f t="array" aca="1" ref="R393" ca="1">INDEX('Lorri 401b'!L:L,MATCH('Retirement Calculator'!A393,'Lorri 401b'!N:N,0),0)</f>
        <v>3444794.4901844896</v>
      </c>
      <c r="S393" s="25">
        <f t="shared" ca="1" si="267"/>
        <v>5236917.303075877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1791660.8523070319</v>
      </c>
      <c r="R394" s="25">
        <f t="array" aca="1" ref="R394" ca="1">INDEX('Lorri 401b'!L:L,MATCH('Retirement Calculator'!A394,'Lorri 401b'!N:N,0),0)</f>
        <v>3438695.7419820772</v>
      </c>
      <c r="S394" s="25">
        <f t="shared" ca="1" si="267"/>
        <v>5230356.5942891091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1791196.9668869083</v>
      </c>
      <c r="R395" s="25">
        <f t="array" aca="1" ref="R395" ca="1">INDEX('Lorri 401b'!L:L,MATCH('Retirement Calculator'!A395,'Lorri 401b'!N:N,0),0)</f>
        <v>3432571.5823288215</v>
      </c>
      <c r="S395" s="25">
        <f t="shared" ca="1" si="267"/>
        <v>5223768.5492157303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1790731.1486108676</v>
      </c>
      <c r="R396" s="25">
        <f t="array" aca="1" ref="R396" ca="1">INDEX('Lorri 401b'!L:L,MATCH('Retirement Calculator'!A396,'Lorri 401b'!N:N,0),0)</f>
        <v>3426421.9053436769</v>
      </c>
      <c r="S396" s="25">
        <f t="shared" ca="1" si="267"/>
        <v>5217153.0539545445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1790263.3894253434</v>
      </c>
      <c r="R397" s="25">
        <f t="array" aca="1" ref="R397" ca="1">INDEX('Lorri 401b'!L:L,MATCH('Retirement Calculator'!A397,'Lorri 401b'!N:N,0),0)</f>
        <v>3420246.6047044275</v>
      </c>
      <c r="S397" s="25">
        <f t="shared" ca="1" si="267"/>
        <v>5210509.9941297714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1789793.6812432129</v>
      </c>
      <c r="R398" s="25">
        <f t="array" aca="1" ref="R398" ca="1">INDEX('Lorri 401b'!L:L,MATCH('Retirement Calculator'!A398,'Lorri 401b'!N:N,0),0)</f>
        <v>3414045.5736458483</v>
      </c>
      <c r="S398" s="25">
        <f t="shared" ca="1" si="267"/>
        <v>5203839.2548890617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1789322.0159436569</v>
      </c>
      <c r="R399" s="25">
        <f t="array" aca="1" ref="R399" ca="1">INDEX('Lorri 401b'!L:L,MATCH('Retirement Calculator'!A399,'Lorri 401b'!N:N,0),0)</f>
        <v>3407818.7049578582</v>
      </c>
      <c r="S399" s="25">
        <f t="shared" ca="1" si="267"/>
        <v>5197140.7209015153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1788848.3853720194</v>
      </c>
      <c r="R400" s="25">
        <f t="array" aca="1" ref="R400" ca="1">INDEX('Lorri 401b'!L:L,MATCH('Retirement Calculator'!A400,'Lorri 401b'!N:N,0),0)</f>
        <v>3401565.8909836682</v>
      </c>
      <c r="S400" s="25">
        <f t="shared" ca="1" si="267"/>
        <v>5190414.2763556875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1788372.7813396666</v>
      </c>
      <c r="R401" s="25">
        <f t="array" aca="1" ref="R401" ca="1">INDEX('Lorri 401b'!L:L,MATCH('Retirement Calculator'!A401,'Lorri 401b'!N:N,0),0)</f>
        <v>3395287.0236179191</v>
      </c>
      <c r="S401" s="25">
        <f t="shared" ca="1" si="267"/>
        <v>5183659.8049575854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1787895.1956238458</v>
      </c>
      <c r="R402" s="25">
        <f t="array" aca="1" ref="R402" ca="1">INDEX('Lorri 401b'!L:L,MATCH('Retirement Calculator'!A402,'Lorri 401b'!N:N,0),0)</f>
        <v>3388981.9943048125</v>
      </c>
      <c r="S402" s="25">
        <f t="shared" ca="1" si="267"/>
        <v>5176877.1899286583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1787415.6199675424</v>
      </c>
      <c r="R403" s="25">
        <f t="array" aca="1" ref="R403" ca="1">INDEX('Lorri 401b'!L:L,MATCH('Retirement Calculator'!A403,'Lorri 401b'!N:N,0),0)</f>
        <v>3382650.6940362346</v>
      </c>
      <c r="S403" s="25">
        <f t="shared" ca="1" si="267"/>
        <v>5170066.3140037768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1786934.0460793376</v>
      </c>
      <c r="R404" s="25">
        <f t="array" aca="1" ref="R404" ca="1">INDEX('Lorri 401b'!L:L,MATCH('Retirement Calculator'!A404,'Lorri 401b'!N:N,0),0)</f>
        <v>3376293.0133498712</v>
      </c>
      <c r="S404" s="25">
        <f t="shared" ca="1" si="267"/>
        <v>5163227.0594292087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1786450.4656332654</v>
      </c>
      <c r="R405" s="25">
        <f t="array" aca="1" ref="R405" ca="1">INDEX('Lorri 401b'!L:L,MATCH('Retirement Calculator'!A405,'Lorri 401b'!N:N,0),0)</f>
        <v>3369908.8423273144</v>
      </c>
      <c r="S405" s="25">
        <f t="shared" ca="1" si="267"/>
        <v>5156359.3079605801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1785964.8702686678</v>
      </c>
      <c r="R406" s="25">
        <f t="array" aca="1" ref="R406" ca="1">INDEX('Lorri 401b'!L:L,MATCH('Retirement Calculator'!A406,'Lorri 401b'!N:N,0),0)</f>
        <v>3363498.0705921636</v>
      </c>
      <c r="S406" s="25">
        <f t="shared" ca="1" si="267"/>
        <v>5149462.9408608312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1785477.2515900512</v>
      </c>
      <c r="R407" s="25">
        <f t="array" aca="1" ref="R407" ca="1">INDEX('Lorri 401b'!L:L,MATCH('Retirement Calculator'!A407,'Lorri 401b'!N:N,0),0)</f>
        <v>3357060.5873081163</v>
      </c>
      <c r="S407" s="25">
        <f t="shared" ca="1" si="267"/>
        <v>5142537.838898167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1784987.6011669403</v>
      </c>
      <c r="R408" s="25">
        <f t="array" aca="1" ref="R408" ca="1">INDEX('Lorri 401b'!L:L,MATCH('Retirement Calculator'!A408,'Lorri 401b'!N:N,0),0)</f>
        <v>3350596.2811770523</v>
      </c>
      <c r="S408" s="25">
        <f t="shared" ca="1" si="267"/>
        <v>5135583.8823439926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1784495.910533733</v>
      </c>
      <c r="R409" s="25">
        <f t="array" aca="1" ref="R409" ca="1">INDEX('Lorri 401b'!L:L,MATCH('Retirement Calculator'!A409,'Lorri 401b'!N:N,0),0)</f>
        <v>3344105.0404371088</v>
      </c>
      <c r="S409" s="25">
        <f t="shared" ca="1" si="267"/>
        <v>5128600.9509708416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1784002.171189554</v>
      </c>
      <c r="R410" s="25">
        <f t="array" aca="1" ref="R410" ca="1">INDEX('Lorri 401b'!L:L,MATCH('Retirement Calculator'!A410,'Lorri 401b'!N:N,0),0)</f>
        <v>3337586.7528607491</v>
      </c>
      <c r="S410" s="25">
        <f t="shared" ca="1" si="267"/>
        <v>5121588.9240503032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1783506.3745981078</v>
      </c>
      <c r="R411" s="25">
        <f t="array" aca="1" ref="R411" ca="1">INDEX('Lorri 401b'!L:L,MATCH('Retirement Calculator'!A411,'Lorri 401b'!N:N,0),0)</f>
        <v>3331041.3057528213</v>
      </c>
      <c r="S411" s="25">
        <f t="shared" ca="1" si="267"/>
        <v>5114547.6803509295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1783008.5121875303</v>
      </c>
      <c r="R412" s="25">
        <f t="array" aca="1" ref="R412" ca="1">INDEX('Lorri 401b'!L:L,MATCH('Retirement Calculator'!A412,'Lorri 401b'!N:N,0),0)</f>
        <v>3324468.5859486102</v>
      </c>
      <c r="S412" s="25">
        <f t="shared" ca="1" si="267"/>
        <v>5107477.09813614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1782508.5753502422</v>
      </c>
      <c r="R413" s="25">
        <f t="array" aca="1" ref="R413" ca="1">INDEX('Lorri 401b'!L:L,MATCH('Retirement Calculator'!A413,'Lorri 401b'!N:N,0),0)</f>
        <v>3317868.4798118817</v>
      </c>
      <c r="S413" s="25">
        <f t="shared" ca="1" si="267"/>
        <v>5100377.0551621243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1782006.5554427986</v>
      </c>
      <c r="R414" s="25">
        <f t="array" aca="1" ref="R414" ca="1">INDEX('Lorri 401b'!L:L,MATCH('Retirement Calculator'!A414,'Lorri 401b'!N:N,0),0)</f>
        <v>3311240.8732329165</v>
      </c>
      <c r="S414" s="25">
        <f t="shared" ca="1" si="267"/>
        <v>5093247.4286757149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1781502.4437857408</v>
      </c>
      <c r="R415" s="25">
        <f t="array" aca="1" ref="R415" ca="1">INDEX('Lorri 401b'!L:L,MATCH('Retirement Calculator'!A415,'Lorri 401b'!N:N,0),0)</f>
        <v>3304585.651626539</v>
      </c>
      <c r="S415" s="25">
        <f t="shared" ca="1" si="267"/>
        <v>5086088.0954122795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1780996.2316634452</v>
      </c>
      <c r="R416" s="25">
        <f t="array" aca="1" ref="R416" ca="1">INDEX('Lorri 401b'!L:L,MATCH('Retirement Calculator'!A416,'Lorri 401b'!N:N,0),0)</f>
        <v>3297902.6999301352</v>
      </c>
      <c r="S416" s="25">
        <f t="shared" ca="1" si="267"/>
        <v>5078898.9315935802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1780487.9103239735</v>
      </c>
      <c r="R417" s="25">
        <f t="array" aca="1" ref="R417" ca="1">INDEX('Lorri 401b'!L:L,MATCH('Retirement Calculator'!A417,'Lorri 401b'!N:N,0),0)</f>
        <v>3291191.902601663</v>
      </c>
      <c r="S417" s="25">
        <f t="shared" ca="1" si="267"/>
        <v>5071679.8129256368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1779977.4709789206</v>
      </c>
      <c r="R418" s="25">
        <f t="array" aca="1" ref="R418" ca="1">INDEX('Lorri 401b'!L:L,MATCH('Retirement Calculator'!A418,'Lorri 401b'!N:N,0),0)</f>
        <v>3284453.1436176556</v>
      </c>
      <c r="S418" s="25">
        <f t="shared" ca="1" si="267"/>
        <v>5064430.6145965764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1779464.9048032633</v>
      </c>
      <c r="R419" s="25">
        <f t="array" aca="1" ref="R419" ca="1">INDEX('Lorri 401b'!L:L,MATCH('Retirement Calculator'!A419,'Lorri 401b'!N:N,0),0)</f>
        <v>3277686.3064712146</v>
      </c>
      <c r="S419" s="25">
        <f t="shared" ca="1" si="267"/>
        <v>5057151.2112744777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1778950.2029352074</v>
      </c>
      <c r="R420" s="25">
        <f t="array" aca="1" ref="R420" ca="1">INDEX('Lorri 401b'!L:L,MATCH('Retirement Calculator'!A420,'Lorri 401b'!N:N,0),0)</f>
        <v>3270891.2741699968</v>
      </c>
      <c r="S420" s="25">
        <f t="shared" ca="1" si="267"/>
        <v>5049841.477105204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1778433.3564760345</v>
      </c>
      <c r="R421" s="25">
        <f t="array" aca="1" ref="R421" ca="1">INDEX('Lorri 401b'!L:L,MATCH('Retirement Calculator'!A421,'Lorri 401b'!N:N,0),0)</f>
        <v>3264067.9292341908</v>
      </c>
      <c r="S421" s="25">
        <f t="shared" ca="1" si="267"/>
        <v>5042501.2857102249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1777914.3564899485</v>
      </c>
      <c r="R422" s="25">
        <f t="array" aca="1" ref="R422" ca="1">INDEX('Lorri 401b'!L:L,MATCH('Retirement Calculator'!A422,'Lorri 401b'!N:N,0),0)</f>
        <v>3257216.1536944853</v>
      </c>
      <c r="S422" s="25">
        <f t="shared" ca="1" si="267"/>
        <v>5035130.5101844333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1777393.1940039205</v>
      </c>
      <c r="R423" s="25">
        <f t="array" aca="1" ref="R423" ca="1">INDEX('Lorri 401b'!L:L,MATCH('Retirement Calculator'!A423,'Lorri 401b'!N:N,0),0)</f>
        <v>3250335.8290900313</v>
      </c>
      <c r="S423" s="25">
        <f t="shared" ca="1" si="267"/>
        <v>5027729.0230939519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1776869.860007534</v>
      </c>
      <c r="R424" s="25">
        <f t="array" aca="1" ref="R424" ca="1">INDEX('Lorri 401b'!L:L,MATCH('Retirement Calculator'!A424,'Lorri 401b'!N:N,0),0)</f>
        <v>3243426.836466392</v>
      </c>
      <c r="S424" s="25">
        <f t="shared" ca="1" si="267"/>
        <v>5020296.6964739263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1776344.3454528293</v>
      </c>
      <c r="R425" s="25">
        <f t="array" aca="1" ref="R425" ca="1">INDEX('Lorri 401b'!L:L,MATCH('Retirement Calculator'!A425,'Lorri 401b'!N:N,0),0)</f>
        <v>3236489.0563734877</v>
      </c>
      <c r="S425" s="25">
        <f t="shared" ca="1" si="267"/>
        <v>5012833.4018263165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1775816.6412541466</v>
      </c>
      <c r="R426" s="25">
        <f t="array" aca="1" ref="R426" ca="1">INDEX('Lorri 401b'!L:L,MATCH('Retirement Calculator'!A426,'Lorri 401b'!N:N,0),0)</f>
        <v>3229522.3688635295</v>
      </c>
      <c r="S426" s="25">
        <f t="shared" ca="1" si="267"/>
        <v>5005339.0101176761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1775286.7382879695</v>
      </c>
      <c r="R427" s="25">
        <f t="array" aca="1" ref="R427" ca="1">INDEX('Lorri 401b'!L:L,MATCH('Retirement Calculator'!A427,'Lorri 401b'!N:N,0),0)</f>
        <v>3222526.6534889461</v>
      </c>
      <c r="S427" s="25">
        <f t="shared" ca="1" si="267"/>
        <v>4997813.3917769156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1774754.6273927665</v>
      </c>
      <c r="R428" s="25">
        <f t="array" aca="1" ref="R428" ca="1">INDEX('Lorri 401b'!L:L,MATCH('Retirement Calculator'!A428,'Lorri 401b'!N:N,0),0)</f>
        <v>3215501.789300302</v>
      </c>
      <c r="S428" s="25">
        <f t="shared" ca="1" si="267"/>
        <v>4990256.416693069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1774220.2993688337</v>
      </c>
      <c r="R429" s="25">
        <f t="array" aca="1" ref="R429" ca="1">INDEX('Lorri 401b'!L:L,MATCH('Retirement Calculator'!A429,'Lorri 401b'!N:N,0),0)</f>
        <v>3208447.6548442054</v>
      </c>
      <c r="S429" s="25">
        <f t="shared" ca="1" si="267"/>
        <v>4982667.954213039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1773683.7449781343</v>
      </c>
      <c r="R430" s="25">
        <f t="array" aca="1" ref="R430" ca="1">INDEX('Lorri 401b'!L:L,MATCH('Retirement Calculator'!A430,'Lorri 401b'!N:N,0),0)</f>
        <v>3201364.1281612082</v>
      </c>
      <c r="S430" s="25">
        <f t="shared" ca="1" si="267"/>
        <v>4975047.8731393423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1773144.9549441403</v>
      </c>
      <c r="R431" s="25">
        <f t="array" aca="1" ref="R431" ca="1">INDEX('Lorri 401b'!L:L,MATCH('Retirement Calculator'!A431,'Lorri 401b'!N:N,0),0)</f>
        <v>3194251.0867836988</v>
      </c>
      <c r="S431" s="25">
        <f t="shared" ca="1" si="267"/>
        <v>4967396.041727839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1772603.9199516713</v>
      </c>
      <c r="R432" s="25">
        <f t="array" aca="1" ref="R432" ca="1">INDEX('Lorri 401b'!L:L,MATCH('Retirement Calculator'!A432,'Lorri 401b'!N:N,0),0)</f>
        <v>3187108.4077337831</v>
      </c>
      <c r="S432" s="25">
        <f t="shared" ca="1" si="267"/>
        <v>4959712.3276854549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1772060.6306467338</v>
      </c>
      <c r="R433" s="25">
        <f t="array" aca="1" ref="R433" ca="1">INDEX('Lorri 401b'!L:L,MATCH('Retirement Calculator'!A433,'Lorri 401b'!N:N,0),0)</f>
        <v>3179935.9675211594</v>
      </c>
      <c r="S433" s="25">
        <f t="shared" ca="1" si="267"/>
        <v>4951996.5981678935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1771515.077636359</v>
      </c>
      <c r="R434" s="25">
        <f t="array" aca="1" ref="R434" ca="1">INDEX('Lorri 401b'!L:L,MATCH('Retirement Calculator'!A434,'Lorri 401b'!N:N,0),0)</f>
        <v>3172733.6421409831</v>
      </c>
      <c r="S434" s="25">
        <f t="shared" ca="1" si="267"/>
        <v>4944248.7197773419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1770967.2514884411</v>
      </c>
      <c r="R435" s="25">
        <f t="array" aca="1" ref="R435" ca="1">INDEX('Lorri 401b'!L:L,MATCH('Retirement Calculator'!A435,'Lorri 401b'!N:N,0),0)</f>
        <v>3165501.3070717226</v>
      </c>
      <c r="S435" s="25">
        <f t="shared" ca="1" si="267"/>
        <v>4936468.5585601637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1770417.1427315734</v>
      </c>
      <c r="R436" s="25">
        <f t="array" aca="1" ref="R436" ca="1">INDEX('Lorri 401b'!L:L,MATCH('Retirement Calculator'!A436,'Lorri 401b'!N:N,0),0)</f>
        <v>3158238.8372730068</v>
      </c>
      <c r="S436" s="25">
        <f t="shared" ca="1" si="267"/>
        <v>4928655.9800045807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1769864.7418548856</v>
      </c>
      <c r="R437" s="25">
        <f t="array" aca="1" ref="R437" ca="1">INDEX('Lorri 401b'!L:L,MATCH('Retirement Calculator'!A437,'Lorri 401b'!N:N,0),0)</f>
        <v>3150946.1071834629</v>
      </c>
      <c r="S437" s="25">
        <f t="shared" ca="1" si="267"/>
        <v>4920810.8490383485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1769310.0393078781</v>
      </c>
      <c r="R438" s="25">
        <f t="array" aca="1" ref="R438" ca="1">INDEX('Lorri 401b'!L:L,MATCH('Retirement Calculator'!A438,'Lorri 401b'!N:N,0),0)</f>
        <v>3143622.9907185463</v>
      </c>
      <c r="S438" s="25">
        <f t="shared" ca="1" si="267"/>
        <v>4912933.0300264247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1768753.0255002582</v>
      </c>
      <c r="R439" s="25">
        <f t="array" aca="1" ref="R439" ca="1">INDEX('Lorri 401b'!L:L,MATCH('Retirement Calculator'!A439,'Lorri 401b'!N:N,0),0)</f>
        <v>3136269.3612683592</v>
      </c>
      <c r="S439" s="25">
        <f t="shared" ca="1" si="267"/>
        <v>4905022.3867686177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1768193.6908017732</v>
      </c>
      <c r="R440" s="25">
        <f t="array" aca="1" ref="R440" ca="1">INDEX('Lorri 401b'!L:L,MATCH('Retirement Calculator'!A440,'Lorri 401b'!N:N,0),0)</f>
        <v>3128885.0916954628</v>
      </c>
      <c r="S440" s="25">
        <f t="shared" ca="1" si="267"/>
        <v>4897078.7824972365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1767632.0255420445</v>
      </c>
      <c r="R441" s="25">
        <f t="array" aca="1" ref="R441" ca="1">INDEX('Lorri 401b'!L:L,MATCH('Retirement Calculator'!A441,'Lorri 401b'!N:N,0),0)</f>
        <v>3121470.0543326796</v>
      </c>
      <c r="S441" s="25">
        <f t="shared" ca="1" si="267"/>
        <v>4889102.0798747241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1767068.0200104003</v>
      </c>
      <c r="R442" s="25">
        <f t="array" aca="1" ref="R442" ca="1">INDEX('Lorri 401b'!L:L,MATCH('Retirement Calculator'!A442,'Lorri 401b'!N:N,0),0)</f>
        <v>3114024.1209808844</v>
      </c>
      <c r="S442" s="25">
        <f t="shared" ca="1" si="267"/>
        <v>4881092.1409912845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1766501.6644557074</v>
      </c>
      <c r="R443" s="25">
        <f t="array" aca="1" ref="R443" ca="1">INDEX('Lorri 401b'!L:L,MATCH('Retirement Calculator'!A443,'Lorri 401b'!N:N,0),0)</f>
        <v>3106547.1629067902</v>
      </c>
      <c r="S443" s="25">
        <f t="shared" ca="1" si="267"/>
        <v>4873048.8273624973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1765932.9490862035</v>
      </c>
      <c r="R444" s="25">
        <f t="array" aca="1" ref="R444" ca="1">INDEX('Lorri 401b'!L:L,MATCH('Retirement Calculator'!A444,'Lorri 401b'!N:N,0),0)</f>
        <v>3099039.0508407205</v>
      </c>
      <c r="S444" s="25">
        <f t="shared" ca="1" si="267"/>
        <v>4864971.9999269238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1765361.8640693265</v>
      </c>
      <c r="R445" s="25">
        <f t="array" aca="1" ref="R445" ca="1">INDEX('Lorri 401b'!L:L,MATCH('Retirement Calculator'!A445,'Lorri 401b'!N:N,0),0)</f>
        <v>3091499.6549743759</v>
      </c>
      <c r="S445" s="25">
        <f t="shared" ca="1" si="267"/>
        <v>4856861.5190437026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1764788.3995315458</v>
      </c>
      <c r="R446" s="25">
        <f t="array" aca="1" ref="R446" ca="1">INDEX('Lorri 401b'!L:L,MATCH('Retirement Calculator'!A446,'Lorri 401b'!N:N,0),0)</f>
        <v>3083928.844958588</v>
      </c>
      <c r="S446" s="25">
        <f t="shared" ca="1" si="267"/>
        <v>4848717.2444901336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1764212.5455581911</v>
      </c>
      <c r="R447" s="25">
        <f t="array" aca="1" ref="R447" ca="1">INDEX('Lorri 401b'!L:L,MATCH('Retirement Calculator'!A447,'Lorri 401b'!N:N,0),0)</f>
        <v>3076326.4899010677</v>
      </c>
      <c r="S447" s="25">
        <f t="shared" ca="1" si="267"/>
        <v>4840539.0354592586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1763634.2921932808</v>
      </c>
      <c r="R448" s="25">
        <f t="array" aca="1" ref="R448" ca="1">INDEX('Lorri 401b'!L:L,MATCH('Retirement Calculator'!A448,'Lorri 401b'!N:N,0),0)</f>
        <v>3068692.4583641407</v>
      </c>
      <c r="S448" s="25">
        <f t="shared" ca="1" si="267"/>
        <v>4832326.7505574217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1763053.62943935</v>
      </c>
      <c r="R449" s="25">
        <f t="array" aca="1" ref="R449" ca="1">INDEX('Lorri 401b'!L:L,MATCH('Retirement Calculator'!A449,'Lorri 401b'!N:N,0),0)</f>
        <v>3061026.6183624766</v>
      </c>
      <c r="S449" s="25">
        <f t="shared" ca="1" si="267"/>
        <v>4824080.2478018263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1762470.5472572779</v>
      </c>
      <c r="R450" s="25">
        <f t="array" aca="1" ref="R450" ca="1">INDEX('Lorri 401b'!L:L,MATCH('Retirement Calculator'!A450,'Lorri 401b'!N:N,0),0)</f>
        <v>3053328.8373608058</v>
      </c>
      <c r="S450" s="25">
        <f t="shared" ca="1" si="267"/>
        <v>4815799.3846180839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1761885.0355661137</v>
      </c>
      <c r="R451" s="25">
        <f t="array" aca="1" ref="R451" ca="1">INDEX('Lorri 401b'!L:L,MATCH('Retirement Calculator'!A451,'Lorri 401b'!N:N,0),0)</f>
        <v>3045598.982271628</v>
      </c>
      <c r="S451" s="25">
        <f t="shared" ca="1" si="267"/>
        <v>4807484.0178377414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1761297.0842429029</v>
      </c>
      <c r="R452" s="25">
        <f t="array" aca="1" ref="R452" ca="1">INDEX('Lorri 401b'!L:L,MATCH('Retirement Calculator'!A452,'Lorri 401b'!N:N,0),0)</f>
        <v>3037836.9194529117</v>
      </c>
      <c r="S452" s="25">
        <f t="shared" ca="1" si="267"/>
        <v>4799134.0036958149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1760706.6831225122</v>
      </c>
      <c r="R453" s="25">
        <f t="array" aca="1" ref="R453" ca="1">INDEX('Lorri 401b'!L:L,MATCH('Retirement Calculator'!A453,'Lorri 401b'!N:N,0),0)</f>
        <v>3030042.5147057842</v>
      </c>
      <c r="S453" s="25">
        <f t="shared" ca="1" si="267"/>
        <v>4790749.1978282966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1760113.8219974532</v>
      </c>
      <c r="R454" s="25">
        <f t="array" aca="1" ref="R454" ca="1">INDEX('Lorri 401b'!L:L,MATCH('Retirement Calculator'!A454,'Lorri 401b'!N:N,0),0)</f>
        <v>3022215.6332722106</v>
      </c>
      <c r="S454" s="25">
        <f t="shared" ca="1" si="267"/>
        <v>4782329.4552696636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1759518.4906177064</v>
      </c>
      <c r="R455" s="25">
        <f t="array" aca="1" ref="R455" ca="1">INDEX('Lorri 401b'!L:L,MATCH('Retirement Calculator'!A455,'Lorri 401b'!N:N,0),0)</f>
        <v>3014356.1398326638</v>
      </c>
      <c r="S455" s="25">
        <f t="shared" ca="1" si="267"/>
        <v>4773874.6304503698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1758920.6786905441</v>
      </c>
      <c r="R456" s="25">
        <f t="array" aca="1" ref="R456" ca="1">INDEX('Lorri 401b'!L:L,MATCH('Retirement Calculator'!A456,'Lorri 401b'!N:N,0),0)</f>
        <v>3006463.8985037855</v>
      </c>
      <c r="S456" s="25">
        <f t="shared" ca="1" si="267"/>
        <v>4765384.5771943294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1758320.375880352</v>
      </c>
      <c r="R457" s="25">
        <f t="array" aca="1" ref="R457" ca="1">INDEX('Lorri 401b'!L:L,MATCH('Retirement Calculator'!A457,'Lorri 401b'!N:N,0),0)</f>
        <v>2998538.7728360365</v>
      </c>
      <c r="S457" s="25">
        <f t="shared" ca="1" si="267"/>
        <v>4756859.1487163883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1757717.5718084506</v>
      </c>
      <c r="R458" s="25">
        <f t="array" aca="1" ref="R458" ca="1">INDEX('Lorri 401b'!L:L,MATCH('Retirement Calculator'!A458,'Lorri 401b'!N:N,0),0)</f>
        <v>2990580.6258113389</v>
      </c>
      <c r="S458" s="25">
        <f t="shared" ca="1" si="267"/>
        <v>4748298.1976197893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1757112.2560529164</v>
      </c>
      <c r="R459" s="25">
        <f t="array" aca="1" ref="R459" ca="1">INDEX('Lorri 401b'!L:L,MATCH('Retirement Calculator'!A459,'Lorri 401b'!N:N,0),0)</f>
        <v>2982589.319840705</v>
      </c>
      <c r="S459" s="25">
        <f t="shared" ca="1" si="267"/>
        <v>4739701.5758936219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1756504.4181484007</v>
      </c>
      <c r="R460" s="25">
        <f t="array" aca="1" ref="R460" ca="1">INDEX('Lorri 401b'!L:L,MATCH('Retirement Calculator'!A460,'Lorri 401b'!N:N,0),0)</f>
        <v>2974564.7167618601</v>
      </c>
      <c r="S460" s="25">
        <f t="shared" ca="1" si="267"/>
        <v>4731069.1349102613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1755894.0475859495</v>
      </c>
      <c r="R461" s="25">
        <f t="array" aca="1" ref="R461" ca="1">INDEX('Lorri 401b'!L:L,MATCH('Retirement Calculator'!A461,'Lorri 401b'!N:N,0),0)</f>
        <v>2966506.6778368531</v>
      </c>
      <c r="S461" s="25">
        <f t="shared" ca="1" si="267"/>
        <v>4722400.7254228024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1755281.1338128215</v>
      </c>
      <c r="R462" s="25">
        <f t="array" aca="1" ref="R462" ca="1">INDEX('Lorri 401b'!L:L,MATCH('Retirement Calculator'!A462,'Lorri 401b'!N:N,0),0)</f>
        <v>2958415.0637496589</v>
      </c>
      <c r="S462" s="25">
        <f t="shared" ca="1" si="267"/>
        <v>4713696.1975624803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1754665.6662323053</v>
      </c>
      <c r="R463" s="25">
        <f t="array" aca="1" ref="R463" ca="1">INDEX('Lorri 401b'!L:L,MATCH('Retirement Calculator'!A463,'Lorri 401b'!N:N,0),0)</f>
        <v>2950289.7346037677</v>
      </c>
      <c r="S463" s="25">
        <f t="shared" ca="1" si="267"/>
        <v>4704955.4008360729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1754047.6342035371</v>
      </c>
      <c r="R464" s="25">
        <f t="array" aca="1" ref="R464" ca="1">INDEX('Lorri 401b'!L:L,MATCH('Retirement Calculator'!A464,'Lorri 401b'!N:N,0),0)</f>
        <v>2942130.5499197687</v>
      </c>
      <c r="S464" s="25">
        <f t="shared" ca="1" si="267"/>
        <v>4696178.1841233056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1753427.0270413158</v>
      </c>
      <c r="R465" s="25">
        <f t="array" aca="1" ref="R465" ca="1">INDEX('Lorri 401b'!L:L,MATCH('Retirement Calculator'!A465,'Lorri 401b'!N:N,0),0)</f>
        <v>2933937.3686329201</v>
      </c>
      <c r="S465" s="25">
        <f t="shared" ca="1" si="267"/>
        <v>4687364.3956742361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1752803.8340159184</v>
      </c>
      <c r="R466" s="25">
        <f t="array" aca="1" ref="R466" ca="1">INDEX('Lorri 401b'!L:L,MATCH('Retirement Calculator'!A466,'Lorri 401b'!N:N,0),0)</f>
        <v>2925710.0490907095</v>
      </c>
      <c r="S466" s="25">
        <f t="shared" ca="1" si="267"/>
        <v>4678513.8831066284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1752178.0443529154</v>
      </c>
      <c r="R467" s="25">
        <f t="array" aca="1" ref="R467" ca="1">INDEX('Lorri 401b'!L:L,MATCH('Retirement Calculator'!A467,'Lorri 401b'!N:N,0),0)</f>
        <v>2917448.4490504065</v>
      </c>
      <c r="S467" s="25">
        <f t="shared" ca="1" si="267"/>
        <v>4669626.4934033221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1751549.647232983</v>
      </c>
      <c r="R468" s="25">
        <f t="array" aca="1" ref="R468" ca="1">INDEX('Lorri 401b'!L:L,MATCH('Retirement Calculator'!A468,'Lorri 401b'!N:N,0),0)</f>
        <v>2909152.4256766019</v>
      </c>
      <c r="S468" s="25">
        <f t="shared" ca="1" si="267"/>
        <v>4660702.0729095852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1750918.6317917176</v>
      </c>
      <c r="R469" s="25">
        <f t="array" aca="1" ref="R469" ca="1">INDEX('Lorri 401b'!L:L,MATCH('Retirement Calculator'!A469,'Lorri 401b'!N:N,0),0)</f>
        <v>2900821.8355387398</v>
      </c>
      <c r="S469" s="25">
        <f t="shared" ca="1" si="267"/>
        <v>4651740.4673304576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1750284.987119447</v>
      </c>
      <c r="R470" s="25">
        <f t="array" aca="1" ref="R470" ca="1">INDEX('Lorri 401b'!L:L,MATCH('Retirement Calculator'!A470,'Lorri 401b'!N:N,0),0)</f>
        <v>2892456.5346086365</v>
      </c>
      <c r="S470" s="25">
        <f t="shared" ca="1" si="267"/>
        <v>4642741.5217280835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1749648.7022610418</v>
      </c>
      <c r="R471" s="25">
        <f t="array" aca="1" ref="R471" ca="1">INDEX('Lorri 401b'!L:L,MATCH('Retirement Calculator'!A471,'Lorri 401b'!N:N,0),0)</f>
        <v>2884056.3782579913</v>
      </c>
      <c r="S471" s="25">
        <f t="shared" ca="1" si="267"/>
        <v>4633705.0805190336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1749009.7662157267</v>
      </c>
      <c r="R472" s="25">
        <f t="array" aca="1" ref="R472" ca="1">INDEX('Lorri 401b'!L:L,MATCH('Retirement Calculator'!A472,'Lorri 401b'!N:N,0),0)</f>
        <v>2875621.221255885</v>
      </c>
      <c r="S472" s="25">
        <f t="shared" ca="1" si="267"/>
        <v>4624630.9874716122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1748368.1679368895</v>
      </c>
      <c r="R473" s="25">
        <f t="array" aca="1" ref="R473" ca="1">INDEX('Lorri 401b'!L:L,MATCH('Retirement Calculator'!A473,'Lorri 401b'!N:N,0),0)</f>
        <v>2867150.9177662698</v>
      </c>
      <c r="S473" s="25">
        <f t="shared" ca="1" si="267"/>
        <v>4615519.0857031588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1747723.8963318903</v>
      </c>
      <c r="R474" s="25">
        <f t="array" aca="1" ref="R474" ca="1">INDEX('Lorri 401b'!L:L,MATCH('Retirement Calculator'!A474,'Lorri 401b'!N:N,0),0)</f>
        <v>2858645.321345448</v>
      </c>
      <c r="S474" s="25">
        <f t="shared" ca="1" si="267"/>
        <v>4606369.217677338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1747076.9402618704</v>
      </c>
      <c r="R475" s="25">
        <f t="array" aca="1" ref="R475" ca="1">INDEX('Lorri 401b'!L:L,MATCH('Retirement Calculator'!A475,'Lorri 401b'!N:N,0),0)</f>
        <v>2850104.2849395396</v>
      </c>
      <c r="S475" s="25">
        <f t="shared" ca="1" si="267"/>
        <v>4597181.2252014102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1746427.2885415587</v>
      </c>
      <c r="R476" s="25">
        <f t="array" aca="1" ref="R476" ca="1">INDEX('Lorri 401b'!L:L,MATCH('Retirement Calculator'!A476,'Lorri 401b'!N:N,0),0)</f>
        <v>2841527.6608819398</v>
      </c>
      <c r="S476" s="25">
        <f t="shared" ca="1" si="267"/>
        <v>4587954.9494234985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1745774.9299390791</v>
      </c>
      <c r="R477" s="25">
        <f t="array" aca="1" ref="R477" ca="1">INDEX('Lorri 401b'!L:L,MATCH('Retirement Calculator'!A477,'Lorri 401b'!N:N,0),0)</f>
        <v>2832915.3008907665</v>
      </c>
      <c r="S477" s="25">
        <f t="shared" ca="1" si="267"/>
        <v>4578690.2308298461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1745119.8531757558</v>
      </c>
      <c r="R478" s="25">
        <f t="array" aca="1" ref="R478" ca="1">INDEX('Lorri 401b'!L:L,MATCH('Retirement Calculator'!A478,'Lorri 401b'!N:N,0),0)</f>
        <v>2824267.056066297</v>
      </c>
      <c r="S478" s="25">
        <f t="shared" ca="1" si="267"/>
        <v>4569386.9092420526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1744462.0469259187</v>
      </c>
      <c r="R479" s="25">
        <f t="array" aca="1" ref="R479" ca="1">INDEX('Lorri 401b'!L:L,MATCH('Retirement Calculator'!A479,'Lorri 401b'!N:N,0),0)</f>
        <v>2815582.7768883919</v>
      </c>
      <c r="S479" s="25">
        <f t="shared" ca="1" si="267"/>
        <v>4560044.8238143101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1743801.4998167071</v>
      </c>
      <c r="R480" s="25">
        <f t="array" aca="1" ref="R480" ca="1">INDEX('Lorri 401b'!L:L,MATCH('Retirement Calculator'!A480,'Lorri 401b'!N:N,0),0)</f>
        <v>2806862.3132139123</v>
      </c>
      <c r="S480" s="25">
        <f t="shared" ca="1" si="267"/>
        <v>4550663.8130306192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1743138.200427874</v>
      </c>
      <c r="R481" s="25">
        <f t="array" aca="1" ref="R481" ca="1">INDEX('Lorri 401b'!L:L,MATCH('Retirement Calculator'!A481,'Lorri 401b'!N:N,0),0)</f>
        <v>2798105.5142741222</v>
      </c>
      <c r="S481" s="25">
        <f t="shared" ca="1" si="267"/>
        <v>4541243.7147019962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1742472.1372915874</v>
      </c>
      <c r="R482" s="25">
        <f t="array" aca="1" ref="R482" ca="1">INDEX('Lorri 401b'!L:L,MATCH('Retirement Calculator'!A482,'Lorri 401b'!N:N,0),0)</f>
        <v>2789312.228672083</v>
      </c>
      <c r="S482" s="25">
        <f t="shared" ca="1" si="267"/>
        <v>4531784.3659636704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1741803.2988922328</v>
      </c>
      <c r="R483" s="25">
        <f t="array" aca="1" ref="R483" ca="1">INDEX('Lorri 401b'!L:L,MATCH('Retirement Calculator'!A483,'Lorri 401b'!N:N,0),0)</f>
        <v>2780482.3043800355</v>
      </c>
      <c r="S483" s="25">
        <f t="shared" ca="1" si="267"/>
        <v>4522285.6032722685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1741131.6736662143</v>
      </c>
      <c r="R484" s="25">
        <f t="array" aca="1" ref="R484" ca="1">INDEX('Lorri 401b'!L:L,MATCH('Retirement Calculator'!A484,'Lorri 401b'!N:N,0),0)</f>
        <v>2771615.5887367711</v>
      </c>
      <c r="S484" s="25">
        <f t="shared" ca="1" si="267"/>
        <v>4512747.2624029852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1740457.2500017541</v>
      </c>
      <c r="R485" s="25">
        <f t="array" aca="1" ref="R485" ca="1">INDEX('Lorri 401b'!L:L,MATCH('Retirement Calculator'!A485,'Lorri 401b'!N:N,0),0)</f>
        <v>2762711.9284449932</v>
      </c>
      <c r="S485" s="25">
        <f t="shared" ca="1" si="267"/>
        <v>4503169.1784467474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1739780.016238692</v>
      </c>
      <c r="R486" s="25">
        <f t="array" aca="1" ref="R486" ca="1">INDEX('Lorri 401b'!L:L,MATCH('Retirement Calculator'!A486,'Lorri 401b'!N:N,0),0)</f>
        <v>2753771.1695686663</v>
      </c>
      <c r="S486" s="25">
        <f t="shared" ca="1" si="267"/>
        <v>4493551.1858073585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1739099.9606682837</v>
      </c>
      <c r="R487" s="25">
        <f t="array" aca="1" ref="R487" ca="1">INDEX('Lorri 401b'!L:L,MATCH('Retirement Calculator'!A487,'Lorri 401b'!N:N,0),0)</f>
        <v>2744793.1575303543</v>
      </c>
      <c r="S487" s="25">
        <f t="shared" ca="1" si="267"/>
        <v>4483893.1181986379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1738417.0715329987</v>
      </c>
      <c r="R488" s="25">
        <f t="array" aca="1" ref="R488" ca="1">INDEX('Lorri 401b'!L:L,MATCH('Retirement Calculator'!A488,'Lorri 401b'!N:N,0),0)</f>
        <v>2735777.7371085496</v>
      </c>
      <c r="S488" s="25">
        <f t="shared" ca="1" si="267"/>
        <v>4474194.8086415483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1737731.3370263167</v>
      </c>
      <c r="R489" s="25">
        <f t="array" aca="1" ref="R489" ca="1">INDEX('Lorri 401b'!L:L,MATCH('Retirement Calculator'!A489,'Lorri 401b'!N:N,0),0)</f>
        <v>2726724.7524349871</v>
      </c>
      <c r="S489" s="25">
        <f t="shared" ca="1" si="267"/>
        <v>4464456.0894613042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1737042.7452925234</v>
      </c>
      <c r="R490" s="25">
        <f t="array" aca="1" ref="R490" ca="1">INDEX('Lorri 401b'!L:L,MATCH('Retirement Calculator'!A490,'Lorri 401b'!N:N,0),0)</f>
        <v>2717634.0469919518</v>
      </c>
      <c r="S490" s="25">
        <f t="shared" ca="1" si="267"/>
        <v>4454676.7922844756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1736351.2844265061</v>
      </c>
      <c r="R491" s="25">
        <f t="array" aca="1" ref="R491" ca="1">INDEX('Lorri 401b'!L:L,MATCH('Retirement Calculator'!A491,'Lorri 401b'!N:N,0),0)</f>
        <v>2708505.4636095702</v>
      </c>
      <c r="S491" s="25">
        <f t="shared" ca="1" si="267"/>
        <v>4444856.7480360763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1735656.9424735471</v>
      </c>
      <c r="R492" s="25">
        <f t="array" aca="1" ref="R492" ca="1">INDEX('Lorri 401b'!L:L,MATCH('Retirement Calculator'!A492,'Lorri 401b'!N:N,0),0)</f>
        <v>2699338.8444630955</v>
      </c>
      <c r="S492" s="25">
        <f t="shared" ca="1" si="267"/>
        <v>4434995.7869366426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1734959.7074291173</v>
      </c>
      <c r="R493" s="25">
        <f t="array" aca="1" ref="R493" ca="1">INDEX('Lorri 401b'!L:L,MATCH('Retirement Calculator'!A493,'Lorri 401b'!N:N,0),0)</f>
        <v>2690134.0310701774</v>
      </c>
      <c r="S493" s="25">
        <f t="shared" ca="1" si="267"/>
        <v>4425093.738499295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1734259.5672386691</v>
      </c>
      <c r="R494" s="25">
        <f t="array" aca="1" ref="R494" ca="1">INDEX('Lorri 401b'!L:L,MATCH('Retirement Calculator'!A494,'Lorri 401b'!N:N,0),0)</f>
        <v>2680890.8642881219</v>
      </c>
      <c r="S494" s="25">
        <f t="shared" ca="1" si="267"/>
        <v>4415150.4315267913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1733556.5097974273</v>
      </c>
      <c r="R495" s="25">
        <f t="array" aca="1" ref="R495" ca="1">INDEX('Lorri 401b'!L:L,MATCH('Retirement Calculator'!A495,'Lorri 401b'!N:N,0),0)</f>
        <v>2671609.1843111413</v>
      </c>
      <c r="S495" s="25">
        <f t="shared" ca="1" si="267"/>
        <v>4405165.6941085681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1732850.5229501806</v>
      </c>
      <c r="R496" s="25">
        <f t="array" aca="1" ref="R496" ca="1">INDEX('Lorri 401b'!L:L,MATCH('Retirement Calculator'!A496,'Lorri 401b'!N:N,0),0)</f>
        <v>2662288.8306675898</v>
      </c>
      <c r="S496" s="25">
        <f t="shared" ca="1" si="267"/>
        <v>4395139.3536177706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1732141.5944910701</v>
      </c>
      <c r="R497" s="25">
        <f t="array" aca="1" ref="R497" ca="1">INDEX('Lorri 401b'!L:L,MATCH('Retirement Calculator'!A497,'Lorri 401b'!N:N,0),0)</f>
        <v>2652929.64221719</v>
      </c>
      <c r="S497" s="25">
        <f t="shared" ca="1" si="267"/>
        <v>4385071.2367082601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1731429.7121633801</v>
      </c>
      <c r="R498" s="25">
        <f t="array" aca="1" ref="R498" ca="1">INDEX('Lorri 401b'!L:L,MATCH('Retirement Calculator'!A498,'Lorri 401b'!N:N,0),0)</f>
        <v>2643531.4571482469</v>
      </c>
      <c r="S498" s="25">
        <f t="shared" ca="1" si="267"/>
        <v>4374961.1693116268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1730714.8636593248</v>
      </c>
      <c r="R499" s="25">
        <f t="array" aca="1" ref="R499" ca="1">INDEX('Lorri 401b'!L:L,MATCH('Retirement Calculator'!A499,'Lorri 401b'!N:N,0),0)</f>
        <v>2634094.11297485</v>
      </c>
      <c r="S499" s="25">
        <f t="shared" ca="1" si="267"/>
        <v>4364808.9766341746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1729997.0366198358</v>
      </c>
      <c r="R500" s="25">
        <f t="array" aca="1" ref="R500" ca="1">INDEX('Lorri 401b'!L:L,MATCH('Retirement Calculator'!A500,'Lorri 401b'!N:N,0),0)</f>
        <v>2624617.4465340641</v>
      </c>
      <c r="S500" s="25">
        <f t="shared" ca="1" si="267"/>
        <v>4354614.4831539001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1729276.2186343488</v>
      </c>
      <c r="R501" s="25">
        <f t="array" aca="1" ref="R501" ca="1">INDEX('Lorri 401b'!L:L,MATCH('Retirement Calculator'!A501,'Lorri 401b'!N:N,0),0)</f>
        <v>2615101.2939831084</v>
      </c>
      <c r="S501" s="25">
        <f t="shared" ca="1" si="267"/>
        <v>4344377.5126174577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1728552.3972405891</v>
      </c>
      <c r="R502" s="25">
        <f t="array" aca="1" ref="R502" ca="1">INDEX('Lorri 401b'!L:L,MATCH('Retirement Calculator'!A502,'Lorri 401b'!N:N,0),0)</f>
        <v>2605545.4907965236</v>
      </c>
      <c r="S502" s="25">
        <f t="shared" ca="1" si="267"/>
        <v>4334097.8880371125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1727825.5599243555</v>
      </c>
      <c r="R503" s="25">
        <f t="array" aca="1" ref="R503" ca="1">INDEX('Lorri 401b'!L:L,MATCH('Retirement Calculator'!A503,'Lorri 401b'!N:N,0),0)</f>
        <v>2595949.8717633281</v>
      </c>
      <c r="S503" s="25">
        <f t="shared" ca="1" si="267"/>
        <v>4323775.4316876838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1727095.6941193042</v>
      </c>
      <c r="R504" s="25">
        <f t="array" aca="1" ref="R504" ca="1">INDEX('Lorri 401b'!L:L,MATCH('Retirement Calculator'!A504,'Lorri 401b'!N:N,0),0)</f>
        <v>2586314.2709841607</v>
      </c>
      <c r="S504" s="25">
        <f t="shared" ca="1" si="267"/>
        <v>4313409.9651034651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1726362.7872067317</v>
      </c>
      <c r="R505" s="25">
        <f t="array" aca="1" ref="R505" ca="1">INDEX('Lorri 401b'!L:L,MATCH('Retirement Calculator'!A505,'Lorri 401b'!N:N,0),0)</f>
        <v>2576638.5218684133</v>
      </c>
      <c r="S505" s="25">
        <f t="shared" ca="1" si="267"/>
        <v>4303001.3090751451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1725626.826515357</v>
      </c>
      <c r="R506" s="25">
        <f t="array" aca="1" ref="R506" ca="1">INDEX('Lorri 401b'!L:L,MATCH('Retirement Calculator'!A506,'Lorri 401b'!N:N,0),0)</f>
        <v>2566922.4571313504</v>
      </c>
      <c r="S506" s="25">
        <f t="shared" ca="1" si="267"/>
        <v>4292549.2836467074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1724887.7993211015</v>
      </c>
      <c r="R507" s="25">
        <f t="array" aca="1" ref="R507" ca="1">INDEX('Lorri 401b'!L:L,MATCH('Retirement Calculator'!A507,'Lorri 401b'!N:N,0),0)</f>
        <v>2557165.9087912166</v>
      </c>
      <c r="S507" s="25">
        <f t="shared" ca="1" si="267"/>
        <v>4282053.7081123181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1724145.69284687</v>
      </c>
      <c r="R508" s="25">
        <f t="array" aca="1" ref="R508" ca="1">INDEX('Lorri 401b'!L:L,MATCH('Retirement Calculator'!A508,'Lorri 401b'!N:N,0),0)</f>
        <v>2547368.708166332</v>
      </c>
      <c r="S508" s="25">
        <f t="shared" ca="1" si="267"/>
        <v>4271514.401013202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1723400.4942623293</v>
      </c>
      <c r="R509" s="25">
        <f t="array" aca="1" ref="R509" ca="1">INDEX('Lorri 401b'!L:L,MATCH('Retirement Calculator'!A509,'Lorri 401b'!N:N,0),0)</f>
        <v>2537530.6858721771</v>
      </c>
      <c r="S509" s="25">
        <f t="shared" ca="1" si="267"/>
        <v>4260931.1801345069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1722652.1906836862</v>
      </c>
      <c r="R510" s="25">
        <f t="array" aca="1" ref="R510" ca="1">INDEX('Lorri 401b'!L:L,MATCH('Retirement Calculator'!A510,'Lorri 401b'!N:N,0),0)</f>
        <v>2527651.6718184631</v>
      </c>
      <c r="S510" s="25">
        <f t="shared" ca="1" si="267"/>
        <v>4250303.8625021493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1721900.7691734654</v>
      </c>
      <c r="R511" s="25">
        <f t="array" aca="1" ref="R511" ca="1">INDEX('Lorri 401b'!L:L,MATCH('Retirement Calculator'!A511,'Lorri 401b'!N:N,0),0)</f>
        <v>2517731.4952061921</v>
      </c>
      <c r="S511" s="25">
        <f t="shared" ca="1" si="267"/>
        <v>4239632.2643796578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1721146.2167402853</v>
      </c>
      <c r="R512" s="25">
        <f t="array" aca="1" ref="R512" ca="1">INDEX('Lorri 401b'!L:L,MATCH('Retirement Calculator'!A512,'Lorri 401b'!N:N,0),0)</f>
        <v>2507769.9845247036</v>
      </c>
      <c r="S512" s="25">
        <f t="shared" ca="1" si="267"/>
        <v>4228916.2012649886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1720388.5203386336</v>
      </c>
      <c r="R513" s="25">
        <f t="array" aca="1" ref="R513" ca="1">INDEX('Lorri 401b'!L:L,MATCH('Retirement Calculator'!A513,'Lorri 401b'!N:N,0),0)</f>
        <v>2497766.9675487084</v>
      </c>
      <c r="S513" s="25">
        <f t="shared" ca="1" si="267"/>
        <v>4218155.4878873415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1719627.6668686417</v>
      </c>
      <c r="R514" s="25">
        <f t="array" aca="1" ref="R514" ca="1">INDEX('Lorri 401b'!L:L,MATCH('Retirement Calculator'!A514,'Lorri 401b'!N:N,0),0)</f>
        <v>2487722.2713353136</v>
      </c>
      <c r="S514" s="25">
        <f t="shared" ca="1" si="267"/>
        <v>4207349.9382039551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1718863.6431758583</v>
      </c>
      <c r="R515" s="25">
        <f t="array" aca="1" ref="R515" ca="1">INDEX('Lorri 401b'!L:L,MATCH('Retirement Calculator'!A515,'Lorri 401b'!N:N,0),0)</f>
        <v>2477635.7222210295</v>
      </c>
      <c r="S515" s="25">
        <f t="shared" ca="1" si="267"/>
        <v>4196499.365396888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1718096.4360510216</v>
      </c>
      <c r="R516" s="25">
        <f t="array" aca="1" ref="R516" ca="1">INDEX('Lorri 401b'!L:L,MATCH('Retirement Calculator'!A516,'Lorri 401b'!N:N,0),0)</f>
        <v>2467507.145818769</v>
      </c>
      <c r="S516" s="25">
        <f t="shared" ca="1" si="267"/>
        <v>4185603.5818697903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1717326.0322298314</v>
      </c>
      <c r="R517" s="25">
        <f t="array" aca="1" ref="R517" ca="1">INDEX('Lorri 401b'!L:L,MATCH('Retirement Calculator'!A517,'Lorri 401b'!N:N,0),0)</f>
        <v>2457336.3670148328</v>
      </c>
      <c r="S517" s="25">
        <f t="shared" ca="1" si="267"/>
        <v>4174662.3992446642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1716552.4183927197</v>
      </c>
      <c r="R518" s="25">
        <f t="array" aca="1" ref="R518" ca="1">INDEX('Lorri 401b'!L:L,MATCH('Retirement Calculator'!A518,'Lorri 401b'!N:N,0),0)</f>
        <v>2447123.20996588</v>
      </c>
      <c r="S518" s="25">
        <f t="shared" ca="1" si="267"/>
        <v>4163675.6283585997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1715775.5811646199</v>
      </c>
      <c r="R519" s="25">
        <f t="array" aca="1" ref="R519" ca="1">INDEX('Lorri 401b'!L:L,MATCH('Retirement Calculator'!A519,'Lorri 401b'!N:N,0),0)</f>
        <v>2436867.49809589</v>
      </c>
      <c r="S519" s="25">
        <f t="shared" ca="1" si="267"/>
        <v>4152643.0792605099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1714995.5071147364</v>
      </c>
      <c r="R520" s="25">
        <f t="array" aca="1" ref="R520" ca="1">INDEX('Lorri 401b'!L:L,MATCH('Retirement Calculator'!A520,'Lorri 401b'!N:N,0),0)</f>
        <v>2426569.0540931085</v>
      </c>
      <c r="S520" s="25">
        <f t="shared" ca="1" si="267"/>
        <v>4141564.5612078449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1714212.1827563117</v>
      </c>
      <c r="R521" s="25">
        <f t="array" aca="1" ref="R521" ca="1">INDEX('Lorri 401b'!L:L,MATCH('Retirement Calculator'!A521,'Lorri 401b'!N:N,0),0)</f>
        <v>2416227.699906982</v>
      </c>
      <c r="S521" s="25">
        <f t="shared" ref="S521:S775" ca="1" si="527">SUM(Q521:R521)</f>
        <v>4130439.8826632937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1713425.5945463935</v>
      </c>
      <c r="R522" s="25">
        <f t="array" aca="1" ref="R522" ca="1">INDEX('Lorri 401b'!L:L,MATCH('Retirement Calculator'!A522,'Lorri 401b'!N:N,0),0)</f>
        <v>2405843.25674508</v>
      </c>
      <c r="S522" s="25">
        <f t="shared" ca="1" si="527"/>
        <v>4119268.8512914735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1712635.7288856006</v>
      </c>
      <c r="R523" s="25">
        <f t="array" aca="1" ref="R523" ca="1">INDEX('Lorri 401b'!L:L,MATCH('Retirement Calculator'!A523,'Lorri 401b'!N:N,0),0)</f>
        <v>2395415.5450700033</v>
      </c>
      <c r="S523" s="25">
        <f t="shared" ca="1" si="527"/>
        <v>4108051.2739556041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1711842.5721178877</v>
      </c>
      <c r="R524" s="25">
        <f t="array" aca="1" ref="R524" ca="1">INDEX('Lorri 401b'!L:L,MATCH('Retirement Calculator'!A524,'Lorri 401b'!N:N,0),0)</f>
        <v>2384944.3845962803</v>
      </c>
      <c r="S524" s="25">
        <f t="shared" ca="1" si="527"/>
        <v>4096786.9567141682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1711046.1105303094</v>
      </c>
      <c r="R525" s="25">
        <f t="array" aca="1" ref="R525" ca="1">INDEX('Lorri 401b'!L:L,MATCH('Retirement Calculator'!A525,'Lorri 401b'!N:N,0),0)</f>
        <v>2374429.5942872502</v>
      </c>
      <c r="S525" s="25">
        <f t="shared" ca="1" si="527"/>
        <v>4085475.7048175596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1710246.3303527827</v>
      </c>
      <c r="R526" s="25">
        <f t="array" aca="1" ref="R526" ca="1">INDEX('Lorri 401b'!L:L,MATCH('Retirement Calculator'!A526,'Lorri 401b'!N:N,0),0)</f>
        <v>2363870.9923519325</v>
      </c>
      <c r="S526" s="25">
        <f t="shared" ca="1" si="527"/>
        <v>4074117.3227047152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1709443.21775785</v>
      </c>
      <c r="R527" s="25">
        <f t="array" aca="1" ref="R527" ca="1">INDEX('Lorri 401b'!L:L,MATCH('Retirement Calculator'!A527,'Lorri 401b'!N:N,0),0)</f>
        <v>2353268.3962418842</v>
      </c>
      <c r="S527" s="25">
        <f t="shared" ca="1" si="527"/>
        <v>4062711.6139997342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1708636.7588604381</v>
      </c>
      <c r="R528" s="25">
        <f t="array" aca="1" ref="R528" ca="1">INDEX('Lorri 401b'!L:L,MATCH('Retirement Calculator'!A528,'Lorri 401b'!N:N,0),0)</f>
        <v>2342621.622648044</v>
      </c>
      <c r="S528" s="25">
        <f t="shared" ca="1" si="527"/>
        <v>4051258.3815084822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1707826.9397176204</v>
      </c>
      <c r="R529" s="25">
        <f t="array" aca="1" ref="R529" ca="1">INDEX('Lorri 401b'!L:L,MATCH('Retirement Calculator'!A529,'Lorri 401b'!N:N,0),0)</f>
        <v>2331930.487497563</v>
      </c>
      <c r="S529" s="25">
        <f t="shared" ca="1" si="527"/>
        <v>4039757.4272151832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1707013.7463283744</v>
      </c>
      <c r="R530" s="25">
        <f t="array" aca="1" ref="R530" ca="1">INDEX('Lorri 401b'!L:L,MATCH('Retirement Calculator'!A530,'Lorri 401b'!N:N,0),0)</f>
        <v>2321194.8059506216</v>
      </c>
      <c r="S530" s="25">
        <f t="shared" ca="1" si="527"/>
        <v>4028208.552278996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1706197.1646333397</v>
      </c>
      <c r="R531" s="25">
        <f t="array" aca="1" ref="R531" ca="1">INDEX('Lorri 401b'!L:L,MATCH('Retirement Calculator'!A531,'Lorri 401b'!N:N,0),0)</f>
        <v>2310414.3923972347</v>
      </c>
      <c r="S531" s="25">
        <f t="shared" ca="1" si="527"/>
        <v>4016611.5570305744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1705377.1805145759</v>
      </c>
      <c r="R532" s="25">
        <f t="array" aca="1" ref="R532" ca="1">INDEX('Lorri 401b'!L:L,MATCH('Retirement Calculator'!A532,'Lorri 401b'!N:N,0),0)</f>
        <v>2299589.0604540422</v>
      </c>
      <c r="S532" s="25">
        <f t="shared" ca="1" si="527"/>
        <v>4004966.2409686181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1704553.7797953172</v>
      </c>
      <c r="R533" s="25">
        <f t="array" aca="1" ref="R533" ca="1">INDEX('Lorri 401b'!L:L,MATCH('Retirement Calculator'!A533,'Lorri 401b'!N:N,0),0)</f>
        <v>2288718.6229610862</v>
      </c>
      <c r="S533" s="25">
        <f t="shared" ca="1" si="527"/>
        <v>3993272.4027564032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1703726.9482397281</v>
      </c>
      <c r="R534" s="25">
        <f t="array" aca="1" ref="R534" ca="1">INDEX('Lorri 401b'!L:L,MATCH('Retirement Calculator'!A534,'Lorri 401b'!N:N,0),0)</f>
        <v>2277802.8919785763</v>
      </c>
      <c r="S534" s="25">
        <f t="shared" ca="1" si="527"/>
        <v>3981529.8402183047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1702896.6715526574</v>
      </c>
      <c r="R535" s="25">
        <f t="array" aca="1" ref="R535" ca="1">INDEX('Lorri 401b'!L:L,MATCH('Retirement Calculator'!A535,'Lorri 401b'!N:N,0),0)</f>
        <v>2266841.6787836393</v>
      </c>
      <c r="S535" s="25">
        <f t="shared" ca="1" si="527"/>
        <v>3969738.3503362965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1702062.9353793906</v>
      </c>
      <c r="R536" s="25">
        <f t="array" aca="1" ref="R536" ca="1">INDEX('Lorri 401b'!L:L,MATCH('Retirement Calculator'!A536,'Lorri 401b'!N:N,0),0)</f>
        <v>2255834.7938670567</v>
      </c>
      <c r="S536" s="25">
        <f t="shared" ca="1" si="527"/>
        <v>3957897.7292464473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1701225.725305402</v>
      </c>
      <c r="R537" s="25">
        <f t="array" aca="1" ref="R537" ca="1">INDEX('Lorri 401b'!L:L,MATCH('Retirement Calculator'!A537,'Lorri 401b'!N:N,0),0)</f>
        <v>2244782.0469299881</v>
      </c>
      <c r="S537" s="25">
        <f t="shared" ca="1" si="527"/>
        <v>3946007.7722353898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1700385.0268561051</v>
      </c>
      <c r="R538" s="25">
        <f t="array" aca="1" ref="R538" ca="1">INDEX('Lorri 401b'!L:L,MATCH('Retirement Calculator'!A538,'Lorri 401b'!N:N,0),0)</f>
        <v>2233683.2468806817</v>
      </c>
      <c r="S538" s="25">
        <f t="shared" ca="1" si="527"/>
        <v>3934068.273736787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1699540.8254966028</v>
      </c>
      <c r="R539" s="25">
        <f t="array" aca="1" ref="R539" ca="1">INDEX('Lorri 401b'!L:L,MATCH('Retirement Calculator'!A539,'Lorri 401b'!N:N,0),0)</f>
        <v>2222538.2018311699</v>
      </c>
      <c r="S539" s="25">
        <f t="shared" ca="1" si="527"/>
        <v>3922079.0273277727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1698693.1066314359</v>
      </c>
      <c r="R540" s="25">
        <f t="array" aca="1" ref="R540" ca="1">INDEX('Lorri 401b'!L:L,MATCH('Retirement Calculator'!A540,'Lorri 401b'!N:N,0),0)</f>
        <v>2211346.7190939519</v>
      </c>
      <c r="S540" s="25">
        <f t="shared" ca="1" si="527"/>
        <v>3910039.8257253878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1697841.8556043308</v>
      </c>
      <c r="R541" s="25">
        <f t="array" aca="1" ref="R541" ca="1">INDEX('Lorri 401b'!L:L,MATCH('Retirement Calculator'!A541,'Lorri 401b'!N:N,0),0)</f>
        <v>2200108.6051786621</v>
      </c>
      <c r="S541" s="25">
        <f t="shared" ca="1" si="527"/>
        <v>3897950.4607829927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1696987.057697946</v>
      </c>
      <c r="R542" s="25">
        <f t="array" aca="1" ref="R542" ca="1">INDEX('Lorri 401b'!L:L,MATCH('Retirement Calculator'!A542,'Lorri 401b'!N:N,0),0)</f>
        <v>2188823.6657887255</v>
      </c>
      <c r="S542" s="25">
        <f t="shared" ca="1" si="527"/>
        <v>3885810.7234866712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1696128.6981336179</v>
      </c>
      <c r="R543" s="25">
        <f t="array" aca="1" ref="R543" ca="1">INDEX('Lorri 401b'!L:L,MATCH('Retirement Calculator'!A543,'Lorri 401b'!N:N,0),0)</f>
        <v>2177491.7058179975</v>
      </c>
      <c r="S543" s="25">
        <f t="shared" ca="1" si="527"/>
        <v>3873620.4039516151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1695266.7620711052</v>
      </c>
      <c r="R544" s="25">
        <f t="array" aca="1" ref="R544" ca="1">INDEX('Lorri 401b'!L:L,MATCH('Retirement Calculator'!A544,'Lorri 401b'!N:N,0),0)</f>
        <v>2166112.5293473913</v>
      </c>
      <c r="S544" s="25">
        <f t="shared" ca="1" si="527"/>
        <v>3861379.2914184965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1694401.2346083319</v>
      </c>
      <c r="R545" s="25">
        <f t="array" aca="1" ref="R545" ca="1">INDEX('Lorri 401b'!L:L,MATCH('Retirement Calculator'!A545,'Lorri 401b'!N:N,0),0)</f>
        <v>2154685.939641491</v>
      </c>
      <c r="S545" s="25">
        <f t="shared" ca="1" si="527"/>
        <v>3849087.1742498232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1693532.1007811306</v>
      </c>
      <c r="R546" s="25">
        <f t="array" aca="1" ref="R546" ca="1">INDEX('Lorri 401b'!L:L,MATCH('Retirement Calculator'!A546,'Lorri 401b'!N:N,0),0)</f>
        <v>2143211.7391451495</v>
      </c>
      <c r="S546" s="25">
        <f t="shared" ca="1" si="527"/>
        <v>3836743.8399262801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1692659.3455629826</v>
      </c>
      <c r="R547" s="25">
        <f t="array" aca="1" ref="R547" ca="1">INDEX('Lorri 401b'!L:L,MATCH('Retirement Calculator'!A547,'Lorri 401b'!N:N,0),0)</f>
        <v>2131689.7294800729</v>
      </c>
      <c r="S547" s="25">
        <f t="shared" ca="1" si="527"/>
        <v>3824349.0750430552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1691782.9538647588</v>
      </c>
      <c r="R548" s="25">
        <f t="array" aca="1" ref="R548" ca="1">INDEX('Lorri 401b'!L:L,MATCH('Retirement Calculator'!A548,'Lorri 401b'!N:N,0),0)</f>
        <v>2120119.7114413921</v>
      </c>
      <c r="S548" s="25">
        <f t="shared" ca="1" si="527"/>
        <v>3811902.6653061509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1690902.9105344592</v>
      </c>
      <c r="R549" s="25">
        <f t="array" aca="1" ref="R549" ca="1">INDEX('Lorri 401b'!L:L,MATCH('Retirement Calculator'!A549,'Lorri 401b'!N:N,0),0)</f>
        <v>2108501.4849942168</v>
      </c>
      <c r="S549" s="25">
        <f t="shared" ca="1" si="527"/>
        <v>3799404.395528676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1690019.2003569498</v>
      </c>
      <c r="R550" s="25">
        <f t="array" aca="1" ref="R550" ca="1">INDEX('Lorri 401b'!L:L,MATCH('Retirement Calculator'!A550,'Lorri 401b'!N:N,0),0)</f>
        <v>2096834.8492701782</v>
      </c>
      <c r="S550" s="25">
        <f t="shared" ca="1" si="527"/>
        <v>3786854.0496271281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1689131.808053701</v>
      </c>
      <c r="R551" s="25">
        <f t="array" aca="1" ref="R551" ca="1">INDEX('Lorri 401b'!L:L,MATCH('Retirement Calculator'!A551,'Lorri 401b'!N:N,0),0)</f>
        <v>2085119.6025639561</v>
      </c>
      <c r="S551" s="25">
        <f t="shared" ca="1" si="527"/>
        <v>3774251.410617657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1688240.7182825219</v>
      </c>
      <c r="R552" s="25">
        <f t="array" aca="1" ref="R552" ca="1">INDEX('Lorri 401b'!L:L,MATCH('Retirement Calculator'!A552,'Lorri 401b'!N:N,0),0)</f>
        <v>2073355.5423297912</v>
      </c>
      <c r="S552" s="25">
        <f t="shared" ca="1" si="527"/>
        <v>3761596.2606123132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1687345.9156372964</v>
      </c>
      <c r="R553" s="25">
        <f t="array" aca="1" ref="R553" ca="1">INDEX('Lorri 401b'!L:L,MATCH('Retirement Calculator'!A553,'Lorri 401b'!N:N,0),0)</f>
        <v>2061542.4651779842</v>
      </c>
      <c r="S553" s="25">
        <f t="shared" ca="1" si="527"/>
        <v>3748888.3808152806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1686447.3846477156</v>
      </c>
      <c r="R554" s="25">
        <f t="array" aca="1" ref="R554" ca="1">INDEX('Lorri 401b'!L:L,MATCH('Retirement Calculator'!A554,'Lorri 401b'!N:N,0),0)</f>
        <v>2049680.166871378</v>
      </c>
      <c r="S554" s="25">
        <f t="shared" ca="1" si="527"/>
        <v>3736127.5515190936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1685545.1097790117</v>
      </c>
      <c r="R555" s="25">
        <f t="array" aca="1" ref="R555" ca="1">INDEX('Lorri 401b'!L:L,MATCH('Retirement Calculator'!A555,'Lorri 401b'!N:N,0),0)</f>
        <v>2037768.4423218274</v>
      </c>
      <c r="S555" s="25">
        <f t="shared" ca="1" si="527"/>
        <v>3723313.5521008391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1684639.075431688</v>
      </c>
      <c r="R556" s="25">
        <f t="array" aca="1" ref="R556" ca="1">INDEX('Lorri 401b'!L:L,MATCH('Retirement Calculator'!A556,'Lorri 401b'!N:N,0),0)</f>
        <v>2025807.0855866538</v>
      </c>
      <c r="S556" s="25">
        <f t="shared" ca="1" si="527"/>
        <v>3710446.1610183418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1683729.2659412506</v>
      </c>
      <c r="R557" s="25">
        <f t="array" aca="1" ref="R557" ca="1">INDEX('Lorri 401b'!L:L,MATCH('Retirement Calculator'!A557,'Lorri 401b'!N:N,0),0)</f>
        <v>2013795.8898650836</v>
      </c>
      <c r="S557" s="25">
        <f t="shared" ca="1" si="527"/>
        <v>3697525.1558063342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1682815.6655779362</v>
      </c>
      <c r="R558" s="25">
        <f t="array" aca="1" ref="R558" ca="1">INDEX('Lorri 401b'!L:L,MATCH('Retirement Calculator'!A558,'Lorri 401b'!N:N,0),0)</f>
        <v>2001734.6474946735</v>
      </c>
      <c r="S558" s="25">
        <f t="shared" ca="1" si="527"/>
        <v>3684550.3130726097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1681898.2585464416</v>
      </c>
      <c r="R559" s="25">
        <f t="array" aca="1" ref="R559" ca="1">INDEX('Lorri 401b'!L:L,MATCH('Retirement Calculator'!A559,'Lorri 401b'!N:N,0),0)</f>
        <v>1989623.1499477201</v>
      </c>
      <c r="S559" s="25">
        <f t="shared" ca="1" si="527"/>
        <v>3671521.4084941614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1680977.0289856489</v>
      </c>
      <c r="R560" s="25">
        <f t="array" aca="1" ref="R560" ca="1">INDEX('Lorri 401b'!L:L,MATCH('Retirement Calculator'!A560,'Lorri 401b'!N:N,0),0)</f>
        <v>1977461.1878276544</v>
      </c>
      <c r="S560" s="25">
        <f t="shared" ca="1" si="527"/>
        <v>3658438.2168133035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1680051.9609683529</v>
      </c>
      <c r="R561" s="25">
        <f t="array" aca="1" ref="R561" ca="1">INDEX('Lorri 401b'!L:L,MATCH('Retirement Calculator'!A561,'Lorri 401b'!N:N,0),0)</f>
        <v>1965248.5508654218</v>
      </c>
      <c r="S561" s="25">
        <f t="shared" ca="1" si="527"/>
        <v>3645300.5118337749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1679123.0385009849</v>
      </c>
      <c r="R562" s="25">
        <f t="array" aca="1" ref="R562" ca="1">INDEX('Lorri 401b'!L:L,MATCH('Retirement Calculator'!A562,'Lorri 401b'!N:N,0),0)</f>
        <v>1952985.0279158466</v>
      </c>
      <c r="S562" s="25">
        <f t="shared" ca="1" si="527"/>
        <v>3632108.0664168317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1678190.2455233361</v>
      </c>
      <c r="R563" s="25">
        <f t="array" aca="1" ref="R563" ca="1">INDEX('Lorri 401b'!L:L,MATCH('Retirement Calculator'!A563,'Lorri 401b'!N:N,0),0)</f>
        <v>1940670.4069539814</v>
      </c>
      <c r="S563" s="25">
        <f t="shared" ca="1" si="527"/>
        <v>3618860.6524773175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1677253.5659082804</v>
      </c>
      <c r="R564" s="25">
        <f t="array" aca="1" ref="R564" ca="1">INDEX('Lorri 401b'!L:L,MATCH('Retirement Calculator'!A564,'Lorri 401b'!N:N,0),0)</f>
        <v>1928304.4750714418</v>
      </c>
      <c r="S564" s="25">
        <f t="shared" ca="1" si="527"/>
        <v>3605558.0409797225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1676312.9834614955</v>
      </c>
      <c r="R565" s="25">
        <f t="array" aca="1" ref="R565" ca="1">INDEX('Lorri 401b'!L:L,MATCH('Retirement Calculator'!A565,'Lorri 401b'!N:N,0),0)</f>
        <v>1915887.0184727251</v>
      </c>
      <c r="S565" s="25">
        <f t="shared" ca="1" si="527"/>
        <v>3592200.0019342205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1675368.4819211822</v>
      </c>
      <c r="R566" s="25">
        <f t="array" aca="1" ref="R566" ca="1">INDEX('Lorri 401b'!L:L,MATCH('Retirement Calculator'!A566,'Lorri 401b'!N:N,0),0)</f>
        <v>1903417.8224715136</v>
      </c>
      <c r="S566" s="25">
        <f t="shared" ca="1" si="527"/>
        <v>3578786.3043926959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1674420.0449577845</v>
      </c>
      <c r="R567" s="25">
        <f t="array" aca="1" ref="R567" ca="1">INDEX('Lorri 401b'!L:L,MATCH('Retirement Calculator'!A567,'Lorri 401b'!N:N,0),0)</f>
        <v>1890896.6714869638</v>
      </c>
      <c r="S567" s="25">
        <f t="shared" ca="1" si="527"/>
        <v>3565316.7164447485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1673467.6561737058</v>
      </c>
      <c r="R568" s="25">
        <f t="array" aca="1" ref="R568" ca="1">INDEX('Lorri 401b'!L:L,MATCH('Retirement Calculator'!A568,'Lorri 401b'!N:N,0),0)</f>
        <v>1878323.3490399781</v>
      </c>
      <c r="S568" s="25">
        <f t="shared" ca="1" si="527"/>
        <v>3551791.0052136839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1672511.2991030267</v>
      </c>
      <c r="R569" s="25">
        <f t="array" aca="1" ref="R569" ca="1">INDEX('Lorri 401b'!L:L,MATCH('Retirement Calculator'!A569,'Lorri 401b'!N:N,0),0)</f>
        <v>1865697.6377494636</v>
      </c>
      <c r="S569" s="25">
        <f t="shared" ca="1" si="527"/>
        <v>3538208.9368524905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1671550.9572112199</v>
      </c>
      <c r="R570" s="25">
        <f t="array" aca="1" ref="R570" ca="1">INDEX('Lorri 401b'!L:L,MATCH('Retirement Calculator'!A570,'Lorri 401b'!N:N,0),0)</f>
        <v>1853019.3193285717</v>
      </c>
      <c r="S570" s="25">
        <f t="shared" ca="1" si="527"/>
        <v>3524570.2765397914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1670586.613894864</v>
      </c>
      <c r="R571" s="25">
        <f t="array" aca="1" ref="R571" ca="1">INDEX('Lorri 401b'!L:L,MATCH('Retirement Calculator'!A571,'Lorri 401b'!N:N,0),0)</f>
        <v>1840288.1745809261</v>
      </c>
      <c r="S571" s="25">
        <f t="shared" ca="1" si="527"/>
        <v>3510874.7884757901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1669618.2524813565</v>
      </c>
      <c r="R572" s="25">
        <f t="array" aca="1" ref="R572" ca="1">INDEX('Lorri 401b'!L:L,MATCH('Retirement Calculator'!A572,'Lorri 401b'!N:N,0),0)</f>
        <v>1827503.9833968321</v>
      </c>
      <c r="S572" s="25">
        <f t="shared" ca="1" si="527"/>
        <v>3497122.2358781886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1668645.8562286261</v>
      </c>
      <c r="R573" s="25">
        <f t="array" aca="1" ref="R573" ca="1">INDEX('Lorri 401b'!L:L,MATCH('Retirement Calculator'!A573,'Lorri 401b'!N:N,0),0)</f>
        <v>1814666.5247494711</v>
      </c>
      <c r="S573" s="25">
        <f t="shared" ca="1" si="527"/>
        <v>3483312.3809780972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1667669.4083248426</v>
      </c>
      <c r="R574" s="25">
        <f t="array" aca="1" ref="R574" ca="1">INDEX('Lorri 401b'!L:L,MATCH('Retirement Calculator'!A574,'Lorri 401b'!N:N,0),0)</f>
        <v>1801775.5766910794</v>
      </c>
      <c r="S574" s="25">
        <f t="shared" ca="1" si="527"/>
        <v>3469444.9850159222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1666688.8918881265</v>
      </c>
      <c r="R575" s="25">
        <f t="array" aca="1" ref="R575" ca="1">INDEX('Lorri 401b'!L:L,MATCH('Retirement Calculator'!A575,'Lorri 401b'!N:N,0),0)</f>
        <v>1788830.9163491111</v>
      </c>
      <c r="S575" s="25">
        <f t="shared" ca="1" si="527"/>
        <v>3455519.8082372379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1665704.2899662575</v>
      </c>
      <c r="R576" s="25">
        <f t="array" aca="1" ref="R576" ca="1">INDEX('Lorri 401b'!L:L,MATCH('Retirement Calculator'!A576,'Lorri 401b'!N:N,0),0)</f>
        <v>1775832.3199223846</v>
      </c>
      <c r="S576" s="25">
        <f t="shared" ca="1" si="527"/>
        <v>3441536.6098886421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1664715.5855363808</v>
      </c>
      <c r="R577" s="25">
        <f t="array" aca="1" ref="R577" ca="1">INDEX('Lorri 401b'!L:L,MATCH('Retirement Calculator'!A577,'Lorri 401b'!N:N,0),0)</f>
        <v>1762779.5626772132</v>
      </c>
      <c r="S577" s="25">
        <f t="shared" ca="1" si="527"/>
        <v>3427495.1482135942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1663722.761504713</v>
      </c>
      <c r="R578" s="25">
        <f t="array" aca="1" ref="R578" ca="1">INDEX('Lorri 401b'!L:L,MATCH('Retirement Calculator'!A578,'Lorri 401b'!N:N,0),0)</f>
        <v>1749672.4189435204</v>
      </c>
      <c r="S578" s="25">
        <f t="shared" ca="1" si="527"/>
        <v>3413395.1804482331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1662725.8007062464</v>
      </c>
      <c r="R579" s="25">
        <f t="array" aca="1" ref="R579" ca="1">INDEX('Lorri 401b'!L:L,MATCH('Retirement Calculator'!A579,'Lorri 401b'!N:N,0),0)</f>
        <v>1736510.6621109373</v>
      </c>
      <c r="S579" s="25">
        <f t="shared" ca="1" si="527"/>
        <v>3399236.4628171837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1661724.685904453</v>
      </c>
      <c r="R580" s="25">
        <f t="array" aca="1" ref="R580" ca="1">INDEX('Lorri 401b'!L:L,MATCH('Retirement Calculator'!A580,'Lorri 401b'!N:N,0),0)</f>
        <v>1723294.0646248851</v>
      </c>
      <c r="S580" s="25">
        <f t="shared" ca="1" si="527"/>
        <v>3385018.7505293381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1660719.3997909855</v>
      </c>
      <c r="R581" s="25">
        <f t="array" aca="1" ref="R581" ca="1">INDEX('Lorri 401b'!L:L,MATCH('Retirement Calculator'!A581,'Lorri 401b'!N:N,0),0)</f>
        <v>1710022.3979826409</v>
      </c>
      <c r="S581" s="25">
        <f t="shared" ca="1" si="527"/>
        <v>3370741.7977736266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1659709.9249853785</v>
      </c>
      <c r="R582" s="25">
        <f t="array" aca="1" ref="R582" ca="1">INDEX('Lorri 401b'!L:L,MATCH('Retirement Calculator'!A582,'Lorri 401b'!N:N,0),0)</f>
        <v>1696695.4327293874</v>
      </c>
      <c r="S582" s="25">
        <f t="shared" ca="1" si="527"/>
        <v>3356405.3577147657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1658696.2440347481</v>
      </c>
      <c r="R583" s="25">
        <f t="array" aca="1" ref="R583" ca="1">INDEX('Lorri 401b'!L:L,MATCH('Retirement Calculator'!A583,'Lorri 401b'!N:N,0),0)</f>
        <v>1683312.9384542452</v>
      </c>
      <c r="S583" s="25">
        <f t="shared" ca="1" si="527"/>
        <v>3342009.1824889933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1657678.3394134899</v>
      </c>
      <c r="R584" s="25">
        <f t="array" aca="1" ref="R584" ca="1">INDEX('Lorri 401b'!L:L,MATCH('Retirement Calculator'!A584,'Lorri 401b'!N:N,0),0)</f>
        <v>1669874.68378629</v>
      </c>
      <c r="S584" s="25">
        <f t="shared" ca="1" si="527"/>
        <v>3327553.0231997799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1656656.1935229767</v>
      </c>
      <c r="R585" s="25">
        <f t="array" aca="1" ref="R585" ca="1">INDEX('Lorri 401b'!L:L,MATCH('Retirement Calculator'!A585,'Lorri 401b'!N:N,0),0)</f>
        <v>1656380.4363905517</v>
      </c>
      <c r="S585" s="25">
        <f t="shared" ca="1" si="527"/>
        <v>3313036.6299135284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1655629.7886912529</v>
      </c>
      <c r="R586" s="25">
        <f t="array" aca="1" ref="R586" ca="1">INDEX('Lorri 401b'!L:L,MATCH('Retirement Calculator'!A586,'Lorri 401b'!N:N,0),0)</f>
        <v>1642829.9629639979</v>
      </c>
      <c r="S586" s="25">
        <f t="shared" ca="1" si="527"/>
        <v>3298459.7516552508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1654599.1071727304</v>
      </c>
      <c r="R587" s="25">
        <f t="array" aca="1" ref="R587" ca="1">INDEX('Lorri 401b'!L:L,MATCH('Retirement Calculator'!A587,'Lorri 401b'!N:N,0),0)</f>
        <v>1629223.0292314999</v>
      </c>
      <c r="S587" s="25">
        <f t="shared" ca="1" si="527"/>
        <v>3283822.1364042303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1653564.1311478806</v>
      </c>
      <c r="R588" s="25">
        <f t="array" aca="1" ref="R588" ca="1">INDEX('Lorri 401b'!L:L,MATCH('Retirement Calculator'!A588,'Lorri 401b'!N:N,0),0)</f>
        <v>1615559.3999417832</v>
      </c>
      <c r="S588" s="25">
        <f t="shared" ca="1" si="527"/>
        <v>3269123.5310896635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1652524.8427229272</v>
      </c>
      <c r="R589" s="25">
        <f t="array" aca="1" ref="R589" ca="1">INDEX('Lorri 401b'!L:L,MATCH('Retirement Calculator'!A589,'Lorri 401b'!N:N,0),0)</f>
        <v>1601838.8388633593</v>
      </c>
      <c r="S589" s="25">
        <f t="shared" ca="1" si="527"/>
        <v>3254363.6815862865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1651481.2239295365</v>
      </c>
      <c r="R590" s="25">
        <f t="array" aca="1" ref="R590" ca="1">INDEX('Lorri 401b'!L:L,MATCH('Retirement Calculator'!A590,'Lorri 401b'!N:N,0),0)</f>
        <v>1588061.108780442</v>
      </c>
      <c r="S590" s="25">
        <f t="shared" ca="1" si="527"/>
        <v>3239542.3327099783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1650433.2567245068</v>
      </c>
      <c r="R591" s="25">
        <f t="array" aca="1" ref="R591" ca="1">INDEX('Lorri 401b'!L:L,MATCH('Retirement Calculator'!A591,'Lorri 401b'!N:N,0),0)</f>
        <v>1574225.971488846</v>
      </c>
      <c r="S591" s="25">
        <f t="shared" ca="1" si="527"/>
        <v>3224659.2282133531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1649380.9229894562</v>
      </c>
      <c r="R592" s="25">
        <f t="array" aca="1" ref="R592" ca="1">INDEX('Lorri 401b'!L:L,MATCH('Retirement Calculator'!A592,'Lorri 401b'!N:N,0),0)</f>
        <v>1560333.1877918683</v>
      </c>
      <c r="S592" s="25">
        <f t="shared" ca="1" si="527"/>
        <v>3209714.1107813246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1648324.2045305094</v>
      </c>
      <c r="R593" s="25">
        <f t="array" aca="1" ref="R593" ca="1">INDEX('Lorri 401b'!L:L,MATCH('Retirement Calculator'!A593,'Lorri 401b'!N:N,0),0)</f>
        <v>1546382.5174961532</v>
      </c>
      <c r="S593" s="25">
        <f t="shared" ca="1" si="527"/>
        <v>3194706.7220266629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1647263.0830779837</v>
      </c>
      <c r="R594" s="25">
        <f t="array" aca="1" ref="R594" ca="1">INDEX('Lorri 401b'!L:L,MATCH('Retirement Calculator'!A594,'Lorri 401b'!N:N,0),0)</f>
        <v>1532373.7194075393</v>
      </c>
      <c r="S594" s="25">
        <f t="shared" ca="1" si="527"/>
        <v>3179636.8024855228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1646197.5402860725</v>
      </c>
      <c r="R595" s="25">
        <f t="array" aca="1" ref="R595" ca="1">INDEX('Lorri 401b'!L:L,MATCH('Retirement Calculator'!A595,'Lorri 401b'!N:N,0),0)</f>
        <v>1518306.5513268895</v>
      </c>
      <c r="S595" s="25">
        <f t="shared" ca="1" si="527"/>
        <v>3164504.0916129621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1645127.5577325283</v>
      </c>
      <c r="R596" s="25">
        <f t="array" aca="1" ref="R596" ca="1">INDEX('Lorri 401b'!L:L,MATCH('Retirement Calculator'!A596,'Lorri 401b'!N:N,0),0)</f>
        <v>1504180.7700459037</v>
      </c>
      <c r="S596" s="25">
        <f t="shared" ca="1" si="527"/>
        <v>3149308.3277784321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1644053.1169183443</v>
      </c>
      <c r="R597" s="25">
        <f t="array" aca="1" ref="R597" ca="1">INDEX('Lorri 401b'!L:L,MATCH('Retirement Calculator'!A597,'Lorri 401b'!N:N,0),0)</f>
        <v>1489996.1313429137</v>
      </c>
      <c r="S597" s="25">
        <f t="shared" ca="1" si="527"/>
        <v>3134049.248261258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1642974.1992674347</v>
      </c>
      <c r="R598" s="25">
        <f t="array" aca="1" ref="R598" ca="1">INDEX('Lorri 401b'!L:L,MATCH('Retirement Calculator'!A598,'Lorri 401b'!N:N,0),0)</f>
        <v>1475752.3899786614</v>
      </c>
      <c r="S598" s="25">
        <f t="shared" ca="1" si="527"/>
        <v>3118726.5892460961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1641890.7861263128</v>
      </c>
      <c r="R599" s="25">
        <f t="array" aca="1" ref="R599" ca="1">INDEX('Lorri 401b'!L:L,MATCH('Retirement Calculator'!A599,'Lorri 401b'!N:N,0),0)</f>
        <v>1461449.299692058</v>
      </c>
      <c r="S599" s="25">
        <f t="shared" ca="1" si="527"/>
        <v>3103340.0858183708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1640802.8587637697</v>
      </c>
      <c r="R600" s="25">
        <f t="array" aca="1" ref="R600" ca="1">INDEX('Lorri 401b'!L:L,MATCH('Retirement Calculator'!A600,'Lorri 401b'!N:N,0),0)</f>
        <v>1447086.6131959271</v>
      </c>
      <c r="S600" s="25">
        <f t="shared" ca="1" si="527"/>
        <v>3087889.4719596971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1639710.3983705493</v>
      </c>
      <c r="R601" s="25">
        <f t="array" aca="1" ref="R601" ca="1">INDEX('Lorri 401b'!L:L,MATCH('Retirement Calculator'!A601,'Lorri 401b'!N:N,0),0)</f>
        <v>1432664.0821727288</v>
      </c>
      <c r="S601" s="25">
        <f t="shared" ca="1" si="527"/>
        <v>3072374.4805432782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1638613.3860590239</v>
      </c>
      <c r="R602" s="25">
        <f t="array" aca="1" ref="R602" ca="1">INDEX('Lorri 401b'!L:L,MATCH('Retirement Calculator'!A602,'Lorri 401b'!N:N,0),0)</f>
        <v>1418181.4572702674</v>
      </c>
      <c r="S602" s="25">
        <f t="shared" ca="1" si="527"/>
        <v>3056794.8433292913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1637511.802862867</v>
      </c>
      <c r="R603" s="25">
        <f t="array" aca="1" ref="R603" ca="1">INDEX('Lorri 401b'!L:L,MATCH('Retirement Calculator'!A603,'Lorri 401b'!N:N,0),0)</f>
        <v>1403638.488097379</v>
      </c>
      <c r="S603" s="25">
        <f t="shared" ca="1" si="527"/>
        <v>3041150.2909602458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1636405.6297367262</v>
      </c>
      <c r="R604" s="25">
        <f t="array" aca="1" ref="R604" ca="1">INDEX('Lorri 401b'!L:L,MATCH('Retirement Calculator'!A604,'Lorri 401b'!N:N,0),0)</f>
        <v>1389034.9232196035</v>
      </c>
      <c r="S604" s="25">
        <f t="shared" ca="1" si="527"/>
        <v>3025440.5529563297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1635294.847555893</v>
      </c>
      <c r="R605" s="25">
        <f t="array" aca="1" ref="R605" ca="1">INDEX('Lorri 401b'!L:L,MATCH('Retirement Calculator'!A605,'Lorri 401b'!N:N,0),0)</f>
        <v>1374370.5101548373</v>
      </c>
      <c r="S605" s="25">
        <f t="shared" ca="1" si="527"/>
        <v>3009665.3577107303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1634179.4371159731</v>
      </c>
      <c r="R606" s="25">
        <f t="array" aca="1" ref="R606" ca="1">INDEX('Lorri 401b'!L:L,MATCH('Retirement Calculator'!A606,'Lorri 401b'!N:N,0),0)</f>
        <v>1359644.995368968</v>
      </c>
      <c r="S606" s="25">
        <f t="shared" ca="1" si="527"/>
        <v>2993824.4324849411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1633059.3791325535</v>
      </c>
      <c r="R607" s="25">
        <f t="array" aca="1" ref="R607" ca="1">INDEX('Lorri 401b'!L:L,MATCH('Retirement Calculator'!A607,'Lorri 401b'!N:N,0),0)</f>
        <v>1344858.1242714908</v>
      </c>
      <c r="S607" s="25">
        <f t="shared" ca="1" si="527"/>
        <v>2977917.5034040445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1631934.6542408697</v>
      </c>
      <c r="R608" s="25">
        <f t="array" aca="1" ref="R608" ca="1">INDEX('Lorri 401b'!L:L,MATCH('Retirement Calculator'!A608,'Lorri 401b'!N:N,0),0)</f>
        <v>1330009.6412111076</v>
      </c>
      <c r="S608" s="25">
        <f t="shared" ca="1" si="527"/>
        <v>2961944.2954519773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1630805.2429954705</v>
      </c>
      <c r="R609" s="25">
        <f t="array" aca="1" ref="R609" ca="1">INDEX('Lorri 401b'!L:L,MATCH('Retirement Calculator'!A609,'Lorri 401b'!N:N,0),0)</f>
        <v>1315099.2894713059</v>
      </c>
      <c r="S609" s="25">
        <f t="shared" ca="1" si="527"/>
        <v>2945904.5324667767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1629671.1258698821</v>
      </c>
      <c r="R610" s="25">
        <f t="array" aca="1" ref="R610" ca="1">INDEX('Lorri 401b'!L:L,MATCH('Retirement Calculator'!A610,'Lorri 401b'!N:N,0),0)</f>
        <v>1300126.8112659219</v>
      </c>
      <c r="S610" s="25">
        <f t="shared" ca="1" si="527"/>
        <v>2929797.937135804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1628532.2832562705</v>
      </c>
      <c r="R611" s="25">
        <f t="array" aca="1" ref="R611" ca="1">INDEX('Lorri 401b'!L:L,MATCH('Retirement Calculator'!A611,'Lorri 401b'!N:N,0),0)</f>
        <v>1285091.9477346821</v>
      </c>
      <c r="S611" s="25">
        <f t="shared" ca="1" si="527"/>
        <v>2913624.2309909528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1627388.6954651021</v>
      </c>
      <c r="R612" s="25">
        <f t="array" aca="1" ref="R612" ca="1">INDEX('Lorri 401b'!L:L,MATCH('Retirement Calculator'!A612,'Lorri 401b'!N:N,0),0)</f>
        <v>1269994.4389387288</v>
      </c>
      <c r="S612" s="25">
        <f t="shared" ca="1" si="527"/>
        <v>2897383.1344038309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1626240.3427248038</v>
      </c>
      <c r="R613" s="25">
        <f t="array" aca="1" ref="R613" ca="1">INDEX('Lorri 401b'!L:L,MATCH('Retirement Calculator'!A613,'Lorri 401b'!N:N,0),0)</f>
        <v>1254834.0238561255</v>
      </c>
      <c r="S613" s="25">
        <f t="shared" ca="1" si="527"/>
        <v>2881074.3665809296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1625087.205181421</v>
      </c>
      <c r="R614" s="25">
        <f t="array" aca="1" ref="R614" ca="1">INDEX('Lorri 401b'!L:L,MATCH('Retirement Calculator'!A614,'Lorri 401b'!N:N,0),0)</f>
        <v>1239610.4403773448</v>
      </c>
      <c r="S614" s="25">
        <f t="shared" ca="1" si="527"/>
        <v>2864697.6455587661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1623929.2628982742</v>
      </c>
      <c r="R615" s="25">
        <f t="array" aca="1" ref="R615" ca="1">INDEX('Lorri 401b'!L:L,MATCH('Retirement Calculator'!A615,'Lorri 401b'!N:N,0),0)</f>
        <v>1224323.425300736</v>
      </c>
      <c r="S615" s="25">
        <f t="shared" ca="1" si="527"/>
        <v>2848252.6881990102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1622766.4958556143</v>
      </c>
      <c r="R616" s="25">
        <f t="array" aca="1" ref="R616" ca="1">INDEX('Lorri 401b'!L:L,MATCH('Retirement Calculator'!A616,'Lorri 401b'!N:N,0),0)</f>
        <v>1208972.7143279745</v>
      </c>
      <c r="S616" s="25">
        <f t="shared" ca="1" si="527"/>
        <v>2831739.2101835888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1621598.8839502765</v>
      </c>
      <c r="R617" s="25">
        <f t="array" aca="1" ref="R617" ca="1">INDEX('Lorri 401b'!L:L,MATCH('Retirement Calculator'!A617,'Lorri 401b'!N:N,0),0)</f>
        <v>1193558.0420594933</v>
      </c>
      <c r="S617" s="25">
        <f t="shared" ca="1" si="527"/>
        <v>2815156.9260097696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1620426.4069953333</v>
      </c>
      <c r="R618" s="25">
        <f t="array" aca="1" ref="R618" ca="1">INDEX('Lorri 401b'!L:L,MATCH('Retirement Calculator'!A618,'Lorri 401b'!N:N,0),0)</f>
        <v>1178079.1419898933</v>
      </c>
      <c r="S618" s="25">
        <f t="shared" ca="1" si="527"/>
        <v>2798505.5489852265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1619249.0447197442</v>
      </c>
      <c r="R619" s="25">
        <f t="array" aca="1" ref="R619" ca="1">INDEX('Lorri 401b'!L:L,MATCH('Retirement Calculator'!A619,'Lorri 401b'!N:N,0),0)</f>
        <v>1162535.7465033366</v>
      </c>
      <c r="S619" s="25">
        <f t="shared" ca="1" si="527"/>
        <v>2781784.7912230808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1618066.7767680071</v>
      </c>
      <c r="R620" s="25">
        <f t="array" aca="1" ref="R620" ca="1">INDEX('Lorri 401b'!L:L,MATCH('Retirement Calculator'!A620,'Lorri 401b'!N:N,0),0)</f>
        <v>1146927.5868689192</v>
      </c>
      <c r="S620" s="25">
        <f t="shared" ca="1" si="527"/>
        <v>2764994.3636369263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1616879.5826998043</v>
      </c>
      <c r="R621" s="25">
        <f t="array" aca="1" ref="R621" ca="1">INDEX('Lorri 401b'!L:L,MATCH('Retirement Calculator'!A621,'Lorri 401b'!N:N,0),0)</f>
        <v>1131254.3932360252</v>
      </c>
      <c r="S621" s="25">
        <f t="shared" ca="1" si="527"/>
        <v>2748133.9759358298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1615687.4419896507</v>
      </c>
      <c r="R622" s="25">
        <f t="array" aca="1" ref="R622" ca="1">INDEX('Lorri 401b'!L:L,MATCH('Retirement Calculator'!A622,'Lorri 401b'!N:N,0),0)</f>
        <v>1115515.8946296608</v>
      </c>
      <c r="S622" s="25">
        <f t="shared" ca="1" si="527"/>
        <v>2731203.3366193115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1614490.3340265381</v>
      </c>
      <c r="R623" s="25">
        <f t="array" aca="1" ref="R623" ca="1">INDEX('Lorri 401b'!L:L,MATCH('Retirement Calculator'!A623,'Lorri 401b'!N:N,0),0)</f>
        <v>1099711.8189457699</v>
      </c>
      <c r="S623" s="25">
        <f t="shared" ca="1" si="527"/>
        <v>2714202.152972308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1613288.2381135791</v>
      </c>
      <c r="R624" s="25">
        <f t="array" aca="1" ref="R624" ca="1">INDEX('Lorri 401b'!L:L,MATCH('Retirement Calculator'!A624,'Lorri 401b'!N:N,0),0)</f>
        <v>1083841.8929465294</v>
      </c>
      <c r="S624" s="25">
        <f t="shared" ca="1" si="527"/>
        <v>2697130.1310601085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1612081.1334676496</v>
      </c>
      <c r="R625" s="25">
        <f t="array" aca="1" ref="R625" ca="1">INDEX('Lorri 401b'!L:L,MATCH('Retirement Calculator'!A625,'Lorri 401b'!N:N,0),0)</f>
        <v>1067905.8422556254</v>
      </c>
      <c r="S625" s="25">
        <f t="shared" ca="1" si="527"/>
        <v>2679986.975723275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1610868.9992190287</v>
      </c>
      <c r="R626" s="25">
        <f t="array" aca="1" ref="R626" ca="1">INDEX('Lorri 401b'!L:L,MATCH('Retirement Calculator'!A626,'Lorri 401b'!N:N,0),0)</f>
        <v>1051903.3913535094</v>
      </c>
      <c r="S626" s="25">
        <f t="shared" ca="1" si="527"/>
        <v>2662772.3905725381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1609651.8144110385</v>
      </c>
      <c r="R627" s="25">
        <f t="array" aca="1" ref="R627" ca="1">INDEX('Lorri 401b'!L:L,MATCH('Retirement Calculator'!A627,'Lorri 401b'!N:N,0),0)</f>
        <v>1035834.2635726344</v>
      </c>
      <c r="S627" s="25">
        <f t="shared" ca="1" si="527"/>
        <v>2645486.0779836727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1608429.5579996817</v>
      </c>
      <c r="R628" s="25">
        <f t="array" aca="1" ref="R628" ca="1">INDEX('Lorri 401b'!L:L,MATCH('Retirement Calculator'!A628,'Lorri 401b'!N:N,0),0)</f>
        <v>1019698.1810926725</v>
      </c>
      <c r="S628" s="25">
        <f t="shared" ca="1" si="527"/>
        <v>2628127.7390923542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1607202.2088532776</v>
      </c>
      <c r="R629" s="25">
        <f t="array" aca="1" ref="R629" ca="1">INDEX('Lorri 401b'!L:L,MATCH('Retirement Calculator'!A629,'Lorri 401b'!N:N,0),0)</f>
        <v>1003494.8649357108</v>
      </c>
      <c r="S629" s="25">
        <f t="shared" ca="1" si="527"/>
        <v>2610697.0737889884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1605969.7457520969</v>
      </c>
      <c r="R630" s="25">
        <f t="array" aca="1" ref="R630" ca="1">INDEX('Lorri 401b'!L:L,MATCH('Retirement Calculator'!A630,'Lorri 401b'!N:N,0),0)</f>
        <v>987224.03496142838</v>
      </c>
      <c r="S630" s="25">
        <f t="shared" ca="1" si="527"/>
        <v>2593193.7807135251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1604732.1473879945</v>
      </c>
      <c r="R631" s="25">
        <f t="array" aca="1" ref="R631" ca="1">INDEX('Lorri 401b'!L:L,MATCH('Retirement Calculator'!A631,'Lorri 401b'!N:N,0),0)</f>
        <v>970885.40986225312</v>
      </c>
      <c r="S631" s="25">
        <f t="shared" ca="1" si="527"/>
        <v>2575617.5572502473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1603489.3923640416</v>
      </c>
      <c r="R632" s="25">
        <f t="array" aca="1" ref="R632" ca="1">INDEX('Lorri 401b'!L:L,MATCH('Retirement Calculator'!A632,'Lorri 401b'!N:N,0),0)</f>
        <v>954478.707158498</v>
      </c>
      <c r="S632" s="25">
        <f t="shared" ca="1" si="527"/>
        <v>2557968.0995225394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1602241.4591941556</v>
      </c>
      <c r="R633" s="25">
        <f t="array" aca="1" ref="R633" ca="1">INDEX('Lorri 401b'!L:L,MATCH('Retirement Calculator'!A633,'Lorri 401b'!N:N,0),0)</f>
        <v>938003.64319347718</v>
      </c>
      <c r="S633" s="25">
        <f t="shared" ca="1" si="527"/>
        <v>2540245.1023876327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1600988.3263027284</v>
      </c>
      <c r="R634" s="25">
        <f t="array" aca="1" ref="R634" ca="1">INDEX('Lorri 401b'!L:L,MATCH('Retirement Calculator'!A634,'Lorri 401b'!N:N,0),0)</f>
        <v>921459.9331286021</v>
      </c>
      <c r="S634" s="25">
        <f t="shared" ca="1" si="527"/>
        <v>2522448.2594313305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1599729.9720242536</v>
      </c>
      <c r="R635" s="25">
        <f t="array" aca="1" ref="R635" ca="1">INDEX('Lorri 401b'!L:L,MATCH('Retirement Calculator'!A635,'Lorri 401b'!N:N,0),0)</f>
        <v>904847.29093845678</v>
      </c>
      <c r="S635" s="25">
        <f t="shared" ca="1" si="527"/>
        <v>2504577.2629627101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1598466.3746029518</v>
      </c>
      <c r="R636" s="25">
        <f t="array" aca="1" ref="R636" ca="1">INDEX('Lorri 401b'!L:L,MATCH('Retirement Calculator'!A636,'Lorri 401b'!N:N,0),0)</f>
        <v>888165.42940585245</v>
      </c>
      <c r="S636" s="25">
        <f t="shared" ca="1" si="527"/>
        <v>2486631.8040088043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1597197.5121923946</v>
      </c>
      <c r="R637" s="25">
        <f t="array" aca="1" ref="R637" ca="1">INDEX('Lorri 401b'!L:L,MATCH('Retirement Calculator'!A637,'Lorri 401b'!N:N,0),0)</f>
        <v>871414.0601168623</v>
      </c>
      <c r="S637" s="25">
        <f t="shared" ca="1" si="527"/>
        <v>2468611.572309257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1595923.3628551268</v>
      </c>
      <c r="R638" s="25">
        <f t="array" aca="1" ref="R638" ca="1">INDEX('Lorri 401b'!L:L,MATCH('Retirement Calculator'!A638,'Lorri 401b'!N:N,0),0)</f>
        <v>854592.89345583471</v>
      </c>
      <c r="S638" s="25">
        <f t="shared" ca="1" si="527"/>
        <v>2450516.2563109617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1594643.904562287</v>
      </c>
      <c r="R639" s="25">
        <f t="array" aca="1" ref="R639" ca="1">INDEX('Lorri 401b'!L:L,MATCH('Retirement Calculator'!A639,'Lorri 401b'!N:N,0),0)</f>
        <v>837701.6386003861</v>
      </c>
      <c r="S639" s="25">
        <f t="shared" ca="1" si="527"/>
        <v>2432345.5431626732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1593359.1151932271</v>
      </c>
      <c r="R640" s="25">
        <f t="array" aca="1" ref="R640" ca="1">INDEX('Lorri 401b'!L:L,MATCH('Retirement Calculator'!A640,'Lorri 401b'!N:N,0),0)</f>
        <v>820740.00351637311</v>
      </c>
      <c r="S640" s="25">
        <f t="shared" ca="1" si="527"/>
        <v>2414099.1187096001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1592068.9725351294</v>
      </c>
      <c r="R641" s="25">
        <f t="array" aca="1" ref="R641" ca="1">INDEX('Lorri 401b'!L:L,MATCH('Retirement Calculator'!A641,'Lorri 401b'!N:N,0),0)</f>
        <v>803707.69495284348</v>
      </c>
      <c r="S641" s="25">
        <f t="shared" ca="1" si="527"/>
        <v>2395776.6674879729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1590773.454282623</v>
      </c>
      <c r="R642" s="25">
        <f t="array" aca="1" ref="R642" ca="1">INDEX('Lorri 401b'!L:L,MATCH('Retirement Calculator'!A642,'Lorri 401b'!N:N,0),0)</f>
        <v>786604.41843696579</v>
      </c>
      <c r="S642" s="25">
        <f t="shared" ca="1" si="527"/>
        <v>2377377.8727195887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1589472.5380373979</v>
      </c>
      <c r="R643" s="25">
        <f t="array" aca="1" ref="R643" ca="1">INDEX('Lorri 401b'!L:L,MATCH('Retirement Calculator'!A643,'Lorri 401b'!N:N,0),0)</f>
        <v>769429.87826893863</v>
      </c>
      <c r="S643" s="25">
        <f t="shared" ca="1" si="527"/>
        <v>2358902.4163063364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1588166.2013078176</v>
      </c>
      <c r="R644" s="25">
        <f t="array" aca="1" ref="R644" ca="1">INDEX('Lorri 401b'!L:L,MATCH('Retirement Calculator'!A644,'Lorri 401b'!N:N,0),0)</f>
        <v>752183.77751687798</v>
      </c>
      <c r="S644" s="25">
        <f t="shared" ca="1" si="527"/>
        <v>2340349.9788246956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1586854.4215085306</v>
      </c>
      <c r="R645" s="25">
        <f t="array" aca="1" ref="R645" ca="1">INDEX('Lorri 401b'!L:L,MATCH('Retirement Calculator'!A645,'Lorri 401b'!N:N,0),0)</f>
        <v>734865.81801168376</v>
      </c>
      <c r="S645" s="25">
        <f t="shared" ca="1" si="527"/>
        <v>2321720.2395202145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1585537.17596008</v>
      </c>
      <c r="R646" s="25">
        <f t="array" aca="1" ref="R646" ca="1">INDEX('Lorri 401b'!L:L,MATCH('Retirement Calculator'!A646,'Lorri 401b'!N:N,0),0)</f>
        <v>717475.70034188451</v>
      </c>
      <c r="S646" s="25">
        <f t="shared" ca="1" si="527"/>
        <v>2303012.8763019647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1584214.4418885109</v>
      </c>
      <c r="R647" s="25">
        <f t="array" aca="1" ref="R647" ca="1">INDEX('Lorri 401b'!L:L,MATCH('Retirement Calculator'!A647,'Lorri 401b'!N:N,0),0)</f>
        <v>700013.1238484612</v>
      </c>
      <c r="S647" s="25">
        <f t="shared" ca="1" si="527"/>
        <v>2284227.5657369723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1582886.1964249769</v>
      </c>
      <c r="R648" s="25">
        <f t="array" aca="1" ref="R648" ca="1">INDEX('Lorri 401b'!L:L,MATCH('Retirement Calculator'!A648,'Lorri 401b'!N:N,0),0)</f>
        <v>682477.78661964857</v>
      </c>
      <c r="S648" s="25">
        <f t="shared" ca="1" si="527"/>
        <v>2265363.9830446253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1581552.4166053447</v>
      </c>
      <c r="R649" s="25">
        <f t="array" aca="1" ref="R649" ca="1">INDEX('Lorri 401b'!L:L,MATCH('Retirement Calculator'!A649,'Lorri 401b'!N:N,0),0)</f>
        <v>664869.38548571593</v>
      </c>
      <c r="S649" s="25">
        <f t="shared" ca="1" si="527"/>
        <v>2246421.8020910607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1580213.0793697976</v>
      </c>
      <c r="R650" s="25">
        <f t="array" aca="1" ref="R650" ca="1">INDEX('Lorri 401b'!L:L,MATCH('Retirement Calculator'!A650,'Lorri 401b'!N:N,0),0)</f>
        <v>647187.61601372517</v>
      </c>
      <c r="S650" s="25">
        <f t="shared" ca="1" si="527"/>
        <v>2227400.6953835227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1578868.1615624356</v>
      </c>
      <c r="R651" s="25">
        <f t="array" aca="1" ref="R651" ca="1">INDEX('Lorri 401b'!L:L,MATCH('Retirement Calculator'!A651,'Lorri 401b'!N:N,0),0)</f>
        <v>629432.17250226787</v>
      </c>
      <c r="S651" s="25">
        <f t="shared" ca="1" si="527"/>
        <v>2208300.3340647034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1577517.6399308762</v>
      </c>
      <c r="R652" s="25">
        <f t="array" aca="1" ref="R652" ca="1">INDEX('Lorri 401b'!L:L,MATCH('Retirement Calculator'!A652,'Lorri 401b'!N:N,0),0)</f>
        <v>611602.74797617947</v>
      </c>
      <c r="S652" s="25">
        <f t="shared" ca="1" si="527"/>
        <v>2189120.3879070557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1576161.4911258521</v>
      </c>
      <c r="R653" s="25">
        <f t="array" aca="1" ref="R653" ca="1">INDEX('Lorri 401b'!L:L,MATCH('Retirement Calculator'!A653,'Lorri 401b'!N:N,0),0)</f>
        <v>593699.03418123233</v>
      </c>
      <c r="S653" s="25">
        <f t="shared" ca="1" si="527"/>
        <v>2169860.5253070844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1574799.6917008071</v>
      </c>
      <c r="R654" s="25">
        <f t="array" aca="1" ref="R654" ca="1">INDEX('Lorri 401b'!L:L,MATCH('Retirement Calculator'!A654,'Lorri 401b'!N:N,0),0)</f>
        <v>575720.72157880629</v>
      </c>
      <c r="S654" s="25">
        <f t="shared" ca="1" si="527"/>
        <v>2150520.4132796135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1573432.2181114911</v>
      </c>
      <c r="R655" s="25">
        <f t="array" aca="1" ref="R655" ca="1">INDEX('Lorri 401b'!L:L,MATCH('Retirement Calculator'!A655,'Lorri 401b'!N:N,0),0)</f>
        <v>557667.49934053677</v>
      </c>
      <c r="S655" s="25">
        <f t="shared" ca="1" si="527"/>
        <v>2131099.7174520278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1572059.0467155527</v>
      </c>
      <c r="R656" s="25">
        <f t="array" aca="1" ref="R656" ca="1">INDEX('Lorri 401b'!L:L,MATCH('Retirement Calculator'!A656,'Lorri 401b'!N:N,0),0)</f>
        <v>539539.05534294108</v>
      </c>
      <c r="S656" s="25">
        <f t="shared" ca="1" si="527"/>
        <v>2111598.1020584935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1570680.1537721313</v>
      </c>
      <c r="R657" s="25">
        <f t="array" aca="1" ref="R657" ca="1">INDEX('Lorri 401b'!L:L,MATCH('Retirement Calculator'!A657,'Lorri 401b'!N:N,0),0)</f>
        <v>521335.07616202213</v>
      </c>
      <c r="S657" s="25">
        <f t="shared" ca="1" si="527"/>
        <v>2092015.2299341534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1569295.5154414456</v>
      </c>
      <c r="R658" s="25">
        <f t="array" aca="1" ref="R658" ca="1">INDEX('Lorri 401b'!L:L,MATCH('Retirement Calculator'!A658,'Lorri 401b'!N:N,0),0)</f>
        <v>503055.24706784933</v>
      </c>
      <c r="S658" s="25">
        <f t="shared" ca="1" si="527"/>
        <v>2072350.762509295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1567905.1077843821</v>
      </c>
      <c r="R659" s="25">
        <f t="array" aca="1" ref="R659" ca="1">INDEX('Lorri 401b'!L:L,MATCH('Retirement Calculator'!A659,'Lorri 401b'!N:N,0),0)</f>
        <v>484699.25201911747</v>
      </c>
      <c r="S659" s="25">
        <f t="shared" ca="1" si="527"/>
        <v>2052604.3598034997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1566508.9067620807</v>
      </c>
      <c r="R660" s="25">
        <f t="array" aca="1" ref="R660" ca="1">INDEX('Lorri 401b'!L:L,MATCH('Retirement Calculator'!A660,'Lorri 401b'!N:N,0),0)</f>
        <v>466266.77365768258</v>
      </c>
      <c r="S660" s="25">
        <f t="shared" ca="1" si="527"/>
        <v>2032775.6804197633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1565106.8882355199</v>
      </c>
      <c r="R661" s="25">
        <f t="array" aca="1" ref="R661" ca="1">INDEX('Lorri 401b'!L:L,MATCH('Retirement Calculator'!A661,'Lorri 401b'!N:N,0),0)</f>
        <v>447757.49330307503</v>
      </c>
      <c r="S661" s="25">
        <f t="shared" ca="1" si="527"/>
        <v>2012864.3815385948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1563699.0279650984</v>
      </c>
      <c r="R662" s="25">
        <f t="array" aca="1" ref="R662" ca="1">INDEX('Lorri 401b'!L:L,MATCH('Retirement Calculator'!A662,'Lorri 401b'!N:N,0),0)</f>
        <v>429171.09094698995</v>
      </c>
      <c r="S662" s="25">
        <f t="shared" ca="1" si="527"/>
        <v>1992870.1189120882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1562285.3016102167</v>
      </c>
      <c r="R663" s="25">
        <f t="array" aca="1" ref="R663" ca="1">INDEX('Lorri 401b'!L:L,MATCH('Retirement Calculator'!A663,'Lorri 401b'!N:N,0),0)</f>
        <v>410507.24524775456</v>
      </c>
      <c r="S663" s="25">
        <f t="shared" ca="1" si="527"/>
        <v>1972792.5468579712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1560865.6847288564</v>
      </c>
      <c r="R664" s="25">
        <f t="array" aca="1" ref="R664" ca="1">INDEX('Lorri 401b'!L:L,MATCH('Retirement Calculator'!A664,'Lorri 401b'!N:N,0),0)</f>
        <v>391765.6335247723</v>
      </c>
      <c r="S664" s="25">
        <f t="shared" ca="1" si="527"/>
        <v>1952631.3182536287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1559440.1527771573</v>
      </c>
      <c r="R665" s="25">
        <f t="array" aca="1" ref="R665" ca="1">INDEX('Lorri 401b'!L:L,MATCH('Retirement Calculator'!A665,'Lorri 401b'!N:N,0),0)</f>
        <v>372945.93175294431</v>
      </c>
      <c r="S665" s="25">
        <f t="shared" ca="1" si="527"/>
        <v>1932386.0845301016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1558008.6811089925</v>
      </c>
      <c r="R666" s="25">
        <f t="array" aca="1" ref="R666" ca="1">INDEX('Lorri 401b'!L:L,MATCH('Retirement Calculator'!A666,'Lorri 401b'!N:N,0),0)</f>
        <v>354047.81455706706</v>
      </c>
      <c r="S666" s="25">
        <f t="shared" ca="1" si="527"/>
        <v>1912056.4956660597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1556571.2449755438</v>
      </c>
      <c r="R667" s="25">
        <f t="array" aca="1" ref="R667" ca="1">INDEX('Lorri 401b'!L:L,MATCH('Retirement Calculator'!A667,'Lorri 401b'!N:N,0),0)</f>
        <v>335070.95520620694</v>
      </c>
      <c r="S667" s="25">
        <f t="shared" ca="1" si="527"/>
        <v>1891642.2001817508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1555127.8195248723</v>
      </c>
      <c r="R668" s="25">
        <f t="array" aca="1" ref="R668" ca="1">INDEX('Lorri 401b'!L:L,MATCH('Retirement Calculator'!A668,'Lorri 401b'!N:N,0),0)</f>
        <v>316015.02560805157</v>
      </c>
      <c r="S668" s="25">
        <f t="shared" ca="1" si="527"/>
        <v>1871142.8451329239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1553678.3798014899</v>
      </c>
      <c r="R669" s="25">
        <f t="array" aca="1" ref="R669" ca="1">INDEX('Lorri 401b'!L:L,MATCH('Retirement Calculator'!A669,'Lorri 401b'!N:N,0),0)</f>
        <v>296879.69630323723</v>
      </c>
      <c r="S669" s="25">
        <f t="shared" ca="1" si="527"/>
        <v>1850558.0761047271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1552222.9007459267</v>
      </c>
      <c r="R670" s="25">
        <f t="array" aca="1" ref="R670" ca="1">INDEX('Lorri 401b'!L:L,MATCH('Retirement Calculator'!A670,'Lorri 401b'!N:N,0),0)</f>
        <v>277664.63645965286</v>
      </c>
      <c r="S670" s="25">
        <f t="shared" ca="1" si="527"/>
        <v>1829887.5372055795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1550761.3571942986</v>
      </c>
      <c r="R671" s="25">
        <f t="array" aca="1" ref="R671" ca="1">INDEX('Lorri 401b'!L:L,MATCH('Retirement Calculator'!A671,'Lorri 401b'!N:N,0),0)</f>
        <v>258369.5138667202</v>
      </c>
      <c r="S671" s="25">
        <f t="shared" ca="1" si="527"/>
        <v>1809130.8710610189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1549293.7238778721</v>
      </c>
      <c r="R672" s="25">
        <f t="array" aca="1" ref="R672" ca="1">INDEX('Lorri 401b'!L:L,MATCH('Retirement Calculator'!A672,'Lorri 401b'!N:N,0),0)</f>
        <v>238993.99492965033</v>
      </c>
      <c r="S672" s="25">
        <f t="shared" ca="1" si="527"/>
        <v>1788287.7188075224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1547819.9754226271</v>
      </c>
      <c r="R673" s="25">
        <f t="array" aca="1" ref="R673" ca="1">INDEX('Lorri 401b'!L:L,MATCH('Retirement Calculator'!A673,'Lorri 401b'!N:N,0),0)</f>
        <v>219537.74466367601</v>
      </c>
      <c r="S673" s="25">
        <f t="shared" ca="1" si="527"/>
        <v>1767357.7200863031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1546340.0863488186</v>
      </c>
      <c r="R674" s="25">
        <f t="array" aca="1" ref="R674" ca="1">INDEX('Lorri 401b'!L:L,MATCH('Retirement Calculator'!A674,'Lorri 401b'!N:N,0),0)</f>
        <v>200000.42668826011</v>
      </c>
      <c r="S674" s="25">
        <f t="shared" ca="1" si="527"/>
        <v>1746340.5130370788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1544854.0310705358</v>
      </c>
      <c r="R675" s="25">
        <f t="array" aca="1" ref="R675" ca="1">INDEX('Lorri 401b'!L:L,MATCH('Retirement Calculator'!A675,'Lorri 401b'!N:N,0),0)</f>
        <v>180381.70322127998</v>
      </c>
      <c r="S675" s="25">
        <f t="shared" ca="1" si="527"/>
        <v>1725235.7342918157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1543361.7838952602</v>
      </c>
      <c r="R676" s="25">
        <f t="array" aca="1" ref="R676" ca="1">INDEX('Lorri 401b'!L:L,MATCH('Retirement Calculator'!A676,'Lorri 401b'!N:N,0),0)</f>
        <v>160681.23507318745</v>
      </c>
      <c r="S676" s="25">
        <f t="shared" ca="1" si="527"/>
        <v>1704043.0189684476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1541863.319023421</v>
      </c>
      <c r="R677" s="25">
        <f t="array" aca="1" ref="R677" ca="1">INDEX('Lorri 401b'!L:L,MATCH('Retirement Calculator'!A677,'Lorri 401b'!N:N,0),0)</f>
        <v>140898.68164114453</v>
      </c>
      <c r="S677" s="25">
        <f t="shared" ca="1" si="527"/>
        <v>1682762.0006645655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1540358.6105479491</v>
      </c>
      <c r="R678" s="25">
        <f t="array" aca="1" ref="R678" ca="1">INDEX('Lorri 401b'!L:L,MATCH('Retirement Calculator'!A678,'Lorri 401b'!N:N,0),0)</f>
        <v>121033.70090313477</v>
      </c>
      <c r="S678" s="25">
        <f t="shared" ca="1" si="527"/>
        <v>1661392.311451084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1538847.6324538295</v>
      </c>
      <c r="R679" s="25">
        <f t="array" aca="1" ref="R679" ca="1">INDEX('Lorri 401b'!L:L,MATCH('Retirement Calculator'!A679,'Lorri 401b'!N:N,0),0)</f>
        <v>101085.94941204997</v>
      </c>
      <c r="S679" s="25">
        <f t="shared" ca="1" si="527"/>
        <v>1639933.5818658795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1537330.358617651</v>
      </c>
      <c r="R680" s="25">
        <f t="array" aca="1" ref="R680" ca="1">INDEX('Lorri 401b'!L:L,MATCH('Retirement Calculator'!A680,'Lorri 401b'!N:N,0),0)</f>
        <v>81055.082289752318</v>
      </c>
      <c r="S680" s="25">
        <f t="shared" ca="1" si="527"/>
        <v>1618385.4409074034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1535806.762807155</v>
      </c>
      <c r="R681" s="25">
        <f t="array" aca="1" ref="R681" ca="1">INDEX('Lorri 401b'!L:L,MATCH('Retirement Calculator'!A681,'Lorri 401b'!N:N,0),0)</f>
        <v>60940.753221111758</v>
      </c>
      <c r="S681" s="25">
        <f t="shared" ca="1" si="527"/>
        <v>1596747.5160282669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1534276.8186807821</v>
      </c>
      <c r="R682" s="25">
        <f t="array" aca="1" ref="R682" ca="1">INDEX('Lorri 401b'!L:L,MATCH('Retirement Calculator'!A682,'Lorri 401b'!N:N,0),0)</f>
        <v>40742.614448018525</v>
      </c>
      <c r="S682" s="25">
        <f t="shared" ca="1" si="527"/>
        <v>1575019.4331288007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1532740.4997872158</v>
      </c>
      <c r="R683" s="25">
        <f t="array" aca="1" ref="R683" ca="1">INDEX('Lorri 401b'!L:L,MATCH('Retirement Calculator'!A683,'Lorri 401b'!N:N,0),0)</f>
        <v>20460.316763370738</v>
      </c>
      <c r="S683" s="25">
        <f t="shared" ca="1" si="527"/>
        <v>1553200.8165505866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1531197.7795649264</v>
      </c>
      <c r="R684" s="25">
        <f t="array" aca="1" ref="R684" ca="1">INDEX('Lorri 401b'!L:L,MATCH('Retirement Calculator'!A684,'Lorri 401b'!N:N,0),0)</f>
        <v>93.509505036918497</v>
      </c>
      <c r="S684" s="25">
        <f t="shared" ca="1" si="527"/>
        <v>1531291.2890699634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1529648.6313417107</v>
      </c>
      <c r="R685" s="25">
        <f t="array" aca="1" ref="R685" ca="1">INDEX('Lorri 401b'!L:L,MATCH('Retirement Calculator'!A685,'Lorri 401b'!N:N,0),0)</f>
        <v>-20358.159450206625</v>
      </c>
      <c r="S685" s="25">
        <f t="shared" ca="1" si="527"/>
        <v>1509290.471891504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1528093.0283342316</v>
      </c>
      <c r="R686" s="25">
        <f t="array" aca="1" ref="R686" ca="1">INDEX('Lorri 401b'!L:L,MATCH('Retirement Calculator'!A686,'Lorri 401b'!N:N,0),0)</f>
        <v>-40895.043692763684</v>
      </c>
      <c r="S686" s="25">
        <f t="shared" ca="1" si="527"/>
        <v>1487197.9846414679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1526530.9436475548</v>
      </c>
      <c r="R687" s="25">
        <f t="array" aca="1" ref="R687" ca="1">INDEX('Lorri 401b'!L:L,MATCH('Retirement Calculator'!A687,'Lorri 401b'!N:N,0),0)</f>
        <v>-61517.4982863314</v>
      </c>
      <c r="S687" s="25">
        <f t="shared" ca="1" si="527"/>
        <v>1465013.4453612235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1524962.3502746834</v>
      </c>
      <c r="R688" s="25">
        <f t="array" aca="1" ref="R688" ca="1">INDEX('Lorri 401b'!L:L,MATCH('Retirement Calculator'!A688,'Lorri 401b'!N:N,0),0)</f>
        <v>-82225.879774038985</v>
      </c>
      <c r="S688" s="25">
        <f t="shared" ca="1" si="527"/>
        <v>1442736.4705006445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1523387.2210960919</v>
      </c>
      <c r="R689" s="25">
        <f t="array" aca="1" ref="R689" ca="1">INDEX('Lorri 401b'!L:L,MATCH('Retirement Calculator'!A689,'Lorri 401b'!N:N,0),0)</f>
        <v>-103020.546184612</v>
      </c>
      <c r="S689" s="25">
        <f t="shared" ca="1" si="527"/>
        <v>1420366.6749114799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1521805.5288792562</v>
      </c>
      <c r="R690" s="25">
        <f t="array" aca="1" ref="R690" ca="1">INDEX('Lorri 401b'!L:L,MATCH('Retirement Calculator'!A690,'Lorri 401b'!N:N,0),0)</f>
        <v>-123901.85703856242</v>
      </c>
      <c r="S690" s="25">
        <f t="shared" ca="1" si="527"/>
        <v>1397903.6718406938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1520217.2462781835</v>
      </c>
      <c r="R691" s="25">
        <f t="array" aca="1" ref="R691" ca="1">INDEX('Lorri 401b'!L:L,MATCH('Retirement Calculator'!A691,'Lorri 401b'!N:N,0),0)</f>
        <v>-144870.17335440431</v>
      </c>
      <c r="S691" s="25">
        <f t="shared" ca="1" si="527"/>
        <v>1375347.0729237793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1518622.3458329397</v>
      </c>
      <c r="R692" s="25">
        <f t="array" aca="1" ref="R692" ca="1">INDEX('Lorri 401b'!L:L,MATCH('Retirement Calculator'!A692,'Lorri 401b'!N:N,0),0)</f>
        <v>-165925.85765489555</v>
      </c>
      <c r="S692" s="25">
        <f t="shared" ca="1" si="527"/>
        <v>1352696.4881780441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1517020.7999691742</v>
      </c>
      <c r="R693" s="25">
        <f t="array" aca="1" ref="R693" ca="1">INDEX('Lorri 401b'!L:L,MATCH('Retirement Calculator'!A693,'Lorri 401b'!N:N,0),0)</f>
        <v>-187069.27397330548</v>
      </c>
      <c r="S693" s="25">
        <f t="shared" ca="1" si="527"/>
        <v>1329951.5259958687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1515412.5809976431</v>
      </c>
      <c r="R694" s="25">
        <f t="array" aca="1" ref="R694" ca="1">INDEX('Lorri 401b'!L:L,MATCH('Retirement Calculator'!A694,'Lorri 401b'!N:N,0),0)</f>
        <v>-208300.7878597088</v>
      </c>
      <c r="S694" s="25">
        <f t="shared" ca="1" si="527"/>
        <v>1307111.7931379343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1513797.6611137304</v>
      </c>
      <c r="R695" s="25">
        <f t="array" aca="1" ref="R695" ca="1">INDEX('Lorri 401b'!L:L,MATCH('Retirement Calculator'!A695,'Lorri 401b'!N:N,0),0)</f>
        <v>-229620.76638730546</v>
      </c>
      <c r="S695" s="25">
        <f t="shared" ca="1" si="527"/>
        <v>1284176.8947264249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1512176.0123969682</v>
      </c>
      <c r="R696" s="25">
        <f t="array" aca="1" ref="R696" ca="1">INDEX('Lorri 401b'!L:L,MATCH('Retirement Calculator'!A696,'Lorri 401b'!N:N,0),0)</f>
        <v>-251029.57815876711</v>
      </c>
      <c r="S696" s="25">
        <f t="shared" ca="1" si="527"/>
        <v>1261146.434238201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1510547.6068105528</v>
      </c>
      <c r="R697" s="25">
        <f t="array" aca="1" ref="R697" ca="1">INDEX('Lorri 401b'!L:L,MATCH('Retirement Calculator'!A697,'Lorri 401b'!N:N,0),0)</f>
        <v>-272527.59331260982</v>
      </c>
      <c r="S697" s="25">
        <f t="shared" ca="1" si="527"/>
        <v>1238020.0134979431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1508912.4162008606</v>
      </c>
      <c r="R698" s="25">
        <f t="array" aca="1" ref="R698" ca="1">INDEX('Lorri 401b'!L:L,MATCH('Retirement Calculator'!A698,'Lorri 401b'!N:N,0),0)</f>
        <v>-294115.18352959357</v>
      </c>
      <c r="S698" s="25">
        <f t="shared" ca="1" si="527"/>
        <v>1214797.2326712671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1507270.4122969613</v>
      </c>
      <c r="R699" s="25">
        <f t="array" aca="1" ref="R699" ca="1">INDEX('Lorri 401b'!L:L,MATCH('Retirement Calculator'!A699,'Lorri 401b'!N:N,0),0)</f>
        <v>-315792.7220391481</v>
      </c>
      <c r="S699" s="25">
        <f t="shared" ca="1" si="527"/>
        <v>1191477.6902578133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1505621.5667101291</v>
      </c>
      <c r="R700" s="25">
        <f t="array" aca="1" ref="R700" ca="1">INDEX('Lorri 401b'!L:L,MATCH('Retirement Calculator'!A700,'Lorri 401b'!N:N,0),0)</f>
        <v>-337560.58362582576</v>
      </c>
      <c r="S700" s="25">
        <f t="shared" ca="1" si="527"/>
        <v>1168060.9830843033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1503965.8509333518</v>
      </c>
      <c r="R701" s="25">
        <f t="array" aca="1" ref="R701" ca="1">INDEX('Lorri 401b'!L:L,MATCH('Retirement Calculator'!A701,'Lorri 401b'!N:N,0),0)</f>
        <v>-359419.14463578124</v>
      </c>
      <c r="S701" s="25">
        <f t="shared" ca="1" si="527"/>
        <v>1144546.7062975706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1502303.236340838</v>
      </c>
      <c r="R702" s="25">
        <f t="array" aca="1" ref="R702" ca="1">INDEX('Lorri 401b'!L:L,MATCH('Retirement Calculator'!A702,'Lorri 401b'!N:N,0),0)</f>
        <v>-381368.78298327822</v>
      </c>
      <c r="S702" s="25">
        <f t="shared" ca="1" si="527"/>
        <v>1120934.4533575599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1500633.6941875219</v>
      </c>
      <c r="R703" s="25">
        <f t="array" aca="1" ref="R703" ca="1">INDEX('Lorri 401b'!L:L,MATCH('Retirement Calculator'!A703,'Lorri 401b'!N:N,0),0)</f>
        <v>-403409.87815722311</v>
      </c>
      <c r="S703" s="25">
        <f t="shared" ca="1" si="527"/>
        <v>1097223.8160302988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1498957.1956085672</v>
      </c>
      <c r="R704" s="25">
        <f t="array" aca="1" ref="R704" ca="1">INDEX('Lorri 401b'!L:L,MATCH('Retirement Calculator'!A704,'Lorri 401b'!N:N,0),0)</f>
        <v>-425542.81122772611</v>
      </c>
      <c r="S704" s="25">
        <f t="shared" ca="1" si="527"/>
        <v>1073414.3843808412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1497273.7116188668</v>
      </c>
      <c r="R705" s="25">
        <f t="array" aca="1" ref="R705" ca="1">INDEX('Lorri 401b'!L:L,MATCH('Retirement Calculator'!A705,'Lorri 401b'!N:N,0),0)</f>
        <v>-447767.96485268953</v>
      </c>
      <c r="S705" s="25">
        <f t="shared" ca="1" si="527"/>
        <v>1049505.7467661772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1495583.2131125426</v>
      </c>
      <c r="R706" s="25">
        <f t="array" aca="1" ref="R706" ca="1">INDEX('Lorri 401b'!L:L,MATCH('Retirement Calculator'!A706,'Lorri 401b'!N:N,0),0)</f>
        <v>-470085.72328442364</v>
      </c>
      <c r="S706" s="25">
        <f t="shared" ca="1" si="527"/>
        <v>1025497.4898281191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1493885.6708624421</v>
      </c>
      <c r="R707" s="25">
        <f t="array" aca="1" ref="R707" ca="1">INDEX('Lorri 401b'!L:L,MATCH('Retirement Calculator'!A707,'Lorri 401b'!N:N,0),0)</f>
        <v>-492496.47237628995</v>
      </c>
      <c r="S707" s="25">
        <f t="shared" ca="1" si="527"/>
        <v>1001389.1984861521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1492181.0555196328</v>
      </c>
      <c r="R708" s="25">
        <f t="array" aca="1" ref="R708" ca="1">INDEX('Lorri 401b'!L:L,MATCH('Retirement Calculator'!A708,'Lorri 401b'!N:N,0),0)</f>
        <v>-515000.59958937234</v>
      </c>
      <c r="S708" s="25">
        <f t="shared" ca="1" si="527"/>
        <v>977180.45593026048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1490469.3376128951</v>
      </c>
      <c r="R709" s="25">
        <f t="array" aca="1" ref="R709" ca="1">INDEX('Lorri 401b'!L:L,MATCH('Retirement Calculator'!A709,'Lorri 401b'!N:N,0),0)</f>
        <v>-537598.49399917584</v>
      </c>
      <c r="S709" s="25">
        <f t="shared" ca="1" si="527"/>
        <v>952870.84361371922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1488750.4875482128</v>
      </c>
      <c r="R710" s="25">
        <f t="array" aca="1" ref="R710" ca="1">INDEX('Lorri 401b'!L:L,MATCH('Retirement Calculator'!A710,'Lorri 401b'!N:N,0),0)</f>
        <v>-560290.54630235361</v>
      </c>
      <c r="S710" s="25">
        <f t="shared" ca="1" si="527"/>
        <v>928459.94124585914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1487024.4756082608</v>
      </c>
      <c r="R711" s="25">
        <f t="array" aca="1" ref="R711" ca="1">INDEX('Lorri 401b'!L:L,MATCH('Retirement Calculator'!A711,'Lorri 401b'!N:N,0),0)</f>
        <v>-583077.14882346126</v>
      </c>
      <c r="S711" s="25">
        <f t="shared" ca="1" si="527"/>
        <v>903947.32678479957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1485291.2719518924</v>
      </c>
      <c r="R712" s="25">
        <f t="array" aca="1" ref="R712" ca="1">INDEX('Lorri 401b'!L:L,MATCH('Retirement Calculator'!A712,'Lorri 401b'!N:N,0),0)</f>
        <v>-605958.69552174024</v>
      </c>
      <c r="S712" s="25">
        <f t="shared" ca="1" si="527"/>
        <v>879332.57643015217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1483550.8466136225</v>
      </c>
      <c r="R713" s="25">
        <f t="array" aca="1" ref="R713" ca="1">INDEX('Lorri 401b'!L:L,MATCH('Retirement Calculator'!A713,'Lorri 401b'!N:N,0),0)</f>
        <v>-628935.58199792868</v>
      </c>
      <c r="S713" s="25">
        <f t="shared" ca="1" si="527"/>
        <v>854615.26461569383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1481803.1695031098</v>
      </c>
      <c r="R714" s="25">
        <f t="array" aca="1" ref="R714" ca="1">INDEX('Lorri 401b'!L:L,MATCH('Retirement Calculator'!A714,'Lorri 401b'!N:N,0),0)</f>
        <v>-652008.20550110121</v>
      </c>
      <c r="S714" s="25">
        <f t="shared" ca="1" si="527"/>
        <v>829794.96400200855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1480048.2104046366</v>
      </c>
      <c r="R715" s="25">
        <f t="array" aca="1" ref="R715" ca="1">INDEX('Lorri 401b'!L:L,MATCH('Retirement Calculator'!A715,'Lorri 401b'!N:N,0),0)</f>
        <v>-675176.96493553696</v>
      </c>
      <c r="S715" s="25">
        <f t="shared" ca="1" si="527"/>
        <v>804871.24546909961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1478285.9389765863</v>
      </c>
      <c r="R716" s="25">
        <f t="array" aca="1" ref="R716" ca="1">INDEX('Lorri 401b'!L:L,MATCH('Retirement Calculator'!A716,'Lorri 401b'!N:N,0),0)</f>
        <v>-698442.26086761628</v>
      </c>
      <c r="S716" s="25">
        <f t="shared" ca="1" si="527"/>
        <v>779843.67810897005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1476516.3247509194</v>
      </c>
      <c r="R717" s="25">
        <f t="array" aca="1" ref="R717" ca="1">INDEX('Lorri 401b'!L:L,MATCH('Retirement Calculator'!A717,'Lorri 401b'!N:N,0),0)</f>
        <v>-721804.49553274584</v>
      </c>
      <c r="S717" s="25">
        <f t="shared" ca="1" si="527"/>
        <v>754711.82921817352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1474739.3371326453</v>
      </c>
      <c r="R718" s="25">
        <f t="array" aca="1" ref="R718" ca="1">INDEX('Lorri 401b'!L:L,MATCH('Retirement Calculator'!A718,'Lorri 401b'!N:N,0),0)</f>
        <v>-745264.07284231344</v>
      </c>
      <c r="S718" s="25">
        <f t="shared" ca="1" si="527"/>
        <v>729475.26429033186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1472954.9453992951</v>
      </c>
      <c r="R719" s="25">
        <f t="array" aca="1" ref="R719" ca="1">INDEX('Lorri 401b'!L:L,MATCH('Retirement Calculator'!A719,'Lorri 401b'!N:N,0),0)</f>
        <v>-768821.39839067101</v>
      </c>
      <c r="S719" s="25">
        <f t="shared" ca="1" si="527"/>
        <v>704133.54700862407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1471163.1187003893</v>
      </c>
      <c r="R720" s="25">
        <f t="array" aca="1" ref="R720" ca="1">INDEX('Lorri 401b'!L:L,MATCH('Retirement Calculator'!A720,'Lorri 401b'!N:N,0),0)</f>
        <v>-792476.87946214667</v>
      </c>
      <c r="S720" s="25">
        <f t="shared" ca="1" si="527"/>
        <v>678686.23923824262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1469363.8260569049</v>
      </c>
      <c r="R721" s="25">
        <f t="array" aca="1" ref="R721" ca="1">INDEX('Lorri 401b'!L:L,MATCH('Retirement Calculator'!A721,'Lorri 401b'!N:N,0),0)</f>
        <v>-816230.92503808683</v>
      </c>
      <c r="S721" s="25">
        <f t="shared" ca="1" si="527"/>
        <v>653132.90101881803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1467557.036360739</v>
      </c>
      <c r="R722" s="25">
        <f t="array" aca="1" ref="R722" ca="1">INDEX('Lorri 401b'!L:L,MATCH('Retirement Calculator'!A722,'Lorri 401b'!N:N,0),0)</f>
        <v>-840083.94580392679</v>
      </c>
      <c r="S722" s="25">
        <f t="shared" ca="1" si="527"/>
        <v>627473.09055681224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1465742.7183741727</v>
      </c>
      <c r="R723" s="25">
        <f t="array" aca="1" ref="R723" ca="1">INDEX('Lorri 401b'!L:L,MATCH('Retirement Calculator'!A723,'Lorri 401b'!N:N,0),0)</f>
        <v>-864036.354156291</v>
      </c>
      <c r="S723" s="25">
        <f t="shared" ca="1" si="527"/>
        <v>601706.3642178817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1463920.840729329</v>
      </c>
      <c r="R724" s="25">
        <f t="array" aca="1" ref="R724" ca="1">INDEX('Lorri 401b'!L:L,MATCH('Retirement Calculator'!A724,'Lorri 401b'!N:N,0),0)</f>
        <v>-888088.56421012338</v>
      </c>
      <c r="S724" s="25">
        <f t="shared" ca="1" si="527"/>
        <v>575832.27651920565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1462091.3719276318</v>
      </c>
      <c r="R725" s="25">
        <f t="array" aca="1" ref="R725" ca="1">INDEX('Lorri 401b'!L:L,MATCH('Retirement Calculator'!A725,'Lorri 401b'!N:N,0),0)</f>
        <v>-912240.9918058468</v>
      </c>
      <c r="S725" s="25">
        <f t="shared" ca="1" si="527"/>
        <v>549850.38012178498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1460254.2803392608</v>
      </c>
      <c r="R726" s="25">
        <f t="array" aca="1" ref="R726" ca="1">INDEX('Lorri 401b'!L:L,MATCH('Retirement Calculator'!A726,'Lorri 401b'!N:N,0),0)</f>
        <v>-936494.05451655237</v>
      </c>
      <c r="S726" s="25">
        <f t="shared" ca="1" si="527"/>
        <v>523760.22582270845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1458409.534202605</v>
      </c>
      <c r="R727" s="25">
        <f t="array" aca="1" ref="R727" ca="1">INDEX('Lorri 401b'!L:L,MATCH('Retirement Calculator'!A727,'Lorri 401b'!N:N,0),0)</f>
        <v>-960848.17165521916</v>
      </c>
      <c r="S727" s="25">
        <f t="shared" ca="1" si="527"/>
        <v>497561.36254738586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1456557.101623713</v>
      </c>
      <c r="R728" s="25">
        <f t="array" aca="1" ref="R728" ca="1">INDEX('Lorri 401b'!L:L,MATCH('Retirement Calculator'!A728,'Lorri 401b'!N:N,0),0)</f>
        <v>-985303.76428196381</v>
      </c>
      <c r="S728" s="25">
        <f t="shared" ca="1" si="527"/>
        <v>471253.33734174923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1454696.9505757424</v>
      </c>
      <c r="R729" s="25">
        <f t="array" aca="1" ref="R729" ca="1">INDEX('Lorri 401b'!L:L,MATCH('Retirement Calculator'!A729,'Lorri 401b'!N:N,0),0)</f>
        <v>-1009861.2552113199</v>
      </c>
      <c r="S729" s="25">
        <f t="shared" ca="1" si="527"/>
        <v>444835.69536442251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1452829.0488984052</v>
      </c>
      <c r="R730" s="25">
        <f t="array" aca="1" ref="R730" ca="1">INDEX('Lorri 401b'!L:L,MATCH('Retirement Calculator'!A730,'Lorri 401b'!N:N,0),0)</f>
        <v>-1034521.0690195482</v>
      </c>
      <c r="S730" s="25">
        <f t="shared" ca="1" si="527"/>
        <v>418307.97987885692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1450953.3642974123</v>
      </c>
      <c r="R731" s="25">
        <f t="array" aca="1" ref="R731" ca="1">INDEX('Lorri 401b'!L:L,MATCH('Retirement Calculator'!A731,'Lorri 401b'!N:N,0),0)</f>
        <v>-1059283.6320519776</v>
      </c>
      <c r="S731" s="25">
        <f t="shared" ca="1" si="527"/>
        <v>391669.73224543477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1449069.8643439154</v>
      </c>
      <c r="R732" s="25">
        <f t="array" aca="1" ref="R732" ca="1">INDEX('Lorri 401b'!L:L,MATCH('Retirement Calculator'!A732,'Lorri 401b'!N:N,0),0)</f>
        <v>-1084149.3724303753</v>
      </c>
      <c r="S732" s="25">
        <f t="shared" ca="1" si="527"/>
        <v>364920.49191354006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1447178.5164739455</v>
      </c>
      <c r="R733" s="25">
        <f t="array" aca="1" ref="R733" ca="1">INDEX('Lorri 401b'!L:L,MATCH('Retirement Calculator'!A733,'Lorri 401b'!N:N,0),0)</f>
        <v>-1109118.7200603497</v>
      </c>
      <c r="S733" s="25">
        <f t="shared" ca="1" si="527"/>
        <v>338059.79641359579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1445279.2879878508</v>
      </c>
      <c r="R734" s="25">
        <f t="array" aca="1" ref="R734" ca="1">INDEX('Lorri 401b'!L:L,MATCH('Retirement Calculator'!A734,'Lorri 401b'!N:N,0),0)</f>
        <v>-1134192.1066387824</v>
      </c>
      <c r="S734" s="25">
        <f t="shared" ca="1" si="527"/>
        <v>311087.18134906841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1443372.1460497307</v>
      </c>
      <c r="R735" s="25">
        <f t="array" aca="1" ref="R735" ca="1">INDEX('Lorri 401b'!L:L,MATCH('Retirement Calculator'!A735,'Lorri 401b'!N:N,0),0)</f>
        <v>-1159369.965661292</v>
      </c>
      <c r="S735" s="25">
        <f t="shared" ca="1" si="527"/>
        <v>284002.18038843875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1441457.0576868684</v>
      </c>
      <c r="R736" s="25">
        <f t="array" aca="1" ref="R736" ca="1">INDEX('Lorri 401b'!L:L,MATCH('Retirement Calculator'!A736,'Lorri 401b'!N:N,0),0)</f>
        <v>-1184652.7324297286</v>
      </c>
      <c r="S736" s="25">
        <f t="shared" ca="1" si="527"/>
        <v>256804.32525713975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1439533.9897891609</v>
      </c>
      <c r="R737" s="25">
        <f t="array" aca="1" ref="R737" ca="1">INDEX('Lorri 401b'!L:L,MATCH('Retirement Calculator'!A737,'Lorri 401b'!N:N,0),0)</f>
        <v>-1210040.8440597004</v>
      </c>
      <c r="S737" s="25">
        <f t="shared" ca="1" si="527"/>
        <v>229493.14572946052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1437602.9091085463</v>
      </c>
      <c r="R738" s="25">
        <f t="array" aca="1" ref="R738" ca="1">INDEX('Lorri 401b'!L:L,MATCH('Retirement Calculator'!A738,'Lorri 401b'!N:N,0),0)</f>
        <v>-1235534.7394881304</v>
      </c>
      <c r="S738" s="25">
        <f t="shared" ca="1" si="527"/>
        <v>202068.16962041589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1435663.7822584291</v>
      </c>
      <c r="R739" s="25">
        <f t="array" aca="1" ref="R739" ca="1">INDEX('Lorri 401b'!L:L,MATCH('Retirement Calculator'!A739,'Lorri 401b'!N:N,0),0)</f>
        <v>-1261134.8594808455</v>
      </c>
      <c r="S739" s="25">
        <f t="shared" ca="1" si="527"/>
        <v>174528.92277758359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1433716.5757131032</v>
      </c>
      <c r="R740" s="25">
        <f t="array" aca="1" ref="R740" ca="1">INDEX('Lorri 401b'!L:L,MATCH('Retirement Calculator'!A740,'Lorri 401b'!N:N,0),0)</f>
        <v>-1286841.6466401969</v>
      </c>
      <c r="S740" s="25">
        <f t="shared" ca="1" si="527"/>
        <v>146874.92907290626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1431761.2558071716</v>
      </c>
      <c r="R741" s="25">
        <f t="array" aca="1" ref="R741" ca="1">INDEX('Lorri 401b'!L:L,MATCH('Retirement Calculator'!A741,'Lorri 401b'!N:N,0),0)</f>
        <v>-1312655.5454127123</v>
      </c>
      <c r="S741" s="25">
        <f t="shared" ca="1" si="527"/>
        <v>119105.71039445931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1429797.7887349653</v>
      </c>
      <c r="R742" s="25">
        <f t="array" aca="1" ref="R742" ca="1">INDEX('Lorri 401b'!L:L,MATCH('Retirement Calculator'!A742,'Lorri 401b'!N:N,0),0)</f>
        <v>-1338577.0020967799</v>
      </c>
      <c r="S742" s="25">
        <f t="shared" ca="1" si="527"/>
        <v>91220.786638185382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1427826.1405499582</v>
      </c>
      <c r="R743" s="25">
        <f t="array" aca="1" ref="R743" ca="1">INDEX('Lorri 401b'!L:L,MATCH('Retirement Calculator'!A743,'Lorri 401b'!N:N,0),0)</f>
        <v>-1364606.4648503643</v>
      </c>
      <c r="S743" s="25">
        <f t="shared" ca="1" si="527"/>
        <v>63219.675699593965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1425846.2771641803</v>
      </c>
      <c r="R744" s="25">
        <f t="array" aca="1" ref="R744" ca="1">INDEX('Lorri 401b'!L:L,MATCH('Retirement Calculator'!A744,'Lorri 401b'!N:N,0),0)</f>
        <v>-1390744.3836987554</v>
      </c>
      <c r="S744" s="25">
        <f t="shared" ca="1" si="527"/>
        <v>35101.893465424888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1423858.1643476281</v>
      </c>
      <c r="R745" s="25">
        <f t="array" aca="1" ref="R745" ca="1">INDEX('Lorri 401b'!L:L,MATCH('Retirement Calculator'!A745,'Lorri 401b'!N:N,0),0)</f>
        <v>-1416991.2105423482</v>
      </c>
      <c r="S745" s="25">
        <f t="shared" ca="1" si="527"/>
        <v>6866.953805279918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1421861.7677276738</v>
      </c>
      <c r="R746" s="25">
        <f t="array" aca="1" ref="R746" ca="1">INDEX('Lorri 401b'!L:L,MATCH('Retirement Calculator'!A746,'Lorri 401b'!N:N,0),0)</f>
        <v>-1443347.3991644559</v>
      </c>
      <c r="S746" s="25">
        <f t="shared" ca="1" si="527"/>
        <v>-21485.631436782191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1419857.0527884695</v>
      </c>
      <c r="R747" s="25">
        <f t="array" aca="1" ref="R747" ca="1">INDEX('Lorri 401b'!L:L,MATCH('Retirement Calculator'!A747,'Lorri 401b'!N:N,0),0)</f>
        <v>-1469813.4052391557</v>
      </c>
      <c r="S747" s="25">
        <f t="shared" ca="1" si="527"/>
        <v>-49956.352450686274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1417843.9848703519</v>
      </c>
      <c r="R748" s="25">
        <f t="array" aca="1" ref="R748" ca="1">INDEX('Lorri 401b'!L:L,MATCH('Retirement Calculator'!A748,'Lorri 401b'!N:N,0),0)</f>
        <v>-1496389.6863391667</v>
      </c>
      <c r="S748" s="25">
        <f t="shared" ca="1" si="527"/>
        <v>-78545.701468814863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1415822.5291692421</v>
      </c>
      <c r="R749" s="25">
        <f t="array" aca="1" ref="R749" ca="1">INDEX('Lorri 401b'!L:L,MATCH('Retirement Calculator'!A749,'Lorri 401b'!N:N,0),0)</f>
        <v>-1523076.7019437612</v>
      </c>
      <c r="S749" s="25">
        <f t="shared" ca="1" si="527"/>
        <v>-107254.17277451907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1413792.6507360444</v>
      </c>
      <c r="R750" s="25">
        <f t="array" aca="1" ref="R750" ca="1">INDEX('Lorri 401b'!L:L,MATCH('Retirement Calculator'!A750,'Lorri 401b'!N:N,0),0)</f>
        <v>-1549874.9134467081</v>
      </c>
      <c r="S750" s="25">
        <f t="shared" ca="1" si="527"/>
        <v>-136082.26271066372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1411754.3144760418</v>
      </c>
      <c r="R751" s="25">
        <f t="array" aca="1" ref="R751" ca="1">INDEX('Lorri 401b'!L:L,MATCH('Retirement Calculator'!A751,'Lorri 401b'!N:N,0),0)</f>
        <v>-1576784.7841642506</v>
      </c>
      <c r="S751" s="25">
        <f t="shared" ca="1" si="527"/>
        <v>-165030.46968820877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1409707.4851482892</v>
      </c>
      <c r="R752" s="25">
        <f t="array" aca="1" ref="R752" ca="1">INDEX('Lorri 401b'!L:L,MATCH('Retirement Calculator'!A752,'Lorri 401b'!N:N,0),0)</f>
        <v>-1603806.7793431161</v>
      </c>
      <c r="S752" s="25">
        <f t="shared" ca="1" si="527"/>
        <v>-194099.29419482686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1407652.1273650043</v>
      </c>
      <c r="R753" s="25">
        <f t="array" aca="1" ref="R753" ca="1">INDEX('Lorri 401b'!L:L,MATCH('Retirement Calculator'!A753,'Lorri 401b'!N:N,0),0)</f>
        <v>-1630941.3661685602</v>
      </c>
      <c r="S753" s="25">
        <f t="shared" ca="1" si="527"/>
        <v>-223289.23880355596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1405588.2055909557</v>
      </c>
      <c r="R754" s="25">
        <f t="array" aca="1" ref="R754" ca="1">INDEX('Lorri 401b'!L:L,MATCH('Retirement Calculator'!A754,'Lorri 401b'!N:N,0),0)</f>
        <v>-1658189.0137724439</v>
      </c>
      <c r="S754" s="25">
        <f t="shared" ca="1" si="527"/>
        <v>-252600.80818148819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1403515.6841428485</v>
      </c>
      <c r="R755" s="25">
        <f t="array" aca="1" ref="R755" ca="1">INDEX('Lorri 401b'!L:L,MATCH('Retirement Calculator'!A755,'Lorri 401b'!N:N,0),0)</f>
        <v>-1685550.1932413436</v>
      </c>
      <c r="S755" s="25">
        <f t="shared" ca="1" si="527"/>
        <v>-282034.50909849512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1401434.5271887076</v>
      </c>
      <c r="R756" s="25">
        <f t="array" aca="1" ref="R756" ca="1">INDEX('Lorri 401b'!L:L,MATCH('Retirement Calculator'!A756,'Lorri 401b'!N:N,0),0)</f>
        <v>-1713025.3776246971</v>
      </c>
      <c r="S756" s="25">
        <f t="shared" ca="1" si="527"/>
        <v>-311590.85043598944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1399344.6987472577</v>
      </c>
      <c r="R757" s="25">
        <f t="array" aca="1" ref="R757" ca="1">INDEX('Lorri 401b'!L:L,MATCH('Retirement Calculator'!A757,'Lorri 401b'!N:N,0),0)</f>
        <v>-1740615.0419429811</v>
      </c>
      <c r="S757" s="25">
        <f t="shared" ca="1" si="527"/>
        <v>-341270.34319572337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1397246.1626873019</v>
      </c>
      <c r="R758" s="25">
        <f t="array" aca="1" ref="R758" ca="1">INDEX('Lorri 401b'!L:L,MATCH('Retirement Calculator'!A758,'Lorri 401b'!N:N,0),0)</f>
        <v>-1768319.6631959246</v>
      </c>
      <c r="S758" s="25">
        <f t="shared" ca="1" si="527"/>
        <v>-371073.50050862273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1395138.8827270961</v>
      </c>
      <c r="R759" s="25">
        <f t="array" aca="1" ref="R759" ca="1">INDEX('Lorri 401b'!L:L,MATCH('Retirement Calculator'!A759,'Lorri 401b'!N:N,0),0)</f>
        <v>-1796139.7203707555</v>
      </c>
      <c r="S759" s="25">
        <f t="shared" ca="1" si="527"/>
        <v>-401000.83764365944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1393022.8224337229</v>
      </c>
      <c r="R760" s="25">
        <f t="array" aca="1" ref="R760" ca="1">INDEX('Lorri 401b'!L:L,MATCH('Retirement Calculator'!A760,'Lorri 401b'!N:N,0),0)</f>
        <v>-1824075.6944504816</v>
      </c>
      <c r="S760" s="25">
        <f t="shared" ca="1" si="527"/>
        <v>-431052.87201675866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1390897.9452224607</v>
      </c>
      <c r="R761" s="25">
        <f t="array" aca="1" ref="R761" ca="1">INDEX('Lorri 401b'!L:L,MATCH('Retirement Calculator'!A761,'Lorri 401b'!N:N,0),0)</f>
        <v>-1852128.0684222064</v>
      </c>
      <c r="S761" s="25">
        <f t="shared" ca="1" si="527"/>
        <v>-461230.12319974578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1388764.2143561514</v>
      </c>
      <c r="R762" s="25">
        <f t="array" aca="1" ref="R762" ca="1">INDEX('Lorri 401b'!L:L,MATCH('Retirement Calculator'!A762,'Lorri 401b'!N:N,0),0)</f>
        <v>-1880297.3272854802</v>
      </c>
      <c r="S762" s="25">
        <f t="shared" ca="1" si="527"/>
        <v>-491533.11292932881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1386621.5929445659</v>
      </c>
      <c r="R763" s="25">
        <f t="array" aca="1" ref="R763" ca="1">INDEX('Lorri 401b'!L:L,MATCH('Retirement Calculator'!A763,'Lorri 401b'!N:N,0),0)</f>
        <v>-1908583.9580606841</v>
      </c>
      <c r="S763" s="25">
        <f t="shared" ca="1" si="527"/>
        <v>-521962.36511611822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1384470.0439437656</v>
      </c>
      <c r="R764" s="25">
        <f t="array" aca="1" ref="R764" ca="1">INDEX('Lorri 401b'!L:L,MATCH('Retirement Calculator'!A764,'Lorri 401b'!N:N,0),0)</f>
        <v>-1936988.4497974515</v>
      </c>
      <c r="S764" s="25">
        <f t="shared" ca="1" si="527"/>
        <v>-552518.40585368592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1382309.5301554617</v>
      </c>
      <c r="R765" s="25">
        <f t="array" aca="1" ref="R765" ca="1">INDEX('Lorri 401b'!L:L,MATCH('Retirement Calculator'!A765,'Lorri 401b'!N:N,0),0)</f>
        <v>-1965511.2935831221</v>
      </c>
      <c r="S765" s="25">
        <f t="shared" ca="1" si="527"/>
        <v>-583201.76342766033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1380140.0142263733</v>
      </c>
      <c r="R766" s="25">
        <f t="array" aca="1" ref="R766" ca="1">INDEX('Lorri 401b'!L:L,MATCH('Retirement Calculator'!A766,'Lorri 401b'!N:N,0),0)</f>
        <v>-1994152.9825512329</v>
      </c>
      <c r="S766" s="25">
        <f t="shared" ca="1" si="527"/>
        <v>-614012.96832485963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1377961.4586475804</v>
      </c>
      <c r="R767" s="25">
        <f t="array" aca="1" ref="R767" ca="1">INDEX('Lorri 401b'!L:L,MATCH('Retirement Calculator'!A767,'Lorri 401b'!N:N,0),0)</f>
        <v>-2022914.0118900442</v>
      </c>
      <c r="S767" s="25">
        <f t="shared" ca="1" si="527"/>
        <v>-644952.55324246385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1375773.8257538758</v>
      </c>
      <c r="R768" s="25">
        <f t="array" aca="1" ref="R768" ca="1">INDEX('Lorri 401b'!L:L,MATCH('Retirement Calculator'!A768,'Lorri 401b'!N:N,0),0)</f>
        <v>-2051794.8788511006</v>
      </c>
      <c r="S768" s="25">
        <f t="shared" ca="1" si="527"/>
        <v>-676021.05309722479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1373577.0777231141</v>
      </c>
      <c r="R769" s="25">
        <f t="array" aca="1" ref="R769" ca="1">INDEX('Lorri 401b'!L:L,MATCH('Retirement Calculator'!A769,'Lorri 401b'!N:N,0),0)</f>
        <v>-2080796.0827578281</v>
      </c>
      <c r="S769" s="25">
        <f t="shared" ca="1" si="527"/>
        <v>-707219.00503471401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1371371.1765755576</v>
      </c>
      <c r="R770" s="25">
        <f t="array" aca="1" ref="R770" ca="1">INDEX('Lorri 401b'!L:L,MATCH('Retirement Calculator'!A770,'Lorri 401b'!N:N,0),0)</f>
        <v>-2109918.1250141668</v>
      </c>
      <c r="S770" s="25">
        <f t="shared" ca="1" si="527"/>
        <v>-738546.94843860925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1369156.0841732195</v>
      </c>
      <c r="R771" s="25">
        <f t="array" aca="1" ref="R771" ca="1">INDEX('Lorri 401b'!L:L,MATCH('Retirement Calculator'!A771,'Lorri 401b'!N:N,0),0)</f>
        <v>-2139161.5091132405</v>
      </c>
      <c r="S771" s="25">
        <f t="shared" ca="1" si="527"/>
        <v>-770005.42494002101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1366931.762219205</v>
      </c>
      <c r="R772" s="25">
        <f t="array" aca="1" ref="R772" ca="1">INDEX('Lorri 401b'!L:L,MATCH('Retirement Calculator'!A772,'Lorri 401b'!N:N,0),0)</f>
        <v>-2168526.7406460601</v>
      </c>
      <c r="S772" s="25">
        <f t="shared" ca="1" si="527"/>
        <v>-801594.97842685506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1364698.172257049</v>
      </c>
      <c r="R773" s="25">
        <f t="array" aca="1" ref="R773" ca="1">INDEX('Lorri 401b'!L:L,MATCH('Retirement Calculator'!A773,'Lorri 401b'!N:N,0),0)</f>
        <v>-2198014.3273102664</v>
      </c>
      <c r="S773" s="25">
        <f t="shared" ca="1" si="527"/>
        <v>-833316.15505321743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1362455.2756700506</v>
      </c>
      <c r="R774" s="25">
        <f t="array" aca="1" ref="R774" ca="1">INDEX('Lorri 401b'!L:L,MATCH('Retirement Calculator'!A774,'Lorri 401b'!N:N,0),0)</f>
        <v>-2227624.778918907</v>
      </c>
      <c r="S774" s="25">
        <f t="shared" ca="1" si="527"/>
        <v>-865169.5032488564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1360203.0336806064</v>
      </c>
      <c r="R775" s="25">
        <f t="array" aca="1" ref="R775" ca="1">INDEX('Lorri 401b'!L:L,MATCH('Retirement Calculator'!A775,'Lorri 401b'!N:N,0),0)</f>
        <v>-2257358.6074092505</v>
      </c>
      <c r="S775" s="25">
        <f t="shared" ca="1" si="527"/>
        <v>-897155.57372864406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1357941.4073495395</v>
      </c>
      <c r="R776" s="25">
        <f t="array" aca="1" ref="R776" ca="1">INDEX('Lorri 401b'!L:L,MATCH('Retirement Calculator'!A776,'Lorri 401b'!N:N,0),0)</f>
        <v>-2287216.3268516371</v>
      </c>
      <c r="S776" s="25">
        <f t="shared" ref="S776:S1030" ca="1" si="787">SUM(Q776:R776)</f>
        <v>-929274.91950209765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1355670.3575754263</v>
      </c>
      <c r="R777" s="25">
        <f t="array" aca="1" ref="R777" ca="1">INDEX('Lorri 401b'!L:L,MATCH('Retirement Calculator'!A777,'Lorri 401b'!N:N,0),0)</f>
        <v>-2317198.4534583669</v>
      </c>
      <c r="S777" s="25">
        <f t="shared" ca="1" si="787"/>
        <v>-961528.09588294057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1353389.8450939211</v>
      </c>
      <c r="R778" s="25">
        <f t="array" aca="1" ref="R778" ca="1">INDEX('Lorri 401b'!L:L,MATCH('Retirement Calculator'!A778,'Lorri 401b'!N:N,0),0)</f>
        <v>-2347305.5055926247</v>
      </c>
      <c r="S778" s="25">
        <f t="shared" ca="1" si="787"/>
        <v>-993915.6604987036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1351099.8304770763</v>
      </c>
      <c r="R779" s="25">
        <f t="array" aca="1" ref="R779" ca="1">INDEX('Lorri 401b'!L:L,MATCH('Retirement Calculator'!A779,'Lorri 401b'!N:N,0),0)</f>
        <v>-2377538.0037774416</v>
      </c>
      <c r="S779" s="25">
        <f t="shared" ca="1" si="787"/>
        <v>-1026438.1733003652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1348800.2741326613</v>
      </c>
      <c r="R780" s="25">
        <f t="array" aca="1" ref="R780" ca="1">INDEX('Lorri 401b'!L:L,MATCH('Retirement Calculator'!A780,'Lorri 401b'!N:N,0),0)</f>
        <v>-2407896.4707046957</v>
      </c>
      <c r="S780" s="25">
        <f t="shared" ca="1" si="787"/>
        <v>-1059096.1965720344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1346491.1363034779</v>
      </c>
      <c r="R781" s="25">
        <f t="array" aca="1" ref="R781" ca="1">INDEX('Lorri 401b'!L:L,MATCH('Retirement Calculator'!A781,'Lorri 401b'!N:N,0),0)</f>
        <v>-2438381.4312441465</v>
      </c>
      <c r="S781" s="25">
        <f t="shared" ca="1" si="787"/>
        <v>-1091890.2949406686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1344172.377066673</v>
      </c>
      <c r="R782" s="25">
        <f t="array" aca="1" ref="R782" ca="1">INDEX('Lorri 401b'!L:L,MATCH('Retirement Calculator'!A782,'Lorri 401b'!N:N,0),0)</f>
        <v>-2468993.4124525115</v>
      </c>
      <c r="S782" s="25">
        <f t="shared" ca="1" si="787"/>
        <v>-1124821.0353858385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1341843.9563330479</v>
      </c>
      <c r="R783" s="25">
        <f t="array" aca="1" ref="R783" ca="1">INDEX('Lorri 401b'!L:L,MATCH('Retirement Calculator'!A783,'Lorri 401b'!N:N,0),0)</f>
        <v>-2499732.9435825781</v>
      </c>
      <c r="S783" s="25">
        <f t="shared" ca="1" si="787"/>
        <v>-1157888.9872495302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1339505.8338463663</v>
      </c>
      <c r="R784" s="25">
        <f t="array" aca="1" ref="R784" ca="1">INDEX('Lorri 401b'!L:L,MATCH('Retirement Calculator'!A784,'Lorri 401b'!N:N,0),0)</f>
        <v>-2530600.5560923535</v>
      </c>
      <c r="S784" s="25">
        <f t="shared" ca="1" si="787"/>
        <v>-1191094.7222459873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1337157.9691826566</v>
      </c>
      <c r="R785" s="25">
        <f t="array" aca="1" ref="R785" ca="1">INDEX('Lorri 401b'!L:L,MATCH('Retirement Calculator'!A785,'Lorri 401b'!N:N,0),0)</f>
        <v>-2561596.783654253</v>
      </c>
      <c r="S785" s="25">
        <f t="shared" ca="1" si="787"/>
        <v>-1224438.8144715964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1334800.3217495149</v>
      </c>
      <c r="R786" s="25">
        <f t="array" aca="1" ref="R786" ca="1">INDEX('Lorri 401b'!L:L,MATCH('Retirement Calculator'!A786,'Lorri 401b'!N:N,0),0)</f>
        <v>-2592722.1621643268</v>
      </c>
      <c r="S786" s="25">
        <f t="shared" ca="1" si="787"/>
        <v>-1257921.8404148119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1332432.8507854016</v>
      </c>
      <c r="R787" s="25">
        <f t="array" aca="1" ref="R787" ca="1">INDEX('Lorri 401b'!L:L,MATCH('Retirement Calculator'!A787,'Lorri 401b'!N:N,0),0)</f>
        <v>-2623977.2297515259</v>
      </c>
      <c r="S787" s="25">
        <f t="shared" ca="1" si="787"/>
        <v>-1291544.3789661243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1330055.5153589379</v>
      </c>
      <c r="R788" s="25">
        <f t="array" aca="1" ref="R788" ca="1">INDEX('Lorri 401b'!L:L,MATCH('Retirement Calculator'!A788,'Lorri 401b'!N:N,0),0)</f>
        <v>-2655362.5267870054</v>
      </c>
      <c r="S788" s="25">
        <f t="shared" ca="1" si="787"/>
        <v>-1325307.0114280675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1327668.2743681974</v>
      </c>
      <c r="R789" s="25">
        <f t="array" aca="1" ref="R789" ca="1">INDEX('Lorri 401b'!L:L,MATCH('Retirement Calculator'!A789,'Lorri 401b'!N:N,0),0)</f>
        <v>-2686878.5958934659</v>
      </c>
      <c r="S789" s="25">
        <f t="shared" ca="1" si="787"/>
        <v>-1359210.3215252685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1325271.0865399954</v>
      </c>
      <c r="R790" s="25">
        <f t="array" aca="1" ref="R790" ca="1">INDEX('Lorri 401b'!L:L,MATCH('Retirement Calculator'!A790,'Lorri 401b'!N:N,0),0)</f>
        <v>-2718525.9819545364</v>
      </c>
      <c r="S790" s="25">
        <f t="shared" ca="1" si="787"/>
        <v>-1393254.895414541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1322863.9104291759</v>
      </c>
      <c r="R791" s="25">
        <f t="array" aca="1" ref="R791" ca="1">INDEX('Lorri 401b'!L:L,MATCH('Retirement Calculator'!A791,'Lorri 401b'!N:N,0),0)</f>
        <v>-2750305.232124195</v>
      </c>
      <c r="S791" s="25">
        <f t="shared" ca="1" si="787"/>
        <v>-1427441.321695019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1320446.7044178946</v>
      </c>
      <c r="R792" s="25">
        <f t="array" aca="1" ref="R792" ca="1">INDEX('Lorri 401b'!L:L,MATCH('Retirement Calculator'!A792,'Lorri 401b'!N:N,0),0)</f>
        <v>-2782216.8958362271</v>
      </c>
      <c r="S792" s="25">
        <f t="shared" ca="1" si="787"/>
        <v>-1461770.1914183325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1318019.4267148997</v>
      </c>
      <c r="R793" s="25">
        <f t="array" aca="1" ref="R793" ca="1">INDEX('Lorri 401b'!L:L,MATCH('Retirement Calculator'!A793,'Lorri 401b'!N:N,0),0)</f>
        <v>-2814261.5248137261</v>
      </c>
      <c r="S793" s="25">
        <f t="shared" ca="1" si="787"/>
        <v>-1496242.0980988264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1315582.0353548089</v>
      </c>
      <c r="R794" s="25">
        <f t="array" aca="1" ref="R794" ca="1">INDEX('Lorri 401b'!L:L,MATCH('Retirement Calculator'!A794,'Lorri 401b'!N:N,0),0)</f>
        <v>-2846439.6730786311</v>
      </c>
      <c r="S794" s="25">
        <f t="shared" ca="1" si="787"/>
        <v>-1530857.6377238221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1313134.4881973844</v>
      </c>
      <c r="R795" s="25">
        <f t="array" aca="1" ref="R795" ca="1">INDEX('Lorri 401b'!L:L,MATCH('Retirement Calculator'!A795,'Lorri 401b'!N:N,0),0)</f>
        <v>-2878751.8969613067</v>
      </c>
      <c r="S795" s="25">
        <f t="shared" ca="1" si="787"/>
        <v>-1565617.4087639223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1310676.7429268041</v>
      </c>
      <c r="R796" s="25">
        <f t="array" aca="1" ref="R796" ca="1">INDEX('Lorri 401b'!L:L,MATCH('Retirement Calculator'!A796,'Lorri 401b'!N:N,0),0)</f>
        <v>-2911198.75511016</v>
      </c>
      <c r="S796" s="25">
        <f t="shared" ca="1" si="787"/>
        <v>-1600522.0121833559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1308208.7570509296</v>
      </c>
      <c r="R797" s="25">
        <f t="array" aca="1" ref="R797" ca="1">INDEX('Lorri 401b'!L:L,MATCH('Retirement Calculator'!A797,'Lorri 401b'!N:N,0),0)</f>
        <v>-2943780.8085013004</v>
      </c>
      <c r="S797" s="25">
        <f t="shared" ca="1" si="787"/>
        <v>-1635572.0514503708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1305730.4879005724</v>
      </c>
      <c r="R798" s="25">
        <f t="array" aca="1" ref="R798" ca="1">INDEX('Lorri 401b'!L:L,MATCH('Retirement Calculator'!A798,'Lorri 401b'!N:N,0),0)</f>
        <v>-2976498.6204482368</v>
      </c>
      <c r="S798" s="25">
        <f t="shared" ca="1" si="787"/>
        <v>-1670768.1325476645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1303241.8926287552</v>
      </c>
      <c r="R799" s="25">
        <f t="array" aca="1" ref="R799" ca="1">INDEX('Lorri 401b'!L:L,MATCH('Retirement Calculator'!A799,'Lorri 401b'!N:N,0),0)</f>
        <v>-3009352.7566116191</v>
      </c>
      <c r="S799" s="25">
        <f t="shared" ca="1" si="787"/>
        <v>-1706110.863982864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1300742.9282099721</v>
      </c>
      <c r="R800" s="25">
        <f t="array" aca="1" ref="R800" ca="1">INDEX('Lorri 401b'!L:L,MATCH('Retirement Calculator'!A800,'Lorri 401b'!N:N,0),0)</f>
        <v>-3042343.7850090154</v>
      </c>
      <c r="S800" s="25">
        <f t="shared" ca="1" si="787"/>
        <v>-1741600.8567990432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1298233.5514394441</v>
      </c>
      <c r="R801" s="25">
        <f t="array" aca="1" ref="R801" ca="1">INDEX('Lorri 401b'!L:L,MATCH('Retirement Calculator'!A801,'Lorri 401b'!N:N,0),0)</f>
        <v>-3075472.2760247341</v>
      </c>
      <c r="S801" s="25">
        <f t="shared" ca="1" si="787"/>
        <v>-1777238.7245852901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1295713.7189323723</v>
      </c>
      <c r="R802" s="25">
        <f t="array" aca="1" ref="R802" ca="1">INDEX('Lorri 401b'!L:L,MATCH('Retirement Calculator'!A802,'Lorri 401b'!N:N,0),0)</f>
        <v>-3108738.8024196853</v>
      </c>
      <c r="S802" s="25">
        <f t="shared" ca="1" si="787"/>
        <v>-1813025.083487313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1293183.3871231878</v>
      </c>
      <c r="R803" s="25">
        <f t="array" aca="1" ref="R803" ca="1">INDEX('Lorri 401b'!L:L,MATCH('Retirement Calculator'!A803,'Lorri 401b'!N:N,0),0)</f>
        <v>-3142143.939341282</v>
      </c>
      <c r="S803" s="25">
        <f t="shared" ca="1" si="787"/>
        <v>-1848960.5522180942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1290642.5122647982</v>
      </c>
      <c r="R804" s="25">
        <f t="array" aca="1" ref="R804" ca="1">INDEX('Lorri 401b'!L:L,MATCH('Retirement Calculator'!A804,'Lorri 401b'!N:N,0),0)</f>
        <v>-3175688.264333385</v>
      </c>
      <c r="S804" s="25">
        <f t="shared" ca="1" si="787"/>
        <v>-1885045.7520685869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1288091.0504278319</v>
      </c>
      <c r="R805" s="25">
        <f t="array" aca="1" ref="R805" ca="1">INDEX('Lorri 401b'!L:L,MATCH('Retirement Calculator'!A805,'Lorri 401b'!N:N,0),0)</f>
        <v>-3209372.3573462889</v>
      </c>
      <c r="S805" s="25">
        <f t="shared" ca="1" si="787"/>
        <v>-1921281.3069184569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1285528.9574998785</v>
      </c>
      <c r="R806" s="25">
        <f t="array" aca="1" ref="R806" ca="1">INDEX('Lorri 401b'!L:L,MATCH('Retirement Calculator'!A806,'Lorri 401b'!N:N,0),0)</f>
        <v>-3243196.8007467464</v>
      </c>
      <c r="S806" s="25">
        <f t="shared" ca="1" si="787"/>
        <v>-1957667.8432468679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1282956.1891847251</v>
      </c>
      <c r="R807" s="25">
        <f t="array" aca="1" ref="R807" ca="1">INDEX('Lorri 401b'!L:L,MATCH('Retirement Calculator'!A807,'Lorri 401b'!N:N,0),0)</f>
        <v>-3277162.1793280388</v>
      </c>
      <c r="S807" s="25">
        <f t="shared" ca="1" si="787"/>
        <v>-1994205.9901433138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1280372.701001592</v>
      </c>
      <c r="R808" s="25">
        <f t="array" aca="1" ref="R808" ca="1">INDEX('Lorri 401b'!L:L,MATCH('Retirement Calculator'!A808,'Lorri 401b'!N:N,0),0)</f>
        <v>-3311269.0803200868</v>
      </c>
      <c r="S808" s="25">
        <f t="shared" ca="1" si="787"/>
        <v>-2030896.3793184948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1277778.4482843624</v>
      </c>
      <c r="R809" s="25">
        <f t="array" aca="1" ref="R809" ca="1">INDEX('Lorri 401b'!L:L,MATCH('Retirement Calculator'!A809,'Lorri 401b'!N:N,0),0)</f>
        <v>-3345518.0933996015</v>
      </c>
      <c r="S809" s="25">
        <f t="shared" ca="1" si="787"/>
        <v>-2067739.6451152391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1275173.3861808111</v>
      </c>
      <c r="R810" s="25">
        <f t="array" aca="1" ref="R810" ca="1">INDEX('Lorri 401b'!L:L,MATCH('Retirement Calculator'!A810,'Lorri 401b'!N:N,0),0)</f>
        <v>-3379909.8107002811</v>
      </c>
      <c r="S810" s="25">
        <f t="shared" ca="1" si="787"/>
        <v>-2104736.42451947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1272557.4696518283</v>
      </c>
      <c r="R811" s="25">
        <f t="array" aca="1" ref="R811" ca="1">INDEX('Lorri 401b'!L:L,MATCH('Retirement Calculator'!A811,'Lorri 401b'!N:N,0),0)</f>
        <v>-3414444.8268230469</v>
      </c>
      <c r="S811" s="25">
        <f t="shared" ca="1" si="787"/>
        <v>-2141887.3571712188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1269930.6534706415</v>
      </c>
      <c r="R812" s="25">
        <f t="array" aca="1" ref="R812" ca="1">INDEX('Lorri 401b'!L:L,MATCH('Retirement Calculator'!A812,'Lorri 401b'!N:N,0),0)</f>
        <v>-3449123.7388463239</v>
      </c>
      <c r="S812" s="25">
        <f t="shared" ca="1" si="787"/>
        <v>-2179193.0853756825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1267292.8922220329</v>
      </c>
      <c r="R813" s="25">
        <f t="array" aca="1" ref="R813" ca="1">INDEX('Lorri 401b'!L:L,MATCH('Retirement Calculator'!A813,'Lorri 401b'!N:N,0),0)</f>
        <v>-3483947.146336365</v>
      </c>
      <c r="S813" s="25">
        <f t="shared" ca="1" si="787"/>
        <v>-2216654.2541143321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1264644.1403015552</v>
      </c>
      <c r="R814" s="25">
        <f t="array" aca="1" ref="R814" ca="1">INDEX('Lorri 401b'!L:L,MATCH('Retirement Calculator'!A814,'Lorri 401b'!N:N,0),0)</f>
        <v>-3518915.6513576144</v>
      </c>
      <c r="S814" s="25">
        <f t="shared" ca="1" si="787"/>
        <v>-2254271.511056059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1261984.3519147423</v>
      </c>
      <c r="R815" s="25">
        <f t="array" aca="1" ref="R815" ca="1">INDEX('Lorri 401b'!L:L,MATCH('Retirement Calculator'!A815,'Lorri 401b'!N:N,0),0)</f>
        <v>-3554029.8584831189</v>
      </c>
      <c r="S815" s="25">
        <f t="shared" ca="1" si="787"/>
        <v>-2292045.5065683769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1259313.4810763176</v>
      </c>
      <c r="R816" s="25">
        <f t="array" aca="1" ref="R816" ca="1">INDEX('Lorri 401b'!L:L,MATCH('Retirement Calculator'!A816,'Lorri 401b'!N:N,0),0)</f>
        <v>-3589290.3748049797</v>
      </c>
      <c r="S816" s="25">
        <f t="shared" ca="1" si="787"/>
        <v>-2329976.8937286623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1256631.4816093994</v>
      </c>
      <c r="R817" s="25">
        <f t="array" aca="1" ref="R817" ca="1">INDEX('Lorri 401b'!L:L,MATCH('Retirement Calculator'!A817,'Lorri 401b'!N:N,0),0)</f>
        <v>-3624697.8099448481</v>
      </c>
      <c r="S817" s="25">
        <f t="shared" ca="1" si="787"/>
        <v>-2368066.3283354486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1253938.3071447024</v>
      </c>
      <c r="R818" s="25">
        <f t="array" aca="1" ref="R818" ca="1">INDEX('Lorri 401b'!L:L,MATCH('Retirement Calculator'!A818,'Lorri 401b'!N:N,0),0)</f>
        <v>-3660252.7760644662</v>
      </c>
      <c r="S818" s="25">
        <f t="shared" ca="1" si="787"/>
        <v>-2406314.4689197638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1251233.9111197358</v>
      </c>
      <c r="R819" s="25">
        <f t="array" aca="1" ref="R819" ca="1">INDEX('Lorri 401b'!L:L,MATCH('Retirement Calculator'!A819,'Lorri 401b'!N:N,0),0)</f>
        <v>-3695955.8878762494</v>
      </c>
      <c r="S819" s="25">
        <f t="shared" ca="1" si="787"/>
        <v>-2444721.9767565136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1248518.2467779985</v>
      </c>
      <c r="R820" s="25">
        <f t="array" aca="1" ref="R820" ca="1">INDEX('Lorri 401b'!L:L,MATCH('Retirement Calculator'!A820,'Lorri 401b'!N:N,0),0)</f>
        <v>-3731807.7626539147</v>
      </c>
      <c r="S820" s="25">
        <f t="shared" ca="1" si="787"/>
        <v>-2483289.515875916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1245791.2671681708</v>
      </c>
      <c r="R821" s="25">
        <f t="array" aca="1" ref="R821" ca="1">INDEX('Lorri 401b'!L:L,MATCH('Retirement Calculator'!A821,'Lorri 401b'!N:N,0),0)</f>
        <v>-3767809.0202431539</v>
      </c>
      <c r="S821" s="25">
        <f t="shared" ca="1" si="787"/>
        <v>-2522017.7530749831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1243052.925143302</v>
      </c>
      <c r="R822" s="25">
        <f t="array" aca="1" ref="R822" ca="1">INDEX('Lorri 401b'!L:L,MATCH('Retirement Calculator'!A822,'Lorri 401b'!N:N,0),0)</f>
        <v>-3803960.2830723482</v>
      </c>
      <c r="S822" s="25">
        <f t="shared" ca="1" si="787"/>
        <v>-2560907.3579290463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1240303.1733599962</v>
      </c>
      <c r="R823" s="25">
        <f t="array" aca="1" ref="R823" ca="1">INDEX('Lorri 401b'!L:L,MATCH('Retirement Calculator'!A823,'Lorri 401b'!N:N,0),0)</f>
        <v>-3840262.1761633307</v>
      </c>
      <c r="S823" s="25">
        <f t="shared" ca="1" si="787"/>
        <v>-2599959.0028033345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1237541.9642775934</v>
      </c>
      <c r="R824" s="25">
        <f t="array" aca="1" ref="R824" ca="1">INDEX('Lorri 401b'!L:L,MATCH('Retirement Calculator'!A824,'Lorri 401b'!N:N,0),0)</f>
        <v>-3876715.3271421925</v>
      </c>
      <c r="S824" s="25">
        <f t="shared" ca="1" si="787"/>
        <v>-2639173.3628645991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1234769.2501573472</v>
      </c>
      <c r="R825" s="25">
        <f t="array" aca="1" ref="R825" ca="1">INDEX('Lorri 401b'!L:L,MATCH('Retirement Calculator'!A825,'Lorri 401b'!N:N,0),0)</f>
        <v>-3913320.3662501327</v>
      </c>
      <c r="S825" s="25">
        <f t="shared" ca="1" si="787"/>
        <v>-2678551.1160927853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1231984.9830616</v>
      </c>
      <c r="R826" s="25">
        <f t="array" aca="1" ref="R826" ca="1">INDEX('Lorri 401b'!L:L,MATCH('Retirement Calculator'!A826,'Lorri 401b'!N:N,0),0)</f>
        <v>-3950077.9263543561</v>
      </c>
      <c r="S826" s="25">
        <f t="shared" ca="1" si="787"/>
        <v>-2718092.9432927561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1229189.1148529539</v>
      </c>
      <c r="R827" s="25">
        <f t="array" aca="1" ref="R827" ca="1">INDEX('Lorri 401b'!L:L,MATCH('Retirement Calculator'!A827,'Lorri 401b'!N:N,0),0)</f>
        <v>-3986988.6429590136</v>
      </c>
      <c r="S827" s="25">
        <f t="shared" ca="1" si="787"/>
        <v>-2757799.5281060599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1226381.5971934383</v>
      </c>
      <c r="R828" s="25">
        <f t="array" aca="1" ref="R828" ca="1">INDEX('Lorri 401b'!L:L,MATCH('Retirement Calculator'!A828,'Lorri 401b'!N:N,0),0)</f>
        <v>-4024053.1542161908</v>
      </c>
      <c r="S828" s="25">
        <f t="shared" ca="1" si="787"/>
        <v>-2797671.5570227522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1223562.3815436747</v>
      </c>
      <c r="R829" s="25">
        <f t="array" aca="1" ref="R829" ca="1">INDEX('Lorri 401b'!L:L,MATCH('Retirement Calculator'!A829,'Lorri 401b'!N:N,0),0)</f>
        <v>-4061272.1009369395</v>
      </c>
      <c r="S829" s="25">
        <f t="shared" ca="1" si="787"/>
        <v>-2837709.7193932645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1220731.4191620373</v>
      </c>
      <c r="R830" s="25">
        <f t="array" aca="1" ref="R830" ca="1">INDEX('Lorri 401b'!L:L,MATCH('Retirement Calculator'!A830,'Lorri 401b'!N:N,0),0)</f>
        <v>-4098646.1266023577</v>
      </c>
      <c r="S830" s="25">
        <f t="shared" ca="1" si="787"/>
        <v>-2877914.7074403204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1217888.6611038097</v>
      </c>
      <c r="R831" s="25">
        <f t="array" aca="1" ref="R831" ca="1">INDEX('Lorri 401b'!L:L,MATCH('Retirement Calculator'!A831,'Lorri 401b'!N:N,0),0)</f>
        <v>-4136175.8773747156</v>
      </c>
      <c r="S831" s="25">
        <f t="shared" ca="1" si="787"/>
        <v>-2918287.2162709059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1215034.0582203395</v>
      </c>
      <c r="R832" s="25">
        <f t="array" aca="1" ref="R832" ca="1">INDEX('Lorri 401b'!L:L,MATCH('Retirement Calculator'!A832,'Lorri 401b'!N:N,0),0)</f>
        <v>-4173862.0021086247</v>
      </c>
      <c r="S832" s="25">
        <f t="shared" ca="1" si="787"/>
        <v>-2958827.9438882852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1212167.5611581882</v>
      </c>
      <c r="R833" s="25">
        <f t="array" aca="1" ref="R833" ca="1">INDEX('Lorri 401b'!L:L,MATCH('Retirement Calculator'!A833,'Lorri 401b'!N:N,0),0)</f>
        <v>-4211705.1523622582</v>
      </c>
      <c r="S833" s="25">
        <f t="shared" ca="1" si="787"/>
        <v>-2999537.59120407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1209289.1203582778</v>
      </c>
      <c r="R834" s="25">
        <f t="array" aca="1" ref="R834" ca="1">INDEX('Lorri 401b'!L:L,MATCH('Retirement Calculator'!A834,'Lorri 401b'!N:N,0),0)</f>
        <v>-4249705.9824086158</v>
      </c>
      <c r="S834" s="25">
        <f t="shared" ca="1" si="787"/>
        <v>-3040416.8620503377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1206398.6860550344</v>
      </c>
      <c r="R835" s="25">
        <f t="array" aca="1" ref="R835" ca="1">INDEX('Lorri 401b'!L:L,MATCH('Retirement Calculator'!A835,'Lorri 401b'!N:N,0),0)</f>
        <v>-4287865.1492468333</v>
      </c>
      <c r="S835" s="25">
        <f t="shared" ca="1" si="787"/>
        <v>-3081466.4631917989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1203496.2082755275</v>
      </c>
      <c r="R836" s="25">
        <f t="array" aca="1" ref="R836" ca="1">INDEX('Lorri 401b'!L:L,MATCH('Retirement Calculator'!A836,'Lorri 401b'!N:N,0),0)</f>
        <v>-4326183.3126135431</v>
      </c>
      <c r="S836" s="25">
        <f t="shared" ca="1" si="787"/>
        <v>-3122687.1043380154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1200581.6368386061</v>
      </c>
      <c r="R837" s="25">
        <f t="array" aca="1" ref="R837" ca="1">INDEX('Lorri 401b'!L:L,MATCH('Retirement Calculator'!A837,'Lorri 401b'!N:N,0),0)</f>
        <v>-4364661.1349942805</v>
      </c>
      <c r="S837" s="25">
        <f t="shared" ca="1" si="787"/>
        <v>-3164079.4981556744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1197654.9213540307</v>
      </c>
      <c r="R838" s="25">
        <f t="array" aca="1" ref="R838" ca="1">INDEX('Lorri 401b'!L:L,MATCH('Retirement Calculator'!A838,'Lorri 401b'!N:N,0),0)</f>
        <v>-4403299.281634938</v>
      </c>
      <c r="S838" s="25">
        <f t="shared" ca="1" si="787"/>
        <v>-3205644.3602809072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1194716.011221603</v>
      </c>
      <c r="R839" s="25">
        <f t="array" aca="1" ref="R839" ca="1">INDEX('Lorri 401b'!L:L,MATCH('Retirement Calculator'!A839,'Lorri 401b'!N:N,0),0)</f>
        <v>-4442098.4205532651</v>
      </c>
      <c r="S839" s="25">
        <f t="shared" ca="1" si="787"/>
        <v>-3247382.4093316621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1191764.8556302902</v>
      </c>
      <c r="R840" s="25">
        <f t="array" aca="1" ref="R840" ca="1">INDEX('Lorri 401b'!L:L,MATCH('Retirement Calculator'!A840,'Lorri 401b'!N:N,0),0)</f>
        <v>-4481059.2225504182</v>
      </c>
      <c r="S840" s="25">
        <f t="shared" ca="1" si="787"/>
        <v>-3289294.366920128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1188801.4035573469</v>
      </c>
      <c r="R841" s="25">
        <f t="array" aca="1" ref="R841" ca="1">INDEX('Lorri 401b'!L:L,MATCH('Retirement Calculator'!A841,'Lorri 401b'!N:N,0),0)</f>
        <v>-4520182.3612225596</v>
      </c>
      <c r="S841" s="25">
        <f t="shared" ca="1" si="787"/>
        <v>-3331380.9576652125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1185825.603767433</v>
      </c>
      <c r="R842" s="25">
        <f t="array" aca="1" ref="R842" ca="1">INDEX('Lorri 401b'!L:L,MATCH('Retirement Calculator'!A842,'Lorri 401b'!N:N,0),0)</f>
        <v>-4559468.5129725011</v>
      </c>
      <c r="S842" s="25">
        <f t="shared" ca="1" si="787"/>
        <v>-3373642.9092050679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1182837.4048117278</v>
      </c>
      <c r="R843" s="25">
        <f t="array" aca="1" ref="R843" ca="1">INDEX('Lorri 401b'!L:L,MATCH('Retirement Calculator'!A843,'Lorri 401b'!N:N,0),0)</f>
        <v>-4598918.3570214007</v>
      </c>
      <c r="S843" s="25">
        <f t="shared" ca="1" si="787"/>
        <v>-3416080.9522096729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1179836.7550270406</v>
      </c>
      <c r="R844" s="25">
        <f t="array" aca="1" ref="R844" ca="1">INDEX('Lorri 401b'!L:L,MATCH('Retirement Calculator'!A844,'Lorri 401b'!N:N,0),0)</f>
        <v>-4638532.5754205044</v>
      </c>
      <c r="S844" s="25">
        <f t="shared" ca="1" si="787"/>
        <v>-3458695.8203934636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1176823.6025349172</v>
      </c>
      <c r="R845" s="25">
        <f t="array" aca="1" ref="R845" ca="1">INDEX('Lorri 401b'!L:L,MATCH('Retirement Calculator'!A845,'Lorri 401b'!N:N,0),0)</f>
        <v>-4678311.853062938</v>
      </c>
      <c r="S845" s="25">
        <f t="shared" ca="1" si="787"/>
        <v>-3501488.2505280208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1173797.8952407432</v>
      </c>
      <c r="R846" s="25">
        <f t="array" aca="1" ref="R846" ca="1">INDEX('Lorri 401b'!L:L,MATCH('Retirement Calculator'!A846,'Lorri 401b'!N:N,0),0)</f>
        <v>-4718256.8776955483</v>
      </c>
      <c r="S846" s="25">
        <f t="shared" ca="1" si="787"/>
        <v>-3544458.9824548052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1170759.5808328434</v>
      </c>
      <c r="R847" s="25">
        <f t="array" aca="1" ref="R847" ca="1">INDEX('Lorri 401b'!L:L,MATCH('Retirement Calculator'!A847,'Lorri 401b'!N:N,0),0)</f>
        <v>-4758368.3399307942</v>
      </c>
      <c r="S847" s="25">
        <f t="shared" ca="1" si="787"/>
        <v>-3587608.7590979505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1167708.6067815775</v>
      </c>
      <c r="R848" s="25">
        <f t="array" aca="1" ref="R848" ca="1">INDEX('Lorri 401b'!L:L,MATCH('Retirement Calculator'!A848,'Lorri 401b'!N:N,0),0)</f>
        <v>-4798646.9332586871</v>
      </c>
      <c r="S848" s="25">
        <f t="shared" ca="1" si="787"/>
        <v>-3630938.3264771095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1164644.9203384311</v>
      </c>
      <c r="R849" s="25">
        <f t="array" aca="1" ref="R849" ca="1">INDEX('Lorri 401b'!L:L,MATCH('Retirement Calculator'!A849,'Lorri 401b'!N:N,0),0)</f>
        <v>-4839093.3540587798</v>
      </c>
      <c r="S849" s="25">
        <f t="shared" ca="1" si="787"/>
        <v>-3674448.4337203484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1161568.4685351052</v>
      </c>
      <c r="R850" s="25">
        <f t="array" aca="1" ref="R850" ca="1">INDEX('Lorri 401b'!L:L,MATCH('Retirement Calculator'!A850,'Lorri 401b'!N:N,0),0)</f>
        <v>-4879708.3016122058</v>
      </c>
      <c r="S850" s="25">
        <f t="shared" ca="1" si="787"/>
        <v>-3718139.8330771006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1158479.1981825987</v>
      </c>
      <c r="R851" s="25">
        <f t="array" aca="1" ref="R851" ca="1">INDEX('Lorri 401b'!L:L,MATCH('Retirement Calculator'!A851,'Lorri 401b'!N:N,0),0)</f>
        <v>-4920492.4781137714</v>
      </c>
      <c r="S851" s="25">
        <f t="shared" ca="1" si="787"/>
        <v>-3762013.2799311727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1155377.0558702901</v>
      </c>
      <c r="R852" s="25">
        <f t="array" aca="1" ref="R852" ca="1">INDEX('Lorri 401b'!L:L,MATCH('Retirement Calculator'!A852,'Lorri 401b'!N:N,0),0)</f>
        <v>-4961446.5886840932</v>
      </c>
      <c r="S852" s="25">
        <f t="shared" ca="1" si="787"/>
        <v>-3806069.5328138033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1152261.9879650136</v>
      </c>
      <c r="R853" s="25">
        <f t="array" aca="1" ref="R853" ca="1">INDEX('Lorri 401b'!L:L,MATCH('Retirement Calculator'!A853,'Lorri 401b'!N:N,0),0)</f>
        <v>-5002571.341381791</v>
      </c>
      <c r="S853" s="25">
        <f t="shared" ca="1" si="787"/>
        <v>-3850309.3534167772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1149133.9406101317</v>
      </c>
      <c r="R854" s="25">
        <f t="array" aca="1" ref="R854" ca="1">INDEX('Lorri 401b'!L:L,MATCH('Retirement Calculator'!A854,'Lorri 401b'!N:N,0),0)</f>
        <v>-5043867.4472157294</v>
      </c>
      <c r="S854" s="25">
        <f t="shared" ca="1" si="787"/>
        <v>-3894733.5066055977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1145992.8597246045</v>
      </c>
      <c r="R855" s="25">
        <f t="array" aca="1" ref="R855" ca="1">INDEX('Lorri 401b'!L:L,MATCH('Retirement Calculator'!A855,'Lorri 401b'!N:N,0),0)</f>
        <v>-5085335.6201573098</v>
      </c>
      <c r="S855" s="25">
        <f t="shared" ca="1" si="787"/>
        <v>-3939342.7604327053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1142838.6910020541</v>
      </c>
      <c r="R856" s="25">
        <f t="array" aca="1" ref="R856" ca="1">INDEX('Lorri 401b'!L:L,MATCH('Retirement Calculator'!A856,'Lorri 401b'!N:N,0),0)</f>
        <v>-5126976.5771528129</v>
      </c>
      <c r="S856" s="25">
        <f t="shared" ca="1" si="787"/>
        <v>-3984137.8861507587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1139671.3799098264</v>
      </c>
      <c r="R857" s="25">
        <f t="array" aca="1" ref="R857" ca="1">INDEX('Lorri 401b'!L:L,MATCH('Retirement Calculator'!A857,'Lorri 401b'!N:N,0),0)</f>
        <v>-5168791.0381357977</v>
      </c>
      <c r="S857" s="25">
        <f t="shared" ca="1" si="787"/>
        <v>-4029119.6582259713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1136490.8716880479</v>
      </c>
      <c r="R858" s="25">
        <f t="array" aca="1" ref="R858" ca="1">INDEX('Lorri 401b'!L:L,MATCH('Retirement Calculator'!A858,'Lorri 401b'!N:N,0),0)</f>
        <v>-5210779.7260395447</v>
      </c>
      <c r="S858" s="25">
        <f t="shared" ca="1" si="787"/>
        <v>-4074288.8543514968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1133297.1113486786</v>
      </c>
      <c r="R859" s="25">
        <f t="array" aca="1" ref="R859" ca="1">INDEX('Lorri 401b'!L:L,MATCH('Retirement Calculator'!A859,'Lorri 401b'!N:N,0),0)</f>
        <v>-5252943.3668095572</v>
      </c>
      <c r="S859" s="25">
        <f t="shared" ca="1" si="787"/>
        <v>-4119646.2554608788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1130090.0436745619</v>
      </c>
      <c r="R860" s="25">
        <f t="array" aca="1" ref="R860" ca="1">INDEX('Lorri 401b'!L:L,MATCH('Retirement Calculator'!A860,'Lorri 401b'!N:N,0),0)</f>
        <v>-5295282.6894161114</v>
      </c>
      <c r="S860" s="25">
        <f t="shared" ca="1" si="787"/>
        <v>-4165192.6457415493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1126869.6132184698</v>
      </c>
      <c r="R861" s="25">
        <f t="array" aca="1" ref="R861" ca="1">INDEX('Lorri 401b'!L:L,MATCH('Retirement Calculator'!A861,'Lorri 401b'!N:N,0),0)</f>
        <v>-5337798.42586686</v>
      </c>
      <c r="S861" s="25">
        <f t="shared" ca="1" si="787"/>
        <v>-4210928.8126483904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1123635.7643021438</v>
      </c>
      <c r="R862" s="25">
        <f t="array" aca="1" ref="R862" ca="1">INDEX('Lorri 401b'!L:L,MATCH('Retirement Calculator'!A862,'Lorri 401b'!N:N,0),0)</f>
        <v>-5380491.3112194864</v>
      </c>
      <c r="S862" s="25">
        <f t="shared" ca="1" si="787"/>
        <v>-4256855.5469173426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1120388.4410153332</v>
      </c>
      <c r="R863" s="25">
        <f t="array" aca="1" ref="R863" ca="1">INDEX('Lorri 401b'!L:L,MATCH('Retirement Calculator'!A863,'Lorri 401b'!N:N,0),0)</f>
        <v>-5423362.0835944153</v>
      </c>
      <c r="S863" s="25">
        <f t="shared" ca="1" si="787"/>
        <v>-4302973.6425790824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1117127.5872148275</v>
      </c>
      <c r="R864" s="25">
        <f t="array" aca="1" ref="R864" ca="1">INDEX('Lorri 401b'!L:L,MATCH('Retirement Calculator'!A864,'Lorri 401b'!N:N,0),0)</f>
        <v>-5466411.4841875732</v>
      </c>
      <c r="S864" s="25">
        <f t="shared" ca="1" si="787"/>
        <v>-4349283.8969727457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1113853.1465234866</v>
      </c>
      <c r="R865" s="25">
        <f t="array" aca="1" ref="R865" ca="1">INDEX('Lorri 401b'!L:L,MATCH('Retirement Calculator'!A865,'Lorri 401b'!N:N,0),0)</f>
        <v>-5509640.2572832024</v>
      </c>
      <c r="S865" s="25">
        <f t="shared" ca="1" si="787"/>
        <v>-4395787.1107597155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1110565.0623292651</v>
      </c>
      <c r="R866" s="25">
        <f t="array" aca="1" ref="R866" ca="1">INDEX('Lorri 401b'!L:L,MATCH('Retirement Calculator'!A866,'Lorri 401b'!N:N,0),0)</f>
        <v>-5553049.1502667302</v>
      </c>
      <c r="S866" s="25">
        <f t="shared" ca="1" si="787"/>
        <v>-4442484.0879374649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1107263.2777842341</v>
      </c>
      <c r="R867" s="25">
        <f t="array" aca="1" ref="R867" ca="1">INDEX('Lorri 401b'!L:L,MATCH('Retirement Calculator'!A867,'Lorri 401b'!N:N,0),0)</f>
        <v>-5596638.9136376893</v>
      </c>
      <c r="S867" s="25">
        <f t="shared" ca="1" si="787"/>
        <v>-4489375.6358534554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1103947.735803599</v>
      </c>
      <c r="R868" s="25">
        <f t="array" aca="1" ref="R868" ca="1">INDEX('Lorri 401b'!L:L,MATCH('Retirement Calculator'!A868,'Lorri 401b'!N:N,0),0)</f>
        <v>-5640410.3010226944</v>
      </c>
      <c r="S868" s="25">
        <f t="shared" ca="1" si="787"/>
        <v>-4536462.565219095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1100618.3790647113</v>
      </c>
      <c r="R869" s="25">
        <f t="array" aca="1" ref="R869" ca="1">INDEX('Lorri 401b'!L:L,MATCH('Retirement Calculator'!A869,'Lorri 401b'!N:N,0),0)</f>
        <v>-5684364.06918847</v>
      </c>
      <c r="S869" s="25">
        <f t="shared" ca="1" si="787"/>
        <v>-4583745.6901237592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1097275.1500060782</v>
      </c>
      <c r="R870" s="25">
        <f t="array" aca="1" ref="R870" ca="1">INDEX('Lorri 401b'!L:L,MATCH('Retirement Calculator'!A870,'Lorri 401b'!N:N,0),0)</f>
        <v>-5728500.978054937</v>
      </c>
      <c r="S870" s="25">
        <f t="shared" ca="1" si="787"/>
        <v>-4631225.8280488588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1093917.9908263674</v>
      </c>
      <c r="R871" s="25">
        <f t="array" aca="1" ref="R871" ca="1">INDEX('Lorri 401b'!L:L,MATCH('Retirement Calculator'!A871,'Lorri 401b'!N:N,0),0)</f>
        <v>-5772821.7907083472</v>
      </c>
      <c r="S871" s="25">
        <f t="shared" ca="1" si="787"/>
        <v>-4678903.7998819798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1090546.8434834077</v>
      </c>
      <c r="R872" s="25">
        <f t="array" aca="1" ref="R872" ca="1">INDEX('Lorri 401b'!L:L,MATCH('Retirement Calculator'!A872,'Lorri 401b'!N:N,0),0)</f>
        <v>-5817327.2734144796</v>
      </c>
      <c r="S872" s="25">
        <f t="shared" ca="1" si="787"/>
        <v>-4726780.4299310716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1087161.6496931857</v>
      </c>
      <c r="R873" s="25">
        <f t="array" aca="1" ref="R873" ca="1">INDEX('Lorri 401b'!L:L,MATCH('Retirement Calculator'!A873,'Lorri 401b'!N:N,0),0)</f>
        <v>-5862018.1956318878</v>
      </c>
      <c r="S873" s="25">
        <f t="shared" ca="1" si="787"/>
        <v>-4774856.5459387023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1083762.3509288379</v>
      </c>
      <c r="R874" s="25">
        <f t="array" aca="1" ref="R874" ca="1">INDEX('Lorri 401b'!L:L,MATCH('Retirement Calculator'!A874,'Lorri 401b'!N:N,0),0)</f>
        <v>-5906895.3300252017</v>
      </c>
      <c r="S874" s="25">
        <f t="shared" ca="1" si="787"/>
        <v>-4823132.9790963642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1080348.8884196386</v>
      </c>
      <c r="R875" s="25">
        <f t="array" aca="1" ref="R875" ca="1">INDEX('Lorri 401b'!L:L,MATCH('Retirement Calculator'!A875,'Lorri 401b'!N:N,0),0)</f>
        <v>-5951959.452478488</v>
      </c>
      <c r="S875" s="25">
        <f t="shared" ca="1" si="787"/>
        <v>-4871610.5640588496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1076921.2031499844</v>
      </c>
      <c r="R876" s="25">
        <f t="array" aca="1" ref="R876" ca="1">INDEX('Lorri 401b'!L:L,MATCH('Retirement Calculator'!A876,'Lorri 401b'!N:N,0),0)</f>
        <v>-5997211.3421086632</v>
      </c>
      <c r="S876" s="25">
        <f t="shared" ca="1" si="787"/>
        <v>-4920290.1389586786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1073479.2358583731</v>
      </c>
      <c r="R877" s="25">
        <f t="array" aca="1" ref="R877" ca="1">INDEX('Lorri 401b'!L:L,MATCH('Retirement Calculator'!A877,'Lorri 401b'!N:N,0),0)</f>
        <v>-6042651.7812789641</v>
      </c>
      <c r="S877" s="25">
        <f t="shared" ca="1" si="787"/>
        <v>-4969172.5454205908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1070022.9270363802</v>
      </c>
      <c r="R878" s="25">
        <f t="array" aca="1" ref="R878" ca="1">INDEX('Lorri 401b'!L:L,MATCH('Retirement Calculator'!A878,'Lorri 401b'!N:N,0),0)</f>
        <v>-6088281.5556124747</v>
      </c>
      <c r="S878" s="25">
        <f t="shared" ca="1" si="787"/>
        <v>-5018258.6285760943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1066552.216927629</v>
      </c>
      <c r="R879" s="25">
        <f t="array" aca="1" ref="R879" ca="1">INDEX('Lorri 401b'!L:L,MATCH('Retirement Calculator'!A879,'Lorri 401b'!N:N,0),0)</f>
        <v>-6134101.454005708</v>
      </c>
      <c r="S879" s="25">
        <f t="shared" ca="1" si="787"/>
        <v>-5067549.237078079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1063067.0455267578</v>
      </c>
      <c r="R880" s="25">
        <f t="array" aca="1" ref="R880" ca="1">INDEX('Lorri 401b'!L:L,MATCH('Retirement Calculator'!A880,'Lorri 401b'!N:N,0),0)</f>
        <v>-6180112.2686422467</v>
      </c>
      <c r="S880" s="25">
        <f t="shared" ca="1" si="787"/>
        <v>-5117045.2231154889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1059567.3525783832</v>
      </c>
      <c r="R881" s="25">
        <f t="array" aca="1" ref="R881" ca="1">INDEX('Lorri 401b'!L:L,MATCH('Retirement Calculator'!A881,'Lorri 401b'!N:N,0),0)</f>
        <v>-6226314.7950064372</v>
      </c>
      <c r="S881" s="25">
        <f t="shared" ca="1" si="787"/>
        <v>-5166747.4424280543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1056053.0775760571</v>
      </c>
      <c r="R882" s="25">
        <f t="array" aca="1" ref="R882" ca="1">INDEX('Lorri 401b'!L:L,MATCH('Retirement Calculator'!A882,'Lorri 401b'!N:N,0),0)</f>
        <v>-6272709.8318971451</v>
      </c>
      <c r="S882" s="25">
        <f t="shared" ca="1" si="787"/>
        <v>-5216656.7543210881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1052524.1597612211</v>
      </c>
      <c r="R883" s="25">
        <f t="array" aca="1" ref="R883" ca="1">INDEX('Lorri 401b'!L:L,MATCH('Retirement Calculator'!A883,'Lorri 401b'!N:N,0),0)</f>
        <v>-6319298.1814415641</v>
      </c>
      <c r="S883" s="25">
        <f t="shared" ca="1" si="787"/>
        <v>-5266774.021680343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1048980.5381221569</v>
      </c>
      <c r="R884" s="25">
        <f t="array" aca="1" ref="R884" ca="1">INDEX('Lorri 401b'!L:L,MATCH('Retirement Calculator'!A884,'Lorri 401b'!N:N,0),0)</f>
        <v>-6366080.6491090851</v>
      </c>
      <c r="S884" s="25">
        <f t="shared" ca="1" si="787"/>
        <v>-5317100.1109869285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1045422.1513929297</v>
      </c>
      <c r="R885" s="25">
        <f t="array" aca="1" ref="R885" ca="1">INDEX('Lorri 401b'!L:L,MATCH('Retirement Calculator'!A885,'Lorri 401b'!N:N,0),0)</f>
        <v>-6413058.0437252205</v>
      </c>
      <c r="S885" s="25">
        <f t="shared" ca="1" si="787"/>
        <v>-5367635.8923322912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1041848.9380523307</v>
      </c>
      <c r="R886" s="25">
        <f t="array" aca="1" ref="R886" ca="1">INDEX('Lorri 401b'!L:L,MATCH('Retirement Calculator'!A886,'Lorri 401b'!N:N,0),0)</f>
        <v>-6460231.1774855899</v>
      </c>
      <c r="S886" s="25">
        <f t="shared" ca="1" si="787"/>
        <v>-5418382.2394332588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1038260.8363228126</v>
      </c>
      <c r="R887" s="25">
        <f t="array" aca="1" ref="R887" ca="1">INDEX('Lorri 401b'!L:L,MATCH('Retirement Calculator'!A887,'Lorri 401b'!N:N,0),0)</f>
        <v>-6507600.8659699606</v>
      </c>
      <c r="S887" s="25">
        <f t="shared" ca="1" si="787"/>
        <v>-5469340.0296471482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1034657.7841694215</v>
      </c>
      <c r="R888" s="25">
        <f t="array" aca="1" ref="R888" ca="1">INDEX('Lorri 401b'!L:L,MATCH('Retirement Calculator'!A888,'Lorri 401b'!N:N,0),0)</f>
        <v>-6555167.9281563498</v>
      </c>
      <c r="S888" s="25">
        <f t="shared" ca="1" si="787"/>
        <v>-5520510.1439869283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1031039.7192987247</v>
      </c>
      <c r="R889" s="25">
        <f t="array" aca="1" ref="R889" ca="1">INDEX('Lorri 401b'!L:L,MATCH('Retirement Calculator'!A889,'Lorri 401b'!N:N,0),0)</f>
        <v>-6602933.1864351826</v>
      </c>
      <c r="S889" s="25">
        <f t="shared" ca="1" si="787"/>
        <v>-5571893.4671364576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1027406.5791577332</v>
      </c>
      <c r="R890" s="25">
        <f t="array" aca="1" ref="R890" ca="1">INDEX('Lorri 401b'!L:L,MATCH('Retirement Calculator'!A890,'Lorri 401b'!N:N,0),0)</f>
        <v>-6650897.4666235102</v>
      </c>
      <c r="S890" s="25">
        <f t="shared" ca="1" si="787"/>
        <v>-5623490.8874657769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1023758.300932821</v>
      </c>
      <c r="R891" s="25">
        <f t="array" aca="1" ref="R891" ca="1">INDEX('Lorri 401b'!L:L,MATCH('Retirement Calculator'!A891,'Lorri 401b'!N:N,0),0)</f>
        <v>-6699061.5979792895</v>
      </c>
      <c r="S891" s="25">
        <f t="shared" ca="1" si="787"/>
        <v>-5675303.2970464686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1020094.8215486383</v>
      </c>
      <c r="R892" s="25">
        <f t="array" aca="1" ref="R892" ca="1">INDEX('Lorri 401b'!L:L,MATCH('Retirement Calculator'!A892,'Lorri 401b'!N:N,0),0)</f>
        <v>-6747426.4132157173</v>
      </c>
      <c r="S892" s="25">
        <f t="shared" ca="1" si="787"/>
        <v>-5727331.5916670794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1016416.0776670214</v>
      </c>
      <c r="R893" s="25">
        <f t="array" aca="1" ref="R893" ca="1">INDEX('Lorri 401b'!L:L,MATCH('Retirement Calculator'!A893,'Lorri 401b'!N:N,0),0)</f>
        <v>-6795992.7485156311</v>
      </c>
      <c r="S893" s="25">
        <f t="shared" ca="1" si="787"/>
        <v>-5779576.6708486099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1012722.0056858979</v>
      </c>
      <c r="R894" s="25">
        <f t="array" aca="1" ref="R894" ca="1">INDEX('Lorri 401b'!L:L,MATCH('Retirement Calculator'!A894,'Lorri 401b'!N:N,0),0)</f>
        <v>-6844761.4435459608</v>
      </c>
      <c r="S894" s="25">
        <f t="shared" ca="1" si="787"/>
        <v>-5832039.4378600633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1009012.5417381863</v>
      </c>
      <c r="R895" s="25">
        <f t="array" aca="1" ref="R895" ca="1">INDEX('Lorri 401b'!L:L,MATCH('Retirement Calculator'!A895,'Lorri 401b'!N:N,0),0)</f>
        <v>-6893733.3414722504</v>
      </c>
      <c r="S895" s="25">
        <f t="shared" ca="1" si="787"/>
        <v>-5884720.7997340644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1005287.6216906926</v>
      </c>
      <c r="R896" s="25">
        <f t="array" aca="1" ref="R896" ca="1">INDEX('Lorri 401b'!L:L,MATCH('Retirement Calculator'!A896,'Lorri 401b'!N:N,0),0)</f>
        <v>-6942909.2889732327</v>
      </c>
      <c r="S896" s="25">
        <f t="shared" ca="1" si="787"/>
        <v>-5937621.6672825404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1001547.1811430011</v>
      </c>
      <c r="R897" s="25">
        <f t="array" aca="1" ref="R897" ca="1">INDEX('Lorri 401b'!L:L,MATCH('Retirement Calculator'!A897,'Lorri 401b'!N:N,0),0)</f>
        <v>-6992290.1362554692</v>
      </c>
      <c r="S897" s="25">
        <f t="shared" ca="1" si="787"/>
        <v>-5990742.9551124685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997791.15542636078</v>
      </c>
      <c r="R898" s="25">
        <f t="array" aca="1" ref="R898" ca="1">INDEX('Lorri 401b'!L:L,MATCH('Retirement Calculator'!A898,'Lorri 401b'!N:N,0),0)</f>
        <v>-7041876.7370680477</v>
      </c>
      <c r="S898" s="25">
        <f t="shared" ca="1" si="787"/>
        <v>-6044085.5816416871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994019.47960256785</v>
      </c>
      <c r="R899" s="25">
        <f t="array" aca="1" ref="R899" ca="1">INDEX('Lorri 401b'!L:L,MATCH('Retirement Calculator'!A899,'Lorri 401b'!N:N,0),0)</f>
        <v>-7091669.9487173455</v>
      </c>
      <c r="S899" s="25">
        <f t="shared" ca="1" si="787"/>
        <v>-6097650.4691147776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990232.0884628424</v>
      </c>
      <c r="R900" s="25">
        <f t="array" aca="1" ref="R900" ca="1">INDEX('Lorri 401b'!L:L,MATCH('Retirement Calculator'!A900,'Lorri 401b'!N:N,0),0)</f>
        <v>-7141670.6320818486</v>
      </c>
      <c r="S900" s="25">
        <f t="shared" ca="1" si="787"/>
        <v>-6151438.5436190059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986428.91652670142</v>
      </c>
      <c r="R901" s="25">
        <f t="array" aca="1" ref="R901" ca="1">INDEX('Lorri 401b'!L:L,MATCH('Retirement Calculator'!A901,'Lorri 401b'!N:N,0),0)</f>
        <v>-7191879.6516270377</v>
      </c>
      <c r="S901" s="25">
        <f t="shared" ca="1" si="787"/>
        <v>-6205450.7351003364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982609.89804082655</v>
      </c>
      <c r="R902" s="25">
        <f t="array" aca="1" ref="R902" ca="1">INDEX('Lorri 401b'!L:L,MATCH('Retirement Calculator'!A902,'Lorri 401b'!N:N,0),0)</f>
        <v>-7242297.875420332</v>
      </c>
      <c r="S902" s="25">
        <f t="shared" ca="1" si="787"/>
        <v>-6259687.9773795055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978774.96697792714</v>
      </c>
      <c r="R903" s="25">
        <f t="array" aca="1" ref="R903" ca="1">INDEX('Lorri 401b'!L:L,MATCH('Retirement Calculator'!A903,'Lorri 401b'!N:N,0),0)</f>
        <v>-7292926.1751460982</v>
      </c>
      <c r="S903" s="25">
        <f t="shared" ca="1" si="787"/>
        <v>-6314151.2081681713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974924.05703559902</v>
      </c>
      <c r="R904" s="25">
        <f t="array" aca="1" ref="R904" ca="1">INDEX('Lorri 401b'!L:L,MATCH('Retirement Calculator'!A904,'Lorri 401b'!N:N,0),0)</f>
        <v>-7343765.4261207217</v>
      </c>
      <c r="S904" s="25">
        <f t="shared" ca="1" si="787"/>
        <v>-6368841.3690851228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971057.10163517785</v>
      </c>
      <c r="R905" s="25">
        <f t="array" aca="1" ref="R905" ca="1">INDEX('Lorri 401b'!L:L,MATCH('Retirement Calculator'!A905,'Lorri 401b'!N:N,0),0)</f>
        <v>-7394816.507307739</v>
      </c>
      <c r="S905" s="25">
        <f t="shared" ca="1" si="787"/>
        <v>-6423759.4056725614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967174.03392058832</v>
      </c>
      <c r="R906" s="25">
        <f t="array" aca="1" ref="R906" ca="1">INDEX('Lorri 401b'!L:L,MATCH('Retirement Calculator'!A906,'Lorri 401b'!N:N,0),0)</f>
        <v>-7446080.3013330353</v>
      </c>
      <c r="S906" s="25">
        <f t="shared" ca="1" si="787"/>
        <v>-6478906.2674124474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963274.78675718792</v>
      </c>
      <c r="R907" s="25">
        <f t="array" aca="1" ref="R907" ca="1">INDEX('Lorri 401b'!L:L,MATCH('Retirement Calculator'!A907,'Lorri 401b'!N:N,0),0)</f>
        <v>-7497557.6945001045</v>
      </c>
      <c r="S907" s="25">
        <f t="shared" ca="1" si="787"/>
        <v>-6534282.9077429166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959359.29273060674</v>
      </c>
      <c r="R908" s="25">
        <f t="array" aca="1" ref="R908" ca="1">INDEX('Lorri 401b'!L:L,MATCH('Retirement Calculator'!A908,'Lorri 401b'!N:N,0),0)</f>
        <v>-7549249.5768053699</v>
      </c>
      <c r="S908" s="25">
        <f t="shared" ca="1" si="787"/>
        <v>-6589890.2840747628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955427.48414558149</v>
      </c>
      <c r="R909" s="25">
        <f t="array" aca="1" ref="R909" ca="1">INDEX('Lorri 401b'!L:L,MATCH('Retirement Calculator'!A909,'Lorri 401b'!N:N,0),0)</f>
        <v>-7601156.8419535737</v>
      </c>
      <c r="S909" s="25">
        <f t="shared" ca="1" si="787"/>
        <v>-6645729.357807992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951479.29302478523</v>
      </c>
      <c r="R910" s="25">
        <f t="array" aca="1" ref="R910" ca="1">INDEX('Lorri 401b'!L:L,MATCH('Retirement Calculator'!A910,'Lorri 401b'!N:N,0),0)</f>
        <v>-7653280.3873732286</v>
      </c>
      <c r="S910" s="25">
        <f t="shared" ca="1" si="787"/>
        <v>-6701801.0943484437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947514.65110765235</v>
      </c>
      <c r="R911" s="25">
        <f t="array" aca="1" ref="R911" ca="1">INDEX('Lorri 401b'!L:L,MATCH('Retirement Calculator'!A911,'Lorri 401b'!N:N,0),0)</f>
        <v>-7705621.1142321313</v>
      </c>
      <c r="S911" s="25">
        <f t="shared" ca="1" si="787"/>
        <v>-6758106.4631244792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943533.48984919803</v>
      </c>
      <c r="R912" s="25">
        <f t="array" aca="1" ref="R912" ca="1">INDEX('Lorri 401b'!L:L,MATCH('Retirement Calculator'!A912,'Lorri 401b'!N:N,0),0)</f>
        <v>-7758179.9274529461</v>
      </c>
      <c r="S912" s="25">
        <f t="shared" ca="1" si="787"/>
        <v>-6814646.4376037484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939535.74041883356</v>
      </c>
      <c r="R913" s="25">
        <f t="array" aca="1" ref="R913" ca="1">INDEX('Lorri 401b'!L:L,MATCH('Retirement Calculator'!A913,'Lorri 401b'!N:N,0),0)</f>
        <v>-7810957.7357288478</v>
      </c>
      <c r="S913" s="25">
        <f t="shared" ca="1" si="787"/>
        <v>-6871421.9953100141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935521.33369917586</v>
      </c>
      <c r="R914" s="25">
        <f t="array" aca="1" ref="R914" ca="1">INDEX('Lorri 401b'!L:L,MATCH('Retirement Calculator'!A914,'Lorri 401b'!N:N,0),0)</f>
        <v>-7863955.4515392324</v>
      </c>
      <c r="S914" s="25">
        <f t="shared" ca="1" si="787"/>
        <v>-6928434.1178400563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931490.200284853</v>
      </c>
      <c r="R915" s="25">
        <f t="array" aca="1" ref="R915" ca="1">INDEX('Lorri 401b'!L:L,MATCH('Retirement Calculator'!A915,'Lorri 401b'!N:N,0),0)</f>
        <v>-7917173.9911654936</v>
      </c>
      <c r="S915" s="25">
        <f t="shared" ca="1" si="787"/>
        <v>-6985683.790880641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927442.27048130368</v>
      </c>
      <c r="R916" s="25">
        <f t="array" aca="1" ref="R916" ca="1">INDEX('Lorri 401b'!L:L,MATCH('Retirement Calculator'!A916,'Lorri 401b'!N:N,0),0)</f>
        <v>-7970614.2747068647</v>
      </c>
      <c r="S916" s="25">
        <f t="shared" ca="1" si="787"/>
        <v>-7043172.0042255614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923377.47430357302</v>
      </c>
      <c r="R917" s="25">
        <f t="array" aca="1" ref="R917" ca="1">INDEX('Lorri 401b'!L:L,MATCH('Retirement Calculator'!A917,'Lorri 401b'!N:N,0),0)</f>
        <v>-8024277.2260963246</v>
      </c>
      <c r="S917" s="25">
        <f t="shared" ca="1" si="787"/>
        <v>-7100899.7517927513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919295.74147510179</v>
      </c>
      <c r="R918" s="25">
        <f t="array" aca="1" ref="R918" ca="1">INDEX('Lorri 401b'!L:L,MATCH('Retirement Calculator'!A918,'Lorri 401b'!N:N,0),0)</f>
        <v>-8078163.7731165737</v>
      </c>
      <c r="S918" s="25">
        <f t="shared" ca="1" si="787"/>
        <v>-7158868.0316414721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915197.00142651191</v>
      </c>
      <c r="R919" s="25">
        <f t="array" aca="1" ref="R919" ca="1">INDEX('Lorri 401b'!L:L,MATCH('Retirement Calculator'!A919,'Lorri 401b'!N:N,0),0)</f>
        <v>-8132274.847416074</v>
      </c>
      <c r="S919" s="25">
        <f t="shared" ca="1" si="787"/>
        <v>-7217077.8459895626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911081.18329438625</v>
      </c>
      <c r="R920" s="25">
        <f t="array" aca="1" ref="R920" ca="1">INDEX('Lorri 401b'!L:L,MATCH('Retirement Calculator'!A920,'Lorri 401b'!N:N,0),0)</f>
        <v>-8186611.3845251556</v>
      </c>
      <c r="S920" s="25">
        <f t="shared" ca="1" si="787"/>
        <v>-7275530.201230769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906948.21592004341</v>
      </c>
      <c r="R921" s="25">
        <f t="array" aca="1" ref="R921" ca="1">INDEX('Lorri 401b'!L:L,MATCH('Retirement Calculator'!A921,'Lorri 401b'!N:N,0),0)</f>
        <v>-8241174.3238721918</v>
      </c>
      <c r="S921" s="25">
        <f t="shared" ca="1" si="787"/>
        <v>-7334226.1079521487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902798.02784830739</v>
      </c>
      <c r="R922" s="25">
        <f t="array" aca="1" ref="R922" ca="1">INDEX('Lorri 401b'!L:L,MATCH('Retirement Calculator'!A922,'Lorri 401b'!N:N,0),0)</f>
        <v>-8295964.6087998403</v>
      </c>
      <c r="S922" s="25">
        <f t="shared" ca="1" si="787"/>
        <v>-7393166.5809515333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898630.54732627247</v>
      </c>
      <c r="R923" s="25">
        <f t="array" aca="1" ref="R923" ca="1">INDEX('Lorri 401b'!L:L,MATCH('Retirement Calculator'!A923,'Lorri 401b'!N:N,0),0)</f>
        <v>-8350983.1865813546</v>
      </c>
      <c r="S923" s="25">
        <f t="shared" ca="1" si="787"/>
        <v>-7452352.6392550822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894445.70230206242</v>
      </c>
      <c r="R924" s="25">
        <f t="array" aca="1" ref="R924" ca="1">INDEX('Lorri 401b'!L:L,MATCH('Retirement Calculator'!A924,'Lorri 401b'!N:N,0),0)</f>
        <v>-8406231.0084369574</v>
      </c>
      <c r="S924" s="25">
        <f t="shared" ca="1" si="787"/>
        <v>-7511785.3061348945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890243.42042358487</v>
      </c>
      <c r="R925" s="25">
        <f t="array" aca="1" ref="R925" ca="1">INDEX('Lorri 401b'!L:L,MATCH('Retirement Calculator'!A925,'Lorri 401b'!N:N,0),0)</f>
        <v>-8461709.0295502916</v>
      </c>
      <c r="S925" s="25">
        <f t="shared" ca="1" si="787"/>
        <v>-7571465.6091267066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886023.62903728033</v>
      </c>
      <c r="R926" s="25">
        <f t="array" aca="1" ref="R926" ca="1">INDEX('Lorri 401b'!L:L,MATCH('Retirement Calculator'!A926,'Lorri 401b'!N:N,0),0)</f>
        <v>-8517418.2090849318</v>
      </c>
      <c r="S926" s="25">
        <f t="shared" ca="1" si="787"/>
        <v>-7631394.5800476512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881786.25518686615</v>
      </c>
      <c r="R927" s="25">
        <f t="array" aca="1" ref="R927" ca="1">INDEX('Lorri 401b'!L:L,MATCH('Retirement Calculator'!A927,'Lorri 401b'!N:N,0),0)</f>
        <v>-8573359.5102009661</v>
      </c>
      <c r="S927" s="25">
        <f t="shared" ca="1" si="787"/>
        <v>-7691573.2550141001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877531.2256120753</v>
      </c>
      <c r="R928" s="25">
        <f t="array" aca="1" ref="R928" ca="1">INDEX('Lorri 401b'!L:L,MATCH('Retirement Calculator'!A928,'Lorri 401b'!N:N,0),0)</f>
        <v>-8629533.9000716507</v>
      </c>
      <c r="S928" s="25">
        <f t="shared" ca="1" si="787"/>
        <v>-7752002.6744595757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873258.46674738941</v>
      </c>
      <c r="R929" s="25">
        <f t="array" aca="1" ref="R929" ca="1">INDEX('Lorri 401b'!L:L,MATCH('Retirement Calculator'!A929,'Lorri 401b'!N:N,0),0)</f>
        <v>-8685942.3499001302</v>
      </c>
      <c r="S929" s="25">
        <f t="shared" ca="1" si="787"/>
        <v>-7812683.883152741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868967.9047207674</v>
      </c>
      <c r="R930" s="25">
        <f t="array" aca="1" ref="R930" ca="1">INDEX('Lorri 401b'!L:L,MATCH('Retirement Calculator'!A930,'Lorri 401b'!N:N,0),0)</f>
        <v>-8742585.8349362276</v>
      </c>
      <c r="S930" s="25">
        <f t="shared" ca="1" si="787"/>
        <v>-7873617.9302154602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864659.46535236773</v>
      </c>
      <c r="R931" s="25">
        <f t="array" aca="1" ref="R931" ca="1">INDEX('Lorri 401b'!L:L,MATCH('Retirement Calculator'!A931,'Lorri 401b'!N:N,0),0)</f>
        <v>-8799465.3344933093</v>
      </c>
      <c r="S931" s="25">
        <f t="shared" ca="1" si="787"/>
        <v>-7934805.8691409416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860333.0741532665</v>
      </c>
      <c r="R932" s="25">
        <f t="array" aca="1" ref="R932" ca="1">INDEX('Lorri 401b'!L:L,MATCH('Retirement Calculator'!A932,'Lorri 401b'!N:N,0),0)</f>
        <v>-8856581.8319652118</v>
      </c>
      <c r="S932" s="25">
        <f t="shared" ca="1" si="787"/>
        <v>-7996248.7578119449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855988.65632416902</v>
      </c>
      <c r="R933" s="25">
        <f t="array" aca="1" ref="R933" ca="1">INDEX('Lorri 401b'!L:L,MATCH('Retirement Calculator'!A933,'Lorri 401b'!N:N,0),0)</f>
        <v>-8913936.3148432467</v>
      </c>
      <c r="S933" s="25">
        <f t="shared" ca="1" si="787"/>
        <v>-8057947.658519078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851626.13675411686</v>
      </c>
      <c r="R934" s="25">
        <f t="array" aca="1" ref="R934" ca="1">INDEX('Lorri 401b'!L:L,MATCH('Retirement Calculator'!A934,'Lorri 401b'!N:N,0),0)</f>
        <v>-8971529.7747332733</v>
      </c>
      <c r="S934" s="25">
        <f t="shared" ca="1" si="787"/>
        <v>-8119903.6379791563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847245.4400191895</v>
      </c>
      <c r="R935" s="25">
        <f t="array" aca="1" ref="R935" ca="1">INDEX('Lorri 401b'!L:L,MATCH('Retirement Calculator'!A935,'Lorri 401b'!N:N,0),0)</f>
        <v>-9029363.2073728424</v>
      </c>
      <c r="S935" s="25">
        <f t="shared" ca="1" si="787"/>
        <v>-8182117.767353653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842846.49038119998</v>
      </c>
      <c r="R936" s="25">
        <f t="array" aca="1" ref="R936" ca="1">INDEX('Lorri 401b'!L:L,MATCH('Retirement Calculator'!A936,'Lorri 401b'!N:N,0),0)</f>
        <v>-9087437.6126484089</v>
      </c>
      <c r="S936" s="25">
        <f t="shared" ca="1" si="787"/>
        <v>-8244591.122267209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838429.21178638551</v>
      </c>
      <c r="R937" s="25">
        <f t="array" aca="1" ref="R937" ca="1">INDEX('Lorri 401b'!L:L,MATCH('Retirement Calculator'!A937,'Lorri 401b'!N:N,0),0)</f>
        <v>-9145753.9946126249</v>
      </c>
      <c r="S937" s="25">
        <f t="shared" ca="1" si="787"/>
        <v>-8307324.7828262392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833993.52786409261</v>
      </c>
      <c r="R938" s="25">
        <f t="array" aca="1" ref="R938" ca="1">INDEX('Lorri 401b'!L:L,MATCH('Retirement Calculator'!A938,'Lorri 401b'!N:N,0),0)</f>
        <v>-9204313.3615016919</v>
      </c>
      <c r="S938" s="25">
        <f t="shared" ca="1" si="787"/>
        <v>-8370319.8336375989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829539.36192545691</v>
      </c>
      <c r="R939" s="25">
        <f t="array" aca="1" ref="R939" ca="1">INDEX('Lorri 401b'!L:L,MATCH('Retirement Calculator'!A939,'Lorri 401b'!N:N,0),0)</f>
        <v>-9263116.7257527951</v>
      </c>
      <c r="S939" s="25">
        <f t="shared" ca="1" si="787"/>
        <v>-8433577.3638273384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825066.63696207688</v>
      </c>
      <c r="R940" s="25">
        <f t="array" aca="1" ref="R940" ca="1">INDEX('Lorri 401b'!L:L,MATCH('Retirement Calculator'!A940,'Lorri 401b'!N:N,0),0)</f>
        <v>-9322165.1040216126</v>
      </c>
      <c r="S940" s="25">
        <f t="shared" ca="1" si="787"/>
        <v>-8497098.4670595359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820575.2756446827</v>
      </c>
      <c r="R941" s="25">
        <f t="array" aca="1" ref="R941" ca="1">INDEX('Lorri 401b'!L:L,MATCH('Retirement Calculator'!A941,'Lorri 401b'!N:N,0),0)</f>
        <v>-9381459.5171998832</v>
      </c>
      <c r="S941" s="25">
        <f t="shared" ca="1" si="787"/>
        <v>-8560884.2415552009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816065.20032179938</v>
      </c>
      <c r="R942" s="25">
        <f t="array" aca="1" ref="R942" ca="1">INDEX('Lorri 401b'!L:L,MATCH('Retirement Calculator'!A942,'Lorri 401b'!N:N,0),0)</f>
        <v>-9441000.9904330634</v>
      </c>
      <c r="S942" s="25">
        <f t="shared" ca="1" si="787"/>
        <v>-8624935.7901112642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811536.33301840408</v>
      </c>
      <c r="R943" s="25">
        <f t="array" aca="1" ref="R943" ca="1">INDEX('Lorri 401b'!L:L,MATCH('Retirement Calculator'!A943,'Lorri 401b'!N:N,0),0)</f>
        <v>-9500790.5531380475</v>
      </c>
      <c r="S943" s="25">
        <f t="shared" ca="1" si="787"/>
        <v>-8689254.220119644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806988.5954345779</v>
      </c>
      <c r="R944" s="25">
        <f t="array" aca="1" ref="R944" ca="1">INDEX('Lorri 401b'!L:L,MATCH('Retirement Calculator'!A944,'Lorri 401b'!N:N,0),0)</f>
        <v>-9560829.2390209697</v>
      </c>
      <c r="S944" s="25">
        <f t="shared" ca="1" si="787"/>
        <v>-8753840.6435863916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802421.90894415253</v>
      </c>
      <c r="R945" s="25">
        <f t="array" aca="1" ref="R945" ca="1">INDEX('Lorri 401b'!L:L,MATCH('Retirement Calculator'!A945,'Lorri 401b'!N:N,0),0)</f>
        <v>-9621118.0860950705</v>
      </c>
      <c r="S945" s="25">
        <f t="shared" ca="1" si="787"/>
        <v>-8818696.1771509182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797836.1945933504</v>
      </c>
      <c r="R946" s="25">
        <f t="array" aca="1" ref="R946" ca="1">INDEX('Lorri 401b'!L:L,MATCH('Retirement Calculator'!A946,'Lorri 401b'!N:N,0),0)</f>
        <v>-9681658.1366986465</v>
      </c>
      <c r="S946" s="25">
        <f t="shared" ca="1" si="787"/>
        <v>-8883821.942105297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793231.37309941987</v>
      </c>
      <c r="R947" s="25">
        <f t="array" aca="1" ref="R947" ca="1">INDEX('Lorri 401b'!L:L,MATCH('Retirement Calculator'!A947,'Lorri 401b'!N:N,0),0)</f>
        <v>-9742450.4375130702</v>
      </c>
      <c r="S947" s="25">
        <f t="shared" ca="1" si="787"/>
        <v>-8949219.06441365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788607.36484926462</v>
      </c>
      <c r="R948" s="25">
        <f t="array" aca="1" ref="R948" ca="1">INDEX('Lorri 401b'!L:L,MATCH('Retirement Calculator'!A948,'Lorri 401b'!N:N,0),0)</f>
        <v>-9803496.039580889</v>
      </c>
      <c r="S948" s="25">
        <f t="shared" ca="1" si="787"/>
        <v>-9014888.6747316252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783964.08989806706</v>
      </c>
      <c r="R949" s="25">
        <f t="array" aca="1" ref="R949" ca="1">INDEX('Lorri 401b'!L:L,MATCH('Retirement Calculator'!A949,'Lorri 401b'!N:N,0),0)</f>
        <v>-9864795.99832399</v>
      </c>
      <c r="S949" s="25">
        <f t="shared" ca="1" si="787"/>
        <v>-9080831.9084259234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779301.46796790615</v>
      </c>
      <c r="R950" s="25">
        <f t="array" aca="1" ref="R950" ca="1">INDEX('Lorri 401b'!L:L,MATCH('Retirement Calculator'!A950,'Lorri 401b'!N:N,0),0)</f>
        <v>-9926351.3735618535</v>
      </c>
      <c r="S950" s="25">
        <f t="shared" ca="1" si="787"/>
        <v>-9147049.9055939466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774619.41844636959</v>
      </c>
      <c r="R951" s="25">
        <f t="array" aca="1" ref="R951" ca="1">INDEX('Lorri 401b'!L:L,MATCH('Retirement Calculator'!A951,'Lorri 401b'!N:N,0),0)</f>
        <v>-9988163.2295298744</v>
      </c>
      <c r="S951" s="25">
        <f t="shared" ca="1" si="787"/>
        <v>-9213543.8110835049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769917.86038515996</v>
      </c>
      <c r="R952" s="25">
        <f t="array" aca="1" ref="R952" ca="1">INDEX('Lorri 401b'!L:L,MATCH('Retirement Calculator'!A952,'Lorri 401b'!N:N,0),0)</f>
        <v>-10050232.634897763</v>
      </c>
      <c r="S952" s="25">
        <f t="shared" ca="1" si="787"/>
        <v>-9280314.7745126039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765196.71249869536</v>
      </c>
      <c r="R953" s="25">
        <f t="array" aca="1" ref="R953" ca="1">INDEX('Lorri 401b'!L:L,MATCH('Retirement Calculator'!A953,'Lorri 401b'!N:N,0),0)</f>
        <v>-10112560.662788017</v>
      </c>
      <c r="S953" s="25">
        <f t="shared" ca="1" si="787"/>
        <v>-9347363.9502893221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760455.89316270372</v>
      </c>
      <c r="R954" s="25">
        <f t="array" aca="1" ref="R954" ca="1">INDEX('Lorri 401b'!L:L,MATCH('Retirement Calculator'!A954,'Lorri 401b'!N:N,0),0)</f>
        <v>-10175148.39079448</v>
      </c>
      <c r="S954" s="25">
        <f t="shared" ca="1" si="787"/>
        <v>-9414692.4976317771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755695.32041281217</v>
      </c>
      <c r="R955" s="25">
        <f t="array" aca="1" ref="R955" ca="1">INDEX('Lorri 401b'!L:L,MATCH('Retirement Calculator'!A955,'Lorri 401b'!N:N,0),0)</f>
        <v>-10237996.901000971</v>
      </c>
      <c r="S955" s="25">
        <f t="shared" ca="1" si="787"/>
        <v>-9482301.5805881582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750914.91194312938</v>
      </c>
      <c r="R956" s="25">
        <f t="array" aca="1" ref="R956" ca="1">INDEX('Lorri 401b'!L:L,MATCH('Retirement Calculator'!A956,'Lorri 401b'!N:N,0),0)</f>
        <v>-10301107.279999988</v>
      </c>
      <c r="S956" s="25">
        <f t="shared" ca="1" si="787"/>
        <v>-9550192.368056858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746114.58510482288</v>
      </c>
      <c r="R957" s="25">
        <f t="array" aca="1" ref="R957" ca="1">INDEX('Lorri 401b'!L:L,MATCH('Retirement Calculator'!A957,'Lorri 401b'!N:N,0),0)</f>
        <v>-10364480.618911501</v>
      </c>
      <c r="S957" s="25">
        <f t="shared" ca="1" si="787"/>
        <v>-9618366.0338066779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741294.25690469018</v>
      </c>
      <c r="R958" s="25">
        <f t="array" aca="1" ref="R958" ca="1">INDEX('Lorri 401b'!L:L,MATCH('Retirement Calculator'!A958,'Lorri 401b'!N:N,0),0)</f>
        <v>-10428118.013401812</v>
      </c>
      <c r="S958" s="25">
        <f t="shared" ca="1" si="787"/>
        <v>-9686823.7564971223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736453.84400372359</v>
      </c>
      <c r="R959" s="25">
        <f t="array" aca="1" ref="R959" ca="1">INDEX('Lorri 401b'!L:L,MATCH('Retirement Calculator'!A959,'Lorri 401b'!N:N,0),0)</f>
        <v>-10492020.563702499</v>
      </c>
      <c r="S959" s="25">
        <f t="shared" ca="1" si="787"/>
        <v>-9755566.7196987756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731593.26271566958</v>
      </c>
      <c r="R960" s="25">
        <f t="array" aca="1" ref="R960" ca="1">INDEX('Lorri 401b'!L:L,MATCH('Retirement Calculator'!A960,'Lorri 401b'!N:N,0),0)</f>
        <v>-10556189.37462944</v>
      </c>
      <c r="S960" s="25">
        <f t="shared" ca="1" si="787"/>
        <v>-9824596.1119137704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726712.429005582</v>
      </c>
      <c r="R961" s="25">
        <f t="array" aca="1" ref="R961" ca="1">INDEX('Lorri 401b'!L:L,MATCH('Retirement Calculator'!A961,'Lorri 401b'!N:N,0),0)</f>
        <v>-10620625.55560191</v>
      </c>
      <c r="S961" s="25">
        <f t="shared" ca="1" si="787"/>
        <v>-9893913.1265963279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721811.25848836906</v>
      </c>
      <c r="R962" s="25">
        <f t="array" aca="1" ref="R962" ca="1">INDEX('Lorri 401b'!L:L,MATCH('Retirement Calculator'!A962,'Lorri 401b'!N:N,0),0)</f>
        <v>-10685330.220661765</v>
      </c>
      <c r="S962" s="25">
        <f t="shared" ca="1" si="787"/>
        <v>-9963518.9621733967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716889.66642733442</v>
      </c>
      <c r="R963" s="25">
        <f t="array" aca="1" ref="R963" ca="1">INDEX('Lorri 401b'!L:L,MATCH('Retirement Calculator'!A963,'Lorri 401b'!N:N,0),0)</f>
        <v>-10750304.488492703</v>
      </c>
      <c r="S963" s="25">
        <f t="shared" ca="1" si="787"/>
        <v>-10033414.822065368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711947.56773271214</v>
      </c>
      <c r="R964" s="25">
        <f t="array" aca="1" ref="R964" ca="1">INDEX('Lorri 401b'!L:L,MATCH('Retirement Calculator'!A964,'Lorri 401b'!N:N,0),0)</f>
        <v>-10815549.482439604</v>
      </c>
      <c r="S964" s="25">
        <f t="shared" ca="1" si="787"/>
        <v>-10103601.914706891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706984.8769601956</v>
      </c>
      <c r="R965" s="25">
        <f t="array" aca="1" ref="R965" ca="1">INDEX('Lorri 401b'!L:L,MATCH('Retirement Calculator'!A965,'Lorri 401b'!N:N,0),0)</f>
        <v>-10881066.330527948</v>
      </c>
      <c r="S965" s="25">
        <f t="shared" ca="1" si="787"/>
        <v>-10174081.453567753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702001.50830946025</v>
      </c>
      <c r="R966" s="25">
        <f t="array" aca="1" ref="R966" ca="1">INDEX('Lorri 401b'!L:L,MATCH('Retirement Calculator'!A966,'Lorri 401b'!N:N,0),0)</f>
        <v>-10946856.165483328</v>
      </c>
      <c r="S966" s="25">
        <f t="shared" ca="1" si="787"/>
        <v>-10244854.657173868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696997.37562268018</v>
      </c>
      <c r="R967" s="25">
        <f t="array" aca="1" ref="R967" ca="1">INDEX('Lorri 401b'!L:L,MATCH('Retirement Calculator'!A967,'Lorri 401b'!N:N,0),0)</f>
        <v>-11012920.124751022</v>
      </c>
      <c r="S967" s="25">
        <f t="shared" ca="1" si="787"/>
        <v>-10315922.749128342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691972.39238303853</v>
      </c>
      <c r="R968" s="25">
        <f t="array" aca="1" ref="R968" ca="1">INDEX('Lorri 401b'!L:L,MATCH('Retirement Calculator'!A968,'Lorri 401b'!N:N,0),0)</f>
        <v>-11079259.350515665</v>
      </c>
      <c r="S968" s="25">
        <f t="shared" ca="1" si="787"/>
        <v>-10387286.958132626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686926.47171323176</v>
      </c>
      <c r="R969" s="25">
        <f t="array" aca="1" ref="R969" ca="1">INDEX('Lorri 401b'!L:L,MATCH('Retirement Calculator'!A969,'Lorri 401b'!N:N,0),0)</f>
        <v>-11145874.989720995</v>
      </c>
      <c r="S969" s="25">
        <f t="shared" ca="1" si="787"/>
        <v>-10458948.518007763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681859.52637396741</v>
      </c>
      <c r="R970" s="25">
        <f t="array" aca="1" ref="R970" ca="1">INDEX('Lorri 401b'!L:L,MATCH('Retirement Calculator'!A970,'Lorri 401b'!N:N,0),0)</f>
        <v>-11212768.194089679</v>
      </c>
      <c r="S970" s="25">
        <f t="shared" ca="1" si="787"/>
        <v>-10530908.667715712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676771.46876245609</v>
      </c>
      <c r="R971" s="25">
        <f t="array" aca="1" ref="R971" ca="1">INDEX('Lorri 401b'!L:L,MATCH('Retirement Calculator'!A971,'Lorri 401b'!N:N,0),0)</f>
        <v>-11279940.120143233</v>
      </c>
      <c r="S971" s="25">
        <f t="shared" ca="1" si="787"/>
        <v>-10603168.651380777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671662.21091089689</v>
      </c>
      <c r="R972" s="25">
        <f t="array" aca="1" ref="R972" ca="1">INDEX('Lorri 401b'!L:L,MATCH('Retirement Calculator'!A972,'Lorri 401b'!N:N,0),0)</f>
        <v>-11347391.92922201</v>
      </c>
      <c r="S972" s="25">
        <f t="shared" ca="1" si="787"/>
        <v>-10675729.718311112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666531.66448495619</v>
      </c>
      <c r="R973" s="25">
        <f t="array" aca="1" ref="R973" ca="1">INDEX('Lorri 401b'!L:L,MATCH('Retirement Calculator'!A973,'Lorri 401b'!N:N,0),0)</f>
        <v>-11415124.787505282</v>
      </c>
      <c r="S973" s="25">
        <f t="shared" ca="1" si="787"/>
        <v>-10748593.123020327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661379.74078224064</v>
      </c>
      <c r="R974" s="25">
        <f t="array" aca="1" ref="R974" ca="1">INDEX('Lorri 401b'!L:L,MATCH('Retirement Calculator'!A974,'Lorri 401b'!N:N,0),0)</f>
        <v>-11483139.866031401</v>
      </c>
      <c r="S974" s="25">
        <f t="shared" ca="1" si="787"/>
        <v>-10821760.12524916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656206.35073076386</v>
      </c>
      <c r="R975" s="25">
        <f t="array" aca="1" ref="R975" ca="1">INDEX('Lorri 401b'!L:L,MATCH('Retirement Calculator'!A975,'Lorri 401b'!N:N,0),0)</f>
        <v>-11551438.340718046</v>
      </c>
      <c r="S975" s="25">
        <f t="shared" ca="1" si="787"/>
        <v>-10895231.989987282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651011.40488740592</v>
      </c>
      <c r="R976" s="25">
        <f t="array" aca="1" ref="R976" ca="1">INDEX('Lorri 401b'!L:L,MATCH('Retirement Calculator'!A976,'Lorri 401b'!N:N,0),0)</f>
        <v>-11620021.392382551</v>
      </c>
      <c r="S976" s="25">
        <f t="shared" ca="1" si="787"/>
        <v>-10969009.987495145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645794.81343636732</v>
      </c>
      <c r="R977" s="25">
        <f t="array" aca="1" ref="R977" ca="1">INDEX('Lorri 401b'!L:L,MATCH('Retirement Calculator'!A977,'Lorri 401b'!N:N,0),0)</f>
        <v>-11688890.206762325</v>
      </c>
      <c r="S977" s="25">
        <f t="shared" ca="1" si="787"/>
        <v>-11043095.393325958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640556.48618761601</v>
      </c>
      <c r="R978" s="25">
        <f t="array" aca="1" ref="R978" ca="1">INDEX('Lorri 401b'!L:L,MATCH('Retirement Calculator'!A978,'Lorri 401b'!N:N,0),0)</f>
        <v>-11758045.974535348</v>
      </c>
      <c r="S978" s="25">
        <f t="shared" ca="1" si="787"/>
        <v>-11117489.488347732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635296.3325753283</v>
      </c>
      <c r="R979" s="25">
        <f t="array" aca="1" ref="R979" ca="1">INDEX('Lorri 401b'!L:L,MATCH('Retirement Calculator'!A979,'Lorri 401b'!N:N,0),0)</f>
        <v>-11827489.891340759</v>
      </c>
      <c r="S979" s="25">
        <f t="shared" ca="1" si="787"/>
        <v>-11192193.55876543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630014.26165632263</v>
      </c>
      <c r="R980" s="25">
        <f t="array" aca="1" ref="R980" ca="1">INDEX('Lorri 401b'!L:L,MATCH('Retirement Calculator'!A980,'Lorri 401b'!N:N,0),0)</f>
        <v>-11897223.157799525</v>
      </c>
      <c r="S980" s="25">
        <f t="shared" ca="1" si="787"/>
        <v>-11267208.896143202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624710.18210848782</v>
      </c>
      <c r="R981" s="25">
        <f t="array" aca="1" ref="R981" ca="1">INDEX('Lorri 401b'!L:L,MATCH('Retirement Calculator'!A981,'Lorri 401b'!N:N,0),0)</f>
        <v>-11967246.979535203</v>
      </c>
      <c r="S981" s="25">
        <f t="shared" ca="1" si="787"/>
        <v>-11342536.797426715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619384.0022292037</v>
      </c>
      <c r="R982" s="25">
        <f t="array" aca="1" ref="R982" ca="1">INDEX('Lorri 401b'!L:L,MATCH('Retirement Calculator'!A982,'Lorri 401b'!N:N,0),0)</f>
        <v>-12037562.56719478</v>
      </c>
      <c r="S982" s="25">
        <f t="shared" ca="1" si="787"/>
        <v>-11418178.564965576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614035.62993375584</v>
      </c>
      <c r="R983" s="25">
        <f t="array" aca="1" ref="R983" ca="1">INDEX('Lorri 401b'!L:L,MATCH('Retirement Calculator'!A983,'Lorri 401b'!N:N,0),0)</f>
        <v>-12108171.136469606</v>
      </c>
      <c r="S983" s="25">
        <f t="shared" ca="1" si="787"/>
        <v>-11494135.50653585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608664.97275374364</v>
      </c>
      <c r="R984" s="25">
        <f t="array" aca="1" ref="R984" ca="1">INDEX('Lorri 401b'!L:L,MATCH('Retirement Calculator'!A984,'Lorri 401b'!N:N,0),0)</f>
        <v>-12179073.90811641</v>
      </c>
      <c r="S984" s="25">
        <f t="shared" ca="1" si="787"/>
        <v>-11570408.935362667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603271.93783548137</v>
      </c>
      <c r="R985" s="25">
        <f t="array" aca="1" ref="R985" ca="1">INDEX('Lorri 401b'!L:L,MATCH('Retirement Calculator'!A985,'Lorri 401b'!N:N,0),0)</f>
        <v>-12250272.107978407</v>
      </c>
      <c r="S985" s="25">
        <f t="shared" ca="1" si="787"/>
        <v>-11647000.170142926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597856.43193839304</v>
      </c>
      <c r="R986" s="25">
        <f t="array" aca="1" ref="R986" ca="1">INDEX('Lorri 401b'!L:L,MATCH('Retirement Calculator'!A986,'Lorri 401b'!N:N,0),0)</f>
        <v>-12321766.967006497</v>
      </c>
      <c r="S986" s="25">
        <f t="shared" ca="1" si="787"/>
        <v>-11723910.535068104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592418.36143340019</v>
      </c>
      <c r="R987" s="25">
        <f t="array" aca="1" ref="R987" ca="1">INDEX('Lorri 401b'!L:L,MATCH('Retirement Calculator'!A987,'Lorri 401b'!N:N,0),0)</f>
        <v>-12393559.721280538</v>
      </c>
      <c r="S987" s="25">
        <f t="shared" ca="1" si="787"/>
        <v>-11801141.359847138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586957.63230130321</v>
      </c>
      <c r="R988" s="25">
        <f t="array" aca="1" ref="R988" ca="1">INDEX('Lorri 401b'!L:L,MATCH('Retirement Calculator'!A988,'Lorri 401b'!N:N,0),0)</f>
        <v>-12465651.61203072</v>
      </c>
      <c r="S988" s="25">
        <f t="shared" ca="1" si="787"/>
        <v>-11878693.979729418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581474.15013115585</v>
      </c>
      <c r="R989" s="25">
        <f t="array" aca="1" ref="R989" ca="1">INDEX('Lorri 401b'!L:L,MATCH('Retirement Calculator'!A989,'Lorri 401b'!N:N,0),0)</f>
        <v>-12538043.885659028</v>
      </c>
      <c r="S989" s="25">
        <f t="shared" ca="1" si="787"/>
        <v>-11956569.735527871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575967.82011863287</v>
      </c>
      <c r="R990" s="25">
        <f t="array" aca="1" ref="R990" ca="1">INDEX('Lorri 401b'!L:L,MATCH('Retirement Calculator'!A990,'Lorri 401b'!N:N,0),0)</f>
        <v>-12610737.793760788</v>
      </c>
      <c r="S990" s="25">
        <f t="shared" ca="1" si="787"/>
        <v>-12034769.973642156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570438.54706439096</v>
      </c>
      <c r="R991" s="25">
        <f t="array" aca="1" ref="R991" ca="1">INDEX('Lorri 401b'!L:L,MATCH('Retirement Calculator'!A991,'Lorri 401b'!N:N,0),0)</f>
        <v>-12683734.593146304</v>
      </c>
      <c r="S991" s="25">
        <f t="shared" ca="1" si="787"/>
        <v>-12113296.046081912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564886.23537242308</v>
      </c>
      <c r="R992" s="25">
        <f t="array" aca="1" ref="R992" ca="1">INDEX('Lorri 401b'!L:L,MATCH('Retirement Calculator'!A992,'Lorri 401b'!N:N,0),0)</f>
        <v>-12757035.545862593</v>
      </c>
      <c r="S992" s="25">
        <f t="shared" ca="1" si="787"/>
        <v>-12192149.31049017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559310.78904840536</v>
      </c>
      <c r="R993" s="25">
        <f t="array" aca="1" ref="R993" ca="1">INDEX('Lorri 401b'!L:L,MATCH('Retirement Calculator'!A993,'Lorri 401b'!N:N,0),0)</f>
        <v>-12830641.9192152</v>
      </c>
      <c r="S993" s="25">
        <f t="shared" ca="1" si="787"/>
        <v>-12271331.130166795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553712.1116980376</v>
      </c>
      <c r="R994" s="25">
        <f t="array" aca="1" ref="R994" ca="1">INDEX('Lorri 401b'!L:L,MATCH('Retirement Calculator'!A994,'Lorri 401b'!N:N,0),0)</f>
        <v>-12904554.985790111</v>
      </c>
      <c r="S994" s="25">
        <f t="shared" ca="1" si="787"/>
        <v>-12350842.874092074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548090.10652537656</v>
      </c>
      <c r="R995" s="25">
        <f t="array" aca="1" ref="R995" ca="1">INDEX('Lorri 401b'!L:L,MATCH('Retirement Calculator'!A995,'Lorri 401b'!N:N,0),0)</f>
        <v>-12978776.023475749</v>
      </c>
      <c r="S995" s="25">
        <f t="shared" ca="1" si="787"/>
        <v>-12430685.916950373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542444.6763311628</v>
      </c>
      <c r="R996" s="25">
        <f t="array" aca="1" ref="R996" ca="1">INDEX('Lorri 401b'!L:L,MATCH('Retirement Calculator'!A996,'Lorri 401b'!N:N,0),0)</f>
        <v>-13053306.315485079</v>
      </c>
      <c r="S996" s="25">
        <f t="shared" ca="1" si="787"/>
        <v>-12510861.639153916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536775.72351113986</v>
      </c>
      <c r="R997" s="25">
        <f t="array" aca="1" ref="R997" ca="1">INDEX('Lorri 401b'!L:L,MATCH('Retirement Calculator'!A997,'Lorri 401b'!N:N,0),0)</f>
        <v>-13128147.15037778</v>
      </c>
      <c r="S997" s="25">
        <f t="shared" ca="1" si="787"/>
        <v>-12591371.426866639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531083.15005436679</v>
      </c>
      <c r="R998" s="25">
        <f t="array" aca="1" ref="R998" ca="1">INDEX('Lorri 401b'!L:L,MATCH('Retirement Calculator'!A998,'Lorri 401b'!N:N,0),0)</f>
        <v>-13203299.822082534</v>
      </c>
      <c r="S998" s="25">
        <f t="shared" ca="1" si="787"/>
        <v>-12672216.672028167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525366.85754152387</v>
      </c>
      <c r="R999" s="25">
        <f t="array" aca="1" ref="R999" ca="1">INDEX('Lorri 401b'!L:L,MATCH('Retirement Calculator'!A999,'Lorri 401b'!N:N,0),0)</f>
        <v>-13278765.629919391</v>
      </c>
      <c r="S999" s="25">
        <f t="shared" ca="1" si="787"/>
        <v>-12753398.772377867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519626.74714321078</v>
      </c>
      <c r="R1000" s="25">
        <f t="array" aca="1" ref="R1000" ca="1">INDEX('Lorri 401b'!L:L,MATCH('Retirement Calculator'!A1000,'Lorri 401b'!N:N,0),0)</f>
        <v>-13354545.878622236</v>
      </c>
      <c r="S1000" s="25">
        <f t="shared" ca="1" si="787"/>
        <v>-12834919.131479025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513862.7196182381</v>
      </c>
      <c r="R1001" s="25">
        <f t="array" aca="1" ref="R1001" ca="1">INDEX('Lorri 401b'!L:L,MATCH('Retirement Calculator'!A1001,'Lorri 401b'!N:N,0),0)</f>
        <v>-13430641.878361342</v>
      </c>
      <c r="S1001" s="25">
        <f t="shared" ca="1" si="787"/>
        <v>-12916779.158743104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508074.67531191133</v>
      </c>
      <c r="R1002" s="25">
        <f t="array" aca="1" ref="R1002" ca="1">INDEX('Lorri 401b'!L:L,MATCH('Retirement Calculator'!A1002,'Lorri 401b'!N:N,0),0)</f>
        <v>-13507054.944766028</v>
      </c>
      <c r="S1002" s="25">
        <f t="shared" ca="1" si="787"/>
        <v>-12998980.269454116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502262.51415430818</v>
      </c>
      <c r="R1003" s="25">
        <f t="array" aca="1" ref="R1003" ca="1">INDEX('Lorri 401b'!L:L,MATCH('Retirement Calculator'!A1003,'Lorri 401b'!N:N,0),0)</f>
        <v>-13583786.398947399</v>
      </c>
      <c r="S1003" s="25">
        <f t="shared" ca="1" si="787"/>
        <v>-13081523.884793092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496426.13565854839</v>
      </c>
      <c r="R1004" s="25">
        <f t="array" aca="1" ref="R1004" ca="1">INDEX('Lorri 401b'!L:L,MATCH('Retirement Calculator'!A1004,'Lorri 401b'!N:N,0),0)</f>
        <v>-13660837.567521194</v>
      </c>
      <c r="S1004" s="25">
        <f t="shared" ca="1" si="787"/>
        <v>-13164411.431862645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490565.43891905627</v>
      </c>
      <c r="R1005" s="25">
        <f t="array" aca="1" ref="R1005" ca="1">INDEX('Lorri 401b'!L:L,MATCH('Retirement Calculator'!A1005,'Lorri 401b'!N:N,0),0)</f>
        <v>-13738209.782630712</v>
      </c>
      <c r="S1005" s="25">
        <f t="shared" ca="1" si="787"/>
        <v>-13247644.343711656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484680.32260981627</v>
      </c>
      <c r="R1006" s="25">
        <f t="array" aca="1" ref="R1006" ca="1">INDEX('Lorri 401b'!L:L,MATCH('Retirement Calculator'!A1006,'Lorri 401b'!N:N,0),0)</f>
        <v>-13815904.381969854</v>
      </c>
      <c r="S1006" s="25">
        <f t="shared" ca="1" si="787"/>
        <v>-13331224.059360038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478770.68498262105</v>
      </c>
      <c r="R1007" s="25">
        <f t="array" aca="1" ref="R1007" ca="1">INDEX('Lorri 401b'!L:L,MATCH('Retirement Calculator'!A1007,'Lorri 401b'!N:N,0),0)</f>
        <v>-13893922.708806243</v>
      </c>
      <c r="S1007" s="25">
        <f t="shared" ca="1" si="787"/>
        <v>-13415152.023823623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472836.42386531254</v>
      </c>
      <c r="R1008" s="25">
        <f t="array" aca="1" ref="R1008" ca="1">INDEX('Lorri 401b'!L:L,MATCH('Retirement Calculator'!A1008,'Lorri 401b'!N:N,0),0)</f>
        <v>-13972266.11200445</v>
      </c>
      <c r="S1008" s="25">
        <f t="shared" ca="1" si="787"/>
        <v>-13499429.688139137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466877.43666001526</v>
      </c>
      <c r="R1009" s="25">
        <f t="array" aca="1" ref="R1009" ca="1">INDEX('Lorri 401b'!L:L,MATCH('Retirement Calculator'!A1009,'Lorri 401b'!N:N,0),0)</f>
        <v>-14050935.946049316</v>
      </c>
      <c r="S1009" s="25">
        <f t="shared" ca="1" si="787"/>
        <v>-13584058.5093893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460893.62034136255</v>
      </c>
      <c r="R1010" s="25">
        <f t="array" aca="1" ref="R1010" ca="1">INDEX('Lorri 401b'!L:L,MATCH('Retirement Calculator'!A1010,'Lorri 401b'!N:N,0),0)</f>
        <v>-14129933.571069369</v>
      </c>
      <c r="S1010" s="25">
        <f t="shared" ca="1" si="787"/>
        <v>-13669039.950728007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454884.8714547155</v>
      </c>
      <c r="R1011" s="25">
        <f t="array" aca="1" ref="R1011" ca="1">INDEX('Lorri 401b'!L:L,MATCH('Retirement Calculator'!A1011,'Lorri 401b'!N:N,0),0)</f>
        <v>-14209260.352860339</v>
      </c>
      <c r="S1011" s="25">
        <f t="shared" ca="1" si="787"/>
        <v>-13754375.481405623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448851.08611437405</v>
      </c>
      <c r="R1012" s="25">
        <f t="array" aca="1" ref="R1012" ca="1">INDEX('Lorri 401b'!L:L,MATCH('Retirement Calculator'!A1012,'Lorri 401b'!N:N,0),0)</f>
        <v>-14288917.66290877</v>
      </c>
      <c r="S1012" s="25">
        <f t="shared" ca="1" si="787"/>
        <v>-13840066.576794395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442792.16000178119</v>
      </c>
      <c r="R1013" s="25">
        <f t="array" aca="1" ref="R1013" ca="1">INDEX('Lorri 401b'!L:L,MATCH('Retirement Calculator'!A1013,'Lorri 401b'!N:N,0),0)</f>
        <v>-14368906.878415737</v>
      </c>
      <c r="S1013" s="25">
        <f t="shared" ca="1" si="787"/>
        <v>-13926114.718413956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436707.9883637192</v>
      </c>
      <c r="R1014" s="25">
        <f t="array" aca="1" ref="R1014" ca="1">INDEX('Lorri 401b'!L:L,MATCH('Retirement Calculator'!A1014,'Lorri 401b'!N:N,0),0)</f>
        <v>-14449229.38232065</v>
      </c>
      <c r="S1014" s="25">
        <f t="shared" ca="1" si="787"/>
        <v>-14012521.393956931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430598.46601049858</v>
      </c>
      <c r="R1015" s="25">
        <f t="array" aca="1" ref="R1015" ca="1">INDEX('Lorri 401b'!L:L,MATCH('Retirement Calculator'!A1015,'Lorri 401b'!N:N,0),0)</f>
        <v>-14529886.563325167</v>
      </c>
      <c r="S1015" s="25">
        <f t="shared" ca="1" si="787"/>
        <v>-14099288.097314669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424463.48731413955</v>
      </c>
      <c r="R1016" s="25">
        <f t="array" aca="1" ref="R1016" ca="1">INDEX('Lorri 401b'!L:L,MATCH('Retirement Calculator'!A1016,'Lorri 401b'!N:N,0),0)</f>
        <v>-14610879.815917201</v>
      </c>
      <c r="S1016" s="25">
        <f t="shared" ca="1" si="787"/>
        <v>-14186416.328603061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418302.94620654569</v>
      </c>
      <c r="R1017" s="25">
        <f t="array" aca="1" ref="R1017" ca="1">INDEX('Lorri 401b'!L:L,MATCH('Retirement Calculator'!A1017,'Lorri 401b'!N:N,0),0)</f>
        <v>-14692210.540395036</v>
      </c>
      <c r="S1017" s="25">
        <f t="shared" ca="1" si="787"/>
        <v>-14273907.594188491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412116.73617767019</v>
      </c>
      <c r="R1018" s="25">
        <f t="array" aca="1" ref="R1018" ca="1">INDEX('Lorri 401b'!L:L,MATCH('Retirement Calculator'!A1018,'Lorri 401b'!N:N,0),0)</f>
        <v>-14773880.14289153</v>
      </c>
      <c r="S1018" s="25">
        <f t="shared" ca="1" si="787"/>
        <v>-14361763.40671386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405904.75027367438</v>
      </c>
      <c r="R1019" s="25">
        <f t="array" aca="1" ref="R1019" ca="1">INDEX('Lorri 401b'!L:L,MATCH('Retirement Calculator'!A1019,'Lorri 401b'!N:N,0),0)</f>
        <v>-14855890.035398426</v>
      </c>
      <c r="S1019" s="25">
        <f t="shared" ca="1" si="787"/>
        <v>-14449985.285124751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399666.8810950786</v>
      </c>
      <c r="R1020" s="25">
        <f t="array" aca="1" ref="R1020" ca="1">INDEX('Lorri 401b'!L:L,MATCH('Retirement Calculator'!A1020,'Lorri 401b'!N:N,0),0)</f>
        <v>-14938241.635790765</v>
      </c>
      <c r="S1020" s="25">
        <f t="shared" ca="1" si="787"/>
        <v>-14538574.754695687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393403.02079490531</v>
      </c>
      <c r="R1021" s="25">
        <f t="array" aca="1" ref="R1021" ca="1">INDEX('Lorri 401b'!L:L,MATCH('Retirement Calculator'!A1021,'Lorri 401b'!N:N,0),0)</f>
        <v>-15020936.367851406</v>
      </c>
      <c r="S1021" s="25">
        <f t="shared" ca="1" si="787"/>
        <v>-14627533.347056501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387113.06107681466</v>
      </c>
      <c r="R1022" s="25">
        <f t="array" aca="1" ref="R1022" ca="1">INDEX('Lorri 401b'!L:L,MATCH('Retirement Calculator'!A1022,'Lorri 401b'!N:N,0),0)</f>
        <v>-15103975.661295634</v>
      </c>
      <c r="S1022" s="25">
        <f t="shared" ca="1" si="787"/>
        <v>-14716862.600218819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380796.89319323195</v>
      </c>
      <c r="R1023" s="25">
        <f t="array" aca="1" ref="R1023" ca="1">INDEX('Lorri 401b'!L:L,MATCH('Retirement Calculator'!A1023,'Lorri 401b'!N:N,0),0)</f>
        <v>-15187360.95179588</v>
      </c>
      <c r="S1023" s="25">
        <f t="shared" ca="1" si="787"/>
        <v>-14806564.058602648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374454.40794346767</v>
      </c>
      <c r="R1024" s="25">
        <f t="array" aca="1" ref="R1024" ca="1">INDEX('Lorri 401b'!L:L,MATCH('Retirement Calculator'!A1024,'Lorri 401b'!N:N,0),0)</f>
        <v>-15271093.681006543</v>
      </c>
      <c r="S1024" s="25">
        <f t="shared" ca="1" si="787"/>
        <v>-14896639.273063075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368085.49567182938</v>
      </c>
      <c r="R1025" s="25">
        <f t="array" aca="1" ref="R1025" ca="1">INDEX('Lorri 401b'!L:L,MATCH('Retirement Calculator'!A1025,'Lorri 401b'!N:N,0),0)</f>
        <v>-15355175.296588918</v>
      </c>
      <c r="S1025" s="25">
        <f t="shared" ca="1" si="787"/>
        <v>-14987089.800917089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361690.04626572592</v>
      </c>
      <c r="R1026" s="25">
        <f t="array" aca="1" ref="R1026" ca="1">INDEX('Lorri 401b'!L:L,MATCH('Retirement Calculator'!A1026,'Lorri 401b'!N:N,0),0)</f>
        <v>-15439607.252236219</v>
      </c>
      <c r="S1026" s="25">
        <f t="shared" ca="1" si="787"/>
        <v>-15077917.205970494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355267.94915376371</v>
      </c>
      <c r="R1027" s="25">
        <f t="array" aca="1" ref="R1027" ca="1">INDEX('Lorri 401b'!L:L,MATCH('Retirement Calculator'!A1027,'Lorri 401b'!N:N,0),0)</f>
        <v>-15524391.007698717</v>
      </c>
      <c r="S1027" s="25">
        <f t="shared" ca="1" si="787"/>
        <v>-15169123.058544952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348819.09330383496</v>
      </c>
      <c r="R1028" s="25">
        <f t="array" aca="1" ref="R1028" ca="1">INDEX('Lorri 401b'!L:L,MATCH('Retirement Calculator'!A1028,'Lorri 401b'!N:N,0),0)</f>
        <v>-15609528.028808976</v>
      </c>
      <c r="S1028" s="25">
        <f t="shared" ca="1" si="787"/>
        <v>-15260708.935505141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342343.36722119816</v>
      </c>
      <c r="R1029" s="25">
        <f t="array" aca="1" ref="R1029" ca="1">INDEX('Lorri 401b'!L:L,MATCH('Retirement Calculator'!A1029,'Lorri 401b'!N:N,0),0)</f>
        <v>-15695019.787507193</v>
      </c>
      <c r="S1029" s="25">
        <f t="shared" ca="1" si="787"/>
        <v>-15352676.420285994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335840.65894655039</v>
      </c>
      <c r="R1030" s="25">
        <f t="array" aca="1" ref="R1030" ca="1">INDEX('Lorri 401b'!L:L,MATCH('Retirement Calculator'!A1030,'Lorri 401b'!N:N,0),0)</f>
        <v>-15780867.761866653</v>
      </c>
      <c r="S1030" s="25">
        <f t="shared" ca="1" si="787"/>
        <v>-15445027.102920104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329310.85605409159</v>
      </c>
      <c r="R1031" s="25">
        <f t="array" aca="1" ref="R1031" ca="1">INDEX('Lorri 401b'!L:L,MATCH('Retirement Calculator'!A1031,'Lorri 401b'!N:N,0),0)</f>
        <v>-15867073.436119279</v>
      </c>
      <c r="S1031" s="25">
        <f t="shared" ref="S1031:S1171" ca="1" si="1047">SUM(Q1031:R1031)</f>
        <v>-15537762.580065187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322753.84564958088</v>
      </c>
      <c r="R1032" s="25">
        <f t="array" aca="1" ref="R1032" ca="1">INDEX('Lorri 401b'!L:L,MATCH('Retirement Calculator'!A1032,'Lorri 401b'!N:N,0),0)</f>
        <v>-15953638.300681289</v>
      </c>
      <c r="S1032" s="25">
        <f t="shared" ca="1" si="1047"/>
        <v>-15630884.455031708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316169.51436838473</v>
      </c>
      <c r="R1033" s="25">
        <f t="array" aca="1" ref="R1033" ca="1">INDEX('Lorri 401b'!L:L,MATCH('Retirement Calculator'!A1033,'Lorri 401b'!N:N,0),0)</f>
        <v>-16040563.852178974</v>
      </c>
      <c r="S1033" s="25">
        <f t="shared" ca="1" si="1047"/>
        <v>-15724394.337810589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309557.74837351689</v>
      </c>
      <c r="R1034" s="25">
        <f t="array" aca="1" ref="R1034" ca="1">INDEX('Lorri 401b'!L:L,MATCH('Retirement Calculator'!A1034,'Lorri 401b'!N:N,0),0)</f>
        <v>-16127851.593474567</v>
      </c>
      <c r="S1034" s="25">
        <f t="shared" ca="1" si="1047"/>
        <v>-15818293.845101049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302918.43335367047</v>
      </c>
      <c r="R1035" s="25">
        <f t="array" aca="1" ref="R1035" ca="1">INDEX('Lorri 401b'!L:L,MATCH('Retirement Calculator'!A1035,'Lorri 401b'!N:N,0),0)</f>
        <v>-16215503.033692224</v>
      </c>
      <c r="S1035" s="25">
        <f t="shared" ca="1" si="1047"/>
        <v>-15912584.600338554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296251.45452124131</v>
      </c>
      <c r="R1036" s="25">
        <f t="array" aca="1" ref="R1036" ca="1">INDEX('Lorri 401b'!L:L,MATCH('Retirement Calculator'!A1036,'Lorri 401b'!N:N,0),0)</f>
        <v>-16303519.688244121</v>
      </c>
      <c r="S1036" s="25">
        <f t="shared" ca="1" si="1047"/>
        <v>-16007268.23372288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289556.6966103437</v>
      </c>
      <c r="R1037" s="25">
        <f t="array" aca="1" ref="R1037" ca="1">INDEX('Lorri 401b'!L:L,MATCH('Retirement Calculator'!A1037,'Lorri 401b'!N:N,0),0)</f>
        <v>-16391903.078856653</v>
      </c>
      <c r="S1037" s="25">
        <f t="shared" ca="1" si="1047"/>
        <v>-16102346.382246308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282834.04387481738</v>
      </c>
      <c r="R1038" s="25">
        <f t="array" aca="1" ref="R1038" ca="1">INDEX('Lorri 401b'!L:L,MATCH('Retirement Calculator'!A1038,'Lorri 401b'!N:N,0),0)</f>
        <v>-16480654.733596735</v>
      </c>
      <c r="S1038" s="25">
        <f t="shared" ca="1" si="1047"/>
        <v>-16197820.689721918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276083.38008622633</v>
      </c>
      <c r="R1039" s="25">
        <f t="array" aca="1" ref="R1039" ca="1">INDEX('Lorri 401b'!L:L,MATCH('Retirement Calculator'!A1039,'Lorri 401b'!N:N,0),0)</f>
        <v>-16569776.186898235</v>
      </c>
      <c r="S1039" s="25">
        <f t="shared" ca="1" si="1047"/>
        <v>-16293692.806812009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269304.5885318495</v>
      </c>
      <c r="R1040" s="25">
        <f t="array" aca="1" ref="R1040" ca="1">INDEX('Lorri 401b'!L:L,MATCH('Retirement Calculator'!A1040,'Lorri 401b'!N:N,0),0)</f>
        <v>-16659268.979588492</v>
      </c>
      <c r="S1040" s="25">
        <f t="shared" ca="1" si="1047"/>
        <v>-16389964.391056642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262497.55201266275</v>
      </c>
      <c r="R1041" s="25">
        <f t="array" aca="1" ref="R1041" ca="1">INDEX('Lorri 401b'!L:L,MATCH('Retirement Calculator'!A1041,'Lorri 401b'!N:N,0),0)</f>
        <v>-16749134.658914957</v>
      </c>
      <c r="S1041" s="25">
        <f t="shared" ca="1" si="1047"/>
        <v>-16486637.106902294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255662.15284131275</v>
      </c>
      <c r="R1042" s="25">
        <f t="array" aca="1" ref="R1042" ca="1">INDEX('Lorri 401b'!L:L,MATCH('Retirement Calculator'!A1042,'Lorri 401b'!N:N,0),0)</f>
        <v>-16839374.778571948</v>
      </c>
      <c r="S1042" s="25">
        <f t="shared" ca="1" si="1047"/>
        <v>-16583712.625730636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248798.27284008212</v>
      </c>
      <c r="R1043" s="25">
        <f t="array" aca="1" ref="R1043" ca="1">INDEX('Lorri 401b'!L:L,MATCH('Retirement Calculator'!A1043,'Lorri 401b'!N:N,0),0)</f>
        <v>-16929990.89872751</v>
      </c>
      <c r="S1043" s="25">
        <f t="shared" ca="1" si="1047"/>
        <v>-16681192.625887427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241905.79333884639</v>
      </c>
      <c r="R1044" s="25">
        <f t="array" aca="1" ref="R1044" ca="1">INDEX('Lorri 401b'!L:L,MATCH('Retirement Calculator'!A1044,'Lorri 401b'!N:N,0),0)</f>
        <v>-17020984.586050387</v>
      </c>
      <c r="S1044" s="25">
        <f t="shared" ca="1" si="1047"/>
        <v>-16779078.792711541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234984.59517302216</v>
      </c>
      <c r="R1045" s="25">
        <f t="array" aca="1" ref="R1045" ca="1">INDEX('Lorri 401b'!L:L,MATCH('Retirement Calculator'!A1045,'Lorri 401b'!N:N,0),0)</f>
        <v>-17112357.413737111</v>
      </c>
      <c r="S1045" s="25">
        <f t="shared" ca="1" si="1047"/>
        <v>-16877372.818564087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228034.55868150698</v>
      </c>
      <c r="R1046" s="25">
        <f t="array" aca="1" ref="R1046" ca="1">INDEX('Lorri 401b'!L:L,MATCH('Retirement Calculator'!A1046,'Lorri 401b'!N:N,0),0)</f>
        <v>-17204110.961539194</v>
      </c>
      <c r="S1046" s="25">
        <f t="shared" ca="1" si="1047"/>
        <v>-16976076.402857687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221055.56370461051</v>
      </c>
      <c r="R1047" s="25">
        <f t="array" aca="1" ref="R1047" ca="1">INDEX('Lorri 401b'!L:L,MATCH('Retirement Calculator'!A1047,'Lorri 401b'!N:N,0),0)</f>
        <v>-17296246.815790456</v>
      </c>
      <c r="S1047" s="25">
        <f t="shared" ca="1" si="1047"/>
        <v>-17075191.252085846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214047.48958197696</v>
      </c>
      <c r="R1048" s="25">
        <f t="array" aca="1" ref="R1048" ca="1">INDEX('Lorri 401b'!L:L,MATCH('Retirement Calculator'!A1048,'Lorri 401b'!N:N,0),0)</f>
        <v>-17388766.56943443</v>
      </c>
      <c r="S1048" s="25">
        <f t="shared" ca="1" si="1047"/>
        <v>-17174719.079852454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207010.21515049911</v>
      </c>
      <c r="R1049" s="25">
        <f t="array" aca="1" ref="R1049" ca="1">INDEX('Lorri 401b'!L:L,MATCH('Retirement Calculator'!A1049,'Lorri 401b'!N:N,0),0)</f>
        <v>-17481671.82205192</v>
      </c>
      <c r="S1049" s="25">
        <f t="shared" ca="1" si="1047"/>
        <v>-17274661.606901422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199943.61874222342</v>
      </c>
      <c r="R1050" s="25">
        <f t="array" aca="1" ref="R1050" ca="1">INDEX('Lorri 401b'!L:L,MATCH('Retirement Calculator'!A1050,'Lorri 401b'!N:N,0),0)</f>
        <v>-17574964.179888651</v>
      </c>
      <c r="S1050" s="25">
        <f t="shared" ca="1" si="1047"/>
        <v>-17375020.561146427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192847.57818224659</v>
      </c>
      <c r="R1051" s="25">
        <f t="array" aca="1" ref="R1051" ca="1">INDEX('Lorri 401b'!L:L,MATCH('Retirement Calculator'!A1051,'Lorri 401b'!N:N,0),0)</f>
        <v>-17668645.255883034</v>
      </c>
      <c r="S1051" s="25">
        <f t="shared" ca="1" si="1047"/>
        <v>-17475797.677700788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185721.9707866032</v>
      </c>
      <c r="R1052" s="25">
        <f t="array" aca="1" ref="R1052" ca="1">INDEX('Lorri 401b'!L:L,MATCH('Retirement Calculator'!A1052,'Lorri 401b'!N:N,0),0)</f>
        <v>-17762716.669694062</v>
      </c>
      <c r="S1052" s="25">
        <f t="shared" ca="1" si="1047"/>
        <v>-17576994.698907457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178566.67336014463</v>
      </c>
      <c r="R1053" s="25">
        <f t="array" aca="1" ref="R1053" ca="1">INDEX('Lorri 401b'!L:L,MATCH('Retirement Calculator'!A1053,'Lorri 401b'!N:N,0),0)</f>
        <v>-17857180.047729302</v>
      </c>
      <c r="S1053" s="25">
        <f t="shared" ca="1" si="1047"/>
        <v>-17678613.374369159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171381.56219440914</v>
      </c>
      <c r="R1054" s="25">
        <f t="array" aca="1" ref="R1054" ca="1">INDEX('Lorri 401b'!L:L,MATCH('Retirement Calculator'!A1054,'Lorri 401b'!N:N,0),0)</f>
        <v>-17952037.023173023</v>
      </c>
      <c r="S1054" s="25">
        <f t="shared" ca="1" si="1047"/>
        <v>-17780655.460978612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164166.5130654831</v>
      </c>
      <c r="R1055" s="25">
        <f t="array" aca="1" ref="R1055" ca="1">INDEX('Lorri 401b'!L:L,MATCH('Retirement Calculator'!A1055,'Lorri 401b'!N:N,0),0)</f>
        <v>-18047289.236014426</v>
      </c>
      <c r="S1055" s="25">
        <f t="shared" ca="1" si="1047"/>
        <v>-17883122.722948942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156921.4012318532</v>
      </c>
      <c r="R1056" s="25">
        <f t="array" aca="1" ref="R1056" ca="1">INDEX('Lorri 401b'!L:L,MATCH('Retirement Calculator'!A1056,'Lorri 401b'!N:N,0),0)</f>
        <v>-18142938.333076</v>
      </c>
      <c r="S1056" s="25">
        <f t="shared" ca="1" si="1047"/>
        <v>-17986016.931844149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149646.10143224982</v>
      </c>
      <c r="R1057" s="25">
        <f t="array" aca="1" ref="R1057" ca="1">INDEX('Lorri 401b'!L:L,MATCH('Retirement Calculator'!A1057,'Lorri 401b'!N:N,0),0)</f>
        <v>-18238985.968041997</v>
      </c>
      <c r="S1057" s="25">
        <f t="shared" ca="1" si="1047"/>
        <v>-18089339.866609748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142340.48788348143</v>
      </c>
      <c r="R1058" s="25">
        <f t="array" aca="1" ref="R1058" ca="1">INDEX('Lorri 401b'!L:L,MATCH('Retirement Calculator'!A1058,'Lorri 401b'!N:N,0),0)</f>
        <v>-18335433.801487021</v>
      </c>
      <c r="S1058" s="25">
        <f t="shared" ca="1" si="1047"/>
        <v>-18193093.313603539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135004.43427825984</v>
      </c>
      <c r="R1059" s="25">
        <f t="array" aca="1" ref="R1059" ca="1">INDEX('Lorri 401b'!L:L,MATCH('Retirement Calculator'!A1059,'Lorri 401b'!N:N,0),0)</f>
        <v>-18432283.500904731</v>
      </c>
      <c r="S1059" s="25">
        <f t="shared" ca="1" si="1047"/>
        <v>-18297279.066626471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127637.81378301648</v>
      </c>
      <c r="R1060" s="25">
        <f t="array" aca="1" ref="R1060" ca="1">INDEX('Lorri 401b'!L:L,MATCH('Retirement Calculator'!A1060,'Lorri 401b'!N:N,0),0)</f>
        <v>-18529536.740736682</v>
      </c>
      <c r="S1060" s="25">
        <f t="shared" ca="1" si="1047"/>
        <v>-18401898.926953666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120240.49903570961</v>
      </c>
      <c r="R1061" s="25">
        <f t="array" aca="1" ref="R1061" ca="1">INDEX('Lorri 401b'!L:L,MATCH('Retirement Calculator'!A1061,'Lorri 401b'!N:N,0),0)</f>
        <v>-18627195.202401266</v>
      </c>
      <c r="S1061" s="25">
        <f t="shared" ca="1" si="1047"/>
        <v>-18506954.703365557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112812.36214362229</v>
      </c>
      <c r="R1062" s="25">
        <f t="array" aca="1" ref="R1062" ca="1">INDEX('Lorri 401b'!L:L,MATCH('Retirement Calculator'!A1062,'Lorri 401b'!N:N,0),0)</f>
        <v>-18725260.574322786</v>
      </c>
      <c r="S1062" s="25">
        <f t="shared" ca="1" si="1047"/>
        <v>-18612448.212179165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105353.27468115128</v>
      </c>
      <c r="R1063" s="25">
        <f t="array" aca="1" ref="R1063" ca="1">INDEX('Lorri 401b'!L:L,MATCH('Retirement Calculator'!A1063,'Lorri 401b'!N:N,0),0)</f>
        <v>-18823734.551960643</v>
      </c>
      <c r="S1063" s="25">
        <f t="shared" ca="1" si="1047"/>
        <v>-18718381.277279492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97863.107687586642</v>
      </c>
      <c r="R1064" s="25">
        <f t="array" aca="1" ref="R1064" ca="1">INDEX('Lorri 401b'!L:L,MATCH('Retirement Calculator'!A1064,'Lorri 401b'!N:N,0),0)</f>
        <v>-18922618.837838661</v>
      </c>
      <c r="S1064" s="25">
        <f t="shared" ca="1" si="1047"/>
        <v>-18824755.730151076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90341.731664882143</v>
      </c>
      <c r="R1065" s="25">
        <f t="array" aca="1" ref="R1065" ca="1">INDEX('Lorri 401b'!L:L,MATCH('Retirement Calculator'!A1065,'Lorri 401b'!N:N,0),0)</f>
        <v>-19021915.141574502</v>
      </c>
      <c r="S1065" s="25">
        <f t="shared" ca="1" si="1047"/>
        <v>-18931573.409909621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82789.016575416375</v>
      </c>
      <c r="R1066" s="25">
        <f t="array" aca="1" ref="R1066" ca="1">INDEX('Lorri 401b'!L:L,MATCH('Retirement Calculator'!A1066,'Lorri 401b'!N:N,0),0)</f>
        <v>-19121625.179909244</v>
      </c>
      <c r="S1066" s="25">
        <f t="shared" ca="1" si="1047"/>
        <v>-19038836.163333829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75204.831839744511</v>
      </c>
      <c r="R1067" s="25">
        <f t="array" aca="1" ref="R1067" ca="1">INDEX('Lorri 401b'!L:L,MATCH('Retirement Calculator'!A1067,'Lorri 401b'!N:N,0),0)</f>
        <v>-19221750.676737048</v>
      </c>
      <c r="S1067" s="25">
        <f t="shared" ca="1" si="1047"/>
        <v>-19146545.844897304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67589.046334340674</v>
      </c>
      <c r="R1068" s="25">
        <f t="array" aca="1" ref="R1068" ca="1">INDEX('Lorri 401b'!L:L,MATCH('Retirement Calculator'!A1068,'Lorri 401b'!N:N,0),0)</f>
        <v>-19322293.363134965</v>
      </c>
      <c r="S1068" s="25">
        <f t="shared" ca="1" si="1047"/>
        <v>-19254704.316800624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59941.52838933099</v>
      </c>
      <c r="R1069" s="25">
        <f t="array" aca="1" ref="R1069" ca="1">INDEX('Lorri 401b'!L:L,MATCH('Retirement Calculator'!A1069,'Lorri 401b'!N:N,0),0)</f>
        <v>-19423254.977392875</v>
      </c>
      <c r="S1069" s="25">
        <f t="shared" ca="1" si="1047"/>
        <v>-19363313.449003544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52262.145786217101</v>
      </c>
      <c r="R1070" s="25">
        <f t="array" aca="1" ref="R1070" ca="1">INDEX('Lorri 401b'!L:L,MATCH('Retirement Calculator'!A1070,'Lorri 401b'!N:N,0),0)</f>
        <v>-19524637.265043527</v>
      </c>
      <c r="S1070" s="25">
        <f t="shared" ca="1" si="1047"/>
        <v>-19472375.119257309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44550.765755590233</v>
      </c>
      <c r="R1071" s="25">
        <f t="array" aca="1" ref="R1071" ca="1">INDEX('Lorri 401b'!L:L,MATCH('Retirement Calculator'!A1071,'Lorri 401b'!N:N,0),0)</f>
        <v>-19626441.978892721</v>
      </c>
      <c r="S1071" s="25">
        <f t="shared" ca="1" si="1047"/>
        <v>-19581891.213137131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36807.254974835756</v>
      </c>
      <c r="R1072" s="25">
        <f t="array" aca="1" ref="R1072" ca="1">INDEX('Lorri 401b'!L:L,MATCH('Retirement Calculator'!A1072,'Lorri 401b'!N:N,0),0)</f>
        <v>-19728670.879049622</v>
      </c>
      <c r="S1072" s="25">
        <f t="shared" ca="1" si="1047"/>
        <v>-19691863.624074787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29031.479565828136</v>
      </c>
      <c r="R1073" s="25">
        <f t="array" aca="1" ref="R1073" ca="1">INDEX('Lorri 401b'!L:L,MATCH('Retirement Calculator'!A1073,'Lorri 401b'!N:N,0),0)</f>
        <v>-19831325.732957177</v>
      </c>
      <c r="S1073" s="25">
        <f t="shared" ca="1" si="1047"/>
        <v>-19802294.253391348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21223.30509261632</v>
      </c>
      <c r="R1074" s="25">
        <f t="array" aca="1" ref="R1074" ca="1">INDEX('Lorri 401b'!L:L,MATCH('Retirement Calculator'!A1074,'Lorri 401b'!N:N,0),0)</f>
        <v>-19934408.31542268</v>
      </c>
      <c r="S1074" s="25">
        <f t="shared" ca="1" si="1047"/>
        <v>-19913185.010330062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13382.596559099453</v>
      </c>
      <c r="R1075" s="25">
        <f t="array" aca="1" ref="R1075" ca="1">INDEX('Lorri 401b'!L:L,MATCH('Retirement Calculator'!A1075,'Lorri 401b'!N:N,0),0)</f>
        <v>-20037920.408648454</v>
      </c>
      <c r="S1075" s="25">
        <f t="shared" ca="1" si="1047"/>
        <v>-20024537.812089354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5509.2184066929321</v>
      </c>
      <c r="R1076" s="25">
        <f t="array" aca="1" ref="R1076" ca="1">INDEX('Lorri 401b'!L:L,MATCH('Retirement Calculator'!A1076,'Lorri 401b'!N:N,0),0)</f>
        <v>-20141863.802262668</v>
      </c>
      <c r="S1076" s="25">
        <f t="shared" ca="1" si="1047"/>
        <v>-20136354.583855975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-2396.9654880152825</v>
      </c>
      <c r="R1077" s="25">
        <f t="array" aca="1" ref="R1077" ca="1">INDEX('Lorri 401b'!L:L,MATCH('Retirement Calculator'!A1077,'Lorri 401b'!N:N,0),0)</f>
        <v>-20246240.293350276</v>
      </c>
      <c r="S1077" s="25">
        <f t="shared" ca="1" si="1047"/>
        <v>-20248637.258838292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-10336.091815618114</v>
      </c>
      <c r="R1078" s="25">
        <f t="array" aca="1" ref="R1078" ca="1">INDEX('Lorri 401b'!L:L,MATCH('Retirement Calculator'!A1078,'Lorri 401b'!N:N,0),0)</f>
        <v>-20351051.686484084</v>
      </c>
      <c r="S1078" s="25">
        <f t="shared" ca="1" si="1047"/>
        <v>-20361387.7782997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-18308.297836252623</v>
      </c>
      <c r="R1079" s="25">
        <f t="array" aca="1" ref="R1079" ca="1">INDEX('Lorri 401b'!L:L,MATCH('Retirement Calculator'!A1079,'Lorri 401b'!N:N,0),0)</f>
        <v>-20456299.793755949</v>
      </c>
      <c r="S1079" s="25">
        <f t="shared" ca="1" si="1047"/>
        <v>-20474608.0915922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-26313.721381973111</v>
      </c>
      <c r="R1080" s="25">
        <f t="array" aca="1" ref="R1080" ca="1">INDEX('Lorri 401b'!L:L,MATCH('Retirement Calculator'!A1080,'Lorri 401b'!N:N,0),0)</f>
        <v>-20561986.434808113</v>
      </c>
      <c r="S1080" s="25">
        <f t="shared" ca="1" si="1047"/>
        <v>-20588300.156190086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-34352.500859134103</v>
      </c>
      <c r="R1081" s="25">
        <f t="array" aca="1" ref="R1081" ca="1">INDEX('Lorri 401b'!L:L,MATCH('Retirement Calculator'!A1081,'Lorri 401b'!N:N,0),0)</f>
        <v>-20668113.436864659</v>
      </c>
      <c r="S1081" s="25">
        <f t="shared" ca="1" si="1047"/>
        <v>-20702465.937723793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-42424.775250783263</v>
      </c>
      <c r="R1082" s="25">
        <f t="array" aca="1" ref="R1082" ca="1">INDEX('Lorri 401b'!L:L,MATCH('Retirement Calculator'!A1082,'Lorri 401b'!N:N,0),0)</f>
        <v>-20774682.63476311</v>
      </c>
      <c r="S1082" s="25">
        <f t="shared" ca="1" si="1047"/>
        <v>-20817107.410013895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-50530.684119064295</v>
      </c>
      <c r="R1083" s="25">
        <f t="array" aca="1" ref="R1083" ca="1">INDEX('Lorri 401b'!L:L,MATCH('Retirement Calculator'!A1083,'Lorri 401b'!N:N,0),0)</f>
        <v>-20881695.870986138</v>
      </c>
      <c r="S1083" s="25">
        <f t="shared" ca="1" si="1047"/>
        <v>-20932226.555105202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-58670.367607629836</v>
      </c>
      <c r="R1084" s="25">
        <f t="array" aca="1" ref="R1084" ca="1">INDEX('Lorri 401b'!L:L,MATCH('Retirement Calculator'!A1084,'Lorri 401b'!N:N,0),0)</f>
        <v>-20989154.995693427</v>
      </c>
      <c r="S1084" s="25">
        <f t="shared" ca="1" si="1047"/>
        <v>-21047825.363301057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-66843.966444064397</v>
      </c>
      <c r="R1085" s="25">
        <f t="array" aca="1" ref="R1085" ca="1">INDEX('Lorri 401b'!L:L,MATCH('Retirement Calculator'!A1085,'Lorri 401b'!N:N,0),0)</f>
        <v>-21097061.866753664</v>
      </c>
      <c r="S1085" s="25">
        <f t="shared" ca="1" si="1047"/>
        <v>-21163905.833197728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-75051.621942317433</v>
      </c>
      <c r="R1086" s="25">
        <f t="array" aca="1" ref="R1086" ca="1">INDEX('Lorri 401b'!L:L,MATCH('Retirement Calculator'!A1086,'Lorri 401b'!N:N,0),0)</f>
        <v>-21205418.349776652</v>
      </c>
      <c r="S1086" s="25">
        <f t="shared" ca="1" si="1047"/>
        <v>-21280469.971718971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-83293.476005146527</v>
      </c>
      <c r="R1087" s="25">
        <f t="array" aca="1" ref="R1087" ca="1">INDEX('Lorri 401b'!L:L,MATCH('Retirement Calculator'!A1087,'Lorri 401b'!N:N,0),0)</f>
        <v>-21314226.318145569</v>
      </c>
      <c r="S1087" s="25">
        <f t="shared" ca="1" si="1047"/>
        <v>-21397519.794150718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-91569.671126570742</v>
      </c>
      <c r="R1088" s="25">
        <f t="array" aca="1" ref="R1088" ca="1">INDEX('Lorri 401b'!L:L,MATCH('Retirement Calculator'!A1088,'Lorri 401b'!N:N,0),0)</f>
        <v>-21423487.653049357</v>
      </c>
      <c r="S1088" s="25">
        <f t="shared" ca="1" si="1047"/>
        <v>-21515057.324175928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-99880.350394334222</v>
      </c>
      <c r="R1089" s="25">
        <f t="array" aca="1" ref="R1089" ca="1">INDEX('Lorri 401b'!L:L,MATCH('Retirement Calculator'!A1089,'Lorri 401b'!N:N,0),0)</f>
        <v>-21533204.243515242</v>
      </c>
      <c r="S1089" s="25">
        <f t="shared" ca="1" si="1047"/>
        <v>-21633084.593909577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-108225.65749238005</v>
      </c>
      <c r="R1090" s="25">
        <f t="array" aca="1" ref="R1090" ca="1">INDEX('Lorri 401b'!L:L,MATCH('Retirement Calculator'!A1090,'Lorri 401b'!N:N,0),0)</f>
        <v>-21643377.986441404</v>
      </c>
      <c r="S1090" s="25">
        <f t="shared" ca="1" si="1047"/>
        <v>-21751603.643933784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-116605.73670333441</v>
      </c>
      <c r="R1091" s="25">
        <f t="array" aca="1" ref="R1091" ca="1">INDEX('Lorri 401b'!L:L,MATCH('Retirement Calculator'!A1091,'Lorri 401b'!N:N,0),0)</f>
        <v>-21754010.786629755</v>
      </c>
      <c r="S1091" s="25">
        <f t="shared" ca="1" si="1047"/>
        <v>-21870616.523333091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-125020.73291100108</v>
      </c>
      <c r="R1092" s="25">
        <f t="array" aca="1" ref="R1092" ca="1">INDEX('Lorri 401b'!L:L,MATCH('Retirement Calculator'!A1092,'Lorri 401b'!N:N,0),0)</f>
        <v>-21865104.556818891</v>
      </c>
      <c r="S1092" s="25">
        <f t="shared" ca="1" si="1047"/>
        <v>-21990125.289729893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-133470.79160286635</v>
      </c>
      <c r="R1093" s="25">
        <f t="array" aca="1" ref="R1093" ca="1">INDEX('Lorri 401b'!L:L,MATCH('Retirement Calculator'!A1093,'Lorri 401b'!N:N,0),0)</f>
        <v>-21976661.217717152</v>
      </c>
      <c r="S1093" s="25">
        <f t="shared" ca="1" si="1047"/>
        <v>-22110132.009320017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-141956.05887261438</v>
      </c>
      <c r="R1094" s="25">
        <f t="array" aca="1" ref="R1094" ca="1">INDEX('Lorri 401b'!L:L,MATCH('Retirement Calculator'!A1094,'Lorri 401b'!N:N,0),0)</f>
        <v>-22088682.698035821</v>
      </c>
      <c r="S1094" s="25">
        <f t="shared" ca="1" si="1047"/>
        <v>-22230638.756908435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-150476.68142265303</v>
      </c>
      <c r="R1095" s="25">
        <f t="array" aca="1" ref="R1095" ca="1">INDEX('Lorri 401b'!L:L,MATCH('Retirement Calculator'!A1095,'Lorri 401b'!N:N,0),0)</f>
        <v>-22201170.934522483</v>
      </c>
      <c r="S1095" s="25">
        <f t="shared" ca="1" si="1047"/>
        <v>-22351647.615945138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-159032.80656665016</v>
      </c>
      <c r="R1096" s="25">
        <f t="array" aca="1" ref="R1096" ca="1">INDEX('Lorri 401b'!L:L,MATCH('Retirement Calculator'!A1096,'Lorri 401b'!N:N,0),0)</f>
        <v>-22314127.871994507</v>
      </c>
      <c r="S1096" s="25">
        <f t="shared" ca="1" si="1047"/>
        <v>-22473160.678561158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-167624.58223208063</v>
      </c>
      <c r="R1097" s="25">
        <f t="array" aca="1" ref="R1097" ca="1">INDEX('Lorri 401b'!L:L,MATCH('Retirement Calculator'!A1097,'Lorri 401b'!N:N,0),0)</f>
        <v>-22427555.463372663</v>
      </c>
      <c r="S1097" s="25">
        <f t="shared" ca="1" si="1047"/>
        <v>-22595180.045604743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-176252.15696278372</v>
      </c>
      <c r="R1098" s="25">
        <f t="array" aca="1" ref="R1098" ca="1">INDEX('Lorri 401b'!L:L,MATCH('Retirement Calculator'!A1098,'Lorri 401b'!N:N,0),0)</f>
        <v>-22541455.669714894</v>
      </c>
      <c r="S1098" s="25">
        <f t="shared" ca="1" si="1047"/>
        <v>-22717707.826677676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-184915.67992153141</v>
      </c>
      <c r="R1099" s="25">
        <f t="array" aca="1" ref="R1099" ca="1">INDEX('Lorri 401b'!L:L,MATCH('Retirement Calculator'!A1099,'Lorri 401b'!N:N,0),0)</f>
        <v>-22655830.460250221</v>
      </c>
      <c r="S1099" s="25">
        <f t="shared" ca="1" si="1047"/>
        <v>-22840746.140171751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-193615.30089260722</v>
      </c>
      <c r="R1100" s="25">
        <f t="array" aca="1" ref="R1100" ca="1">INDEX('Lorri 401b'!L:L,MATCH('Retirement Calculator'!A1100,'Lorri 401b'!N:N,0),0)</f>
        <v>-22770681.812412776</v>
      </c>
      <c r="S1100" s="25">
        <f t="shared" ca="1" si="1047"/>
        <v>-22964297.113305382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-202351.17028439583</v>
      </c>
      <c r="R1101" s="25">
        <f t="array" aca="1" ref="R1101" ca="1">INDEX('Lorri 401b'!L:L,MATCH('Retirement Calculator'!A1101,'Lorri 401b'!N:N,0),0)</f>
        <v>-22886011.711876009</v>
      </c>
      <c r="S1101" s="25">
        <f t="shared" ca="1" si="1047"/>
        <v>-23088362.882160403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-211123.43913198358</v>
      </c>
      <c r="R1102" s="25">
        <f t="array" aca="1" ref="R1102" ca="1">INDEX('Lorri 401b'!L:L,MATCH('Retirement Calculator'!A1102,'Lorri 401b'!N:N,0),0)</f>
        <v>-23001822.152587004</v>
      </c>
      <c r="S1102" s="25">
        <f t="shared" ca="1" si="1047"/>
        <v>-23212945.591718987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-219932.25909976961</v>
      </c>
      <c r="R1103" s="25">
        <f t="array" aca="1" ref="R1103" ca="1">INDEX('Lorri 401b'!L:L,MATCH('Retirement Calculator'!A1103,'Lorri 401b'!N:N,0),0)</f>
        <v>-23118115.136800963</v>
      </c>
      <c r="S1103" s="25">
        <f t="shared" ca="1" si="1047"/>
        <v>-23338047.395900734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-228777.78248408806</v>
      </c>
      <c r="R1104" s="25">
        <f t="array" aca="1" ref="R1104" ca="1">INDEX('Lorri 401b'!L:L,MATCH('Retirement Calculator'!A1104,'Lorri 401b'!N:N,0),0)</f>
        <v>-23234892.675115813</v>
      </c>
      <c r="S1104" s="25">
        <f t="shared" ca="1" si="1047"/>
        <v>-23463670.457599901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-237660.16221584118</v>
      </c>
      <c r="R1105" s="25">
        <f t="array" aca="1" ref="R1105" ca="1">INDEX('Lorri 401b'!L:L,MATCH('Retirement Calculator'!A1105,'Lorri 401b'!N:N,0),0)</f>
        <v>-23352156.786506977</v>
      </c>
      <c r="S1105" s="25">
        <f t="shared" ca="1" si="1047"/>
        <v>-23589816.948722817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-246579.55186314328</v>
      </c>
      <c r="R1106" s="25">
        <f t="array" aca="1" ref="R1106" ca="1">INDEX('Lorri 401b'!L:L,MATCH('Retirement Calculator'!A1106,'Lorri 401b'!N:N,0),0)</f>
        <v>-23469909.498362269</v>
      </c>
      <c r="S1106" s="25">
        <f t="shared" ca="1" si="1047"/>
        <v>-23716489.050225414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-255536.10563397579</v>
      </c>
      <c r="R1107" s="25">
        <f t="array" aca="1" ref="R1107" ca="1">INDEX('Lorri 401b'!L:L,MATCH('Retirement Calculator'!A1107,'Lorri 401b'!N:N,0),0)</f>
        <v>-23588152.846516959</v>
      </c>
      <c r="S1107" s="25">
        <f t="shared" ca="1" si="1047"/>
        <v>-23843688.952150933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-264529.97837885347</v>
      </c>
      <c r="R1108" s="25">
        <f t="array" aca="1" ref="R1108" ca="1">INDEX('Lorri 401b'!L:L,MATCH('Retirement Calculator'!A1108,'Lorri 401b'!N:N,0),0)</f>
        <v>-23706888.87528896</v>
      </c>
      <c r="S1108" s="25">
        <f t="shared" ca="1" si="1047"/>
        <v>-23971418.853667814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-273561.32559350145</v>
      </c>
      <c r="R1109" s="25">
        <f t="array" aca="1" ref="R1109" ca="1">INDEX('Lorri 401b'!L:L,MATCH('Retirement Calculator'!A1109,'Lorri 401b'!N:N,0),0)</f>
        <v>-23826119.637514178</v>
      </c>
      <c r="S1109" s="25">
        <f t="shared" ca="1" si="1047"/>
        <v>-24099680.963107679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-282630.30342154379</v>
      </c>
      <c r="R1110" s="25">
        <f t="array" aca="1" ref="R1110" ca="1">INDEX('Lorri 401b'!L:L,MATCH('Retirement Calculator'!A1110,'Lorri 401b'!N:N,0),0)</f>
        <v>-23945847.194582</v>
      </c>
      <c r="S1110" s="25">
        <f t="shared" ca="1" si="1047"/>
        <v>-24228477.498003542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-291737.068657203</v>
      </c>
      <c r="R1111" s="25">
        <f t="array" aca="1" ref="R1111" ca="1">INDEX('Lorri 401b'!L:L,MATCH('Retirement Calculator'!A1111,'Lorri 401b'!N:N,0),0)</f>
        <v>-24066073.61647094</v>
      </c>
      <c r="S1111" s="25">
        <f t="shared" ca="1" si="1047"/>
        <v>-24357810.685128145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-300881.77874801075</v>
      </c>
      <c r="R1112" s="25">
        <f t="array" aca="1" ref="R1112" ca="1">INDEX('Lorri 401b'!L:L,MATCH('Retirement Calculator'!A1112,'Lorri 401b'!N:N,0),0)</f>
        <v>-24186800.981784414</v>
      </c>
      <c r="S1112" s="25">
        <f t="shared" ca="1" si="1047"/>
        <v>-24487682.760532424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-310064.59179753024</v>
      </c>
      <c r="R1113" s="25">
        <f t="array" aca="1" ref="R1113" ca="1">INDEX('Lorri 401b'!L:L,MATCH('Retirement Calculator'!A1113,'Lorri 401b'!N:N,0),0)</f>
        <v>-24308031.377786696</v>
      </c>
      <c r="S1113" s="25">
        <f t="shared" ca="1" si="1047"/>
        <v>-24618095.969584227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-319285.66656808939</v>
      </c>
      <c r="R1114" s="25">
        <f t="array" aca="1" ref="R1114" ca="1">INDEX('Lorri 401b'!L:L,MATCH('Retirement Calculator'!A1114,'Lorri 401b'!N:N,0),0)</f>
        <v>-24429766.900438987</v>
      </c>
      <c r="S1114" s="25">
        <f t="shared" ca="1" si="1047"/>
        <v>-24749052.567007076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-328545.16248352587</v>
      </c>
      <c r="R1115" s="25">
        <f t="array" aca="1" ref="R1115" ca="1">INDEX('Lorri 401b'!L:L,MATCH('Retirement Calculator'!A1115,'Lorri 401b'!N:N,0),0)</f>
        <v>-24552009.654435664</v>
      </c>
      <c r="S1115" s="25">
        <f t="shared" ca="1" si="1047"/>
        <v>-24880554.816919189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-337843.23963194335</v>
      </c>
      <c r="R1116" s="25">
        <f t="array" aca="1" ref="R1116" ca="1">INDEX('Lorri 401b'!L:L,MATCH('Retirement Calculator'!A1116,'Lorri 401b'!N:N,0),0)</f>
        <v>-24674761.75324066</v>
      </c>
      <c r="S1116" s="25">
        <f t="shared" ca="1" si="1047"/>
        <v>-25012604.992872603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-347180.05876847921</v>
      </c>
      <c r="R1117" s="25">
        <f t="array" aca="1" ref="R1117" ca="1">INDEX('Lorri 401b'!L:L,MATCH('Retirement Calculator'!A1117,'Lorri 401b'!N:N,0),0)</f>
        <v>-24798025.319124009</v>
      </c>
      <c r="S1117" s="25">
        <f t="shared" ca="1" si="1047"/>
        <v>-25145205.37789249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-356555.78131808399</v>
      </c>
      <c r="R1118" s="25">
        <f t="array" aca="1" ref="R1118" ca="1">INDEX('Lorri 401b'!L:L,MATCH('Retirement Calculator'!A1118,'Lorri 401b'!N:N,0),0)</f>
        <v>-24921802.483198538</v>
      </c>
      <c r="S1118" s="25">
        <f t="shared" ca="1" si="1047"/>
        <v>-25278358.264516622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-365970.5693783121</v>
      </c>
      <c r="R1119" s="25">
        <f t="array" aca="1" ref="R1119" ca="1">INDEX('Lorri 401b'!L:L,MATCH('Retirement Calculator'!A1119,'Lorri 401b'!N:N,0),0)</f>
        <v>-25046095.385456711</v>
      </c>
      <c r="S1119" s="25">
        <f t="shared" ca="1" si="1047"/>
        <v>-25412065.954835024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-375424.5857221245</v>
      </c>
      <c r="R1120" s="25">
        <f t="array" aca="1" ref="R1120" ca="1">INDEX('Lorri 401b'!L:L,MATCH('Retirement Calculator'!A1120,'Lorri 401b'!N:N,0),0)</f>
        <v>-25170906.174807627</v>
      </c>
      <c r="S1120" s="25">
        <f t="shared" ca="1" si="1047"/>
        <v>-25546330.760529753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-384917.9938007028</v>
      </c>
      <c r="R1121" s="25">
        <f t="array" aca="1" ref="R1121" ca="1">INDEX('Lorri 401b'!L:L,MATCH('Retirement Calculator'!A1121,'Lorri 401b'!N:N,0),0)</f>
        <v>-25296237.009114172</v>
      </c>
      <c r="S1121" s="25">
        <f t="shared" ca="1" si="1047"/>
        <v>-25681155.002914876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-394450.95774627512</v>
      </c>
      <c r="R1122" s="25">
        <f t="array" aca="1" ref="R1122" ca="1">INDEX('Lorri 401b'!L:L,MATCH('Retirement Calculator'!A1122,'Lorri 401b'!N:N,0),0)</f>
        <v>-25422090.055230327</v>
      </c>
      <c r="S1122" s="25">
        <f t="shared" ca="1" si="1047"/>
        <v>-25816541.012976602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-404023.64237495401</v>
      </c>
      <c r="R1123" s="25">
        <f t="array" aca="1" ref="R1123" ca="1">INDEX('Lorri 401b'!L:L,MATCH('Retirement Calculator'!A1123,'Lorri 401b'!N:N,0),0)</f>
        <v>-25548467.489038635</v>
      </c>
      <c r="S1123" s="25">
        <f t="shared" ca="1" si="1047"/>
        <v>-25952491.13141359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-413636.21318958572</v>
      </c>
      <c r="R1124" s="25">
        <f t="array" aca="1" ref="R1124" ca="1">INDEX('Lorri 401b'!L:L,MATCH('Retirement Calculator'!A1124,'Lorri 401b'!N:N,0),0)</f>
        <v>-25675371.495487809</v>
      </c>
      <c r="S1124" s="25">
        <f t="shared" ca="1" si="1047"/>
        <v>-26089007.708677396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-423288.83638261177</v>
      </c>
      <c r="R1125" s="25">
        <f t="array" aca="1" ref="R1125" ca="1">INDEX('Lorri 401b'!L:L,MATCH('Retirement Calculator'!A1125,'Lorri 401b'!N:N,0),0)</f>
        <v>-25802804.268630523</v>
      </c>
      <c r="S1125" s="25">
        <f t="shared" ca="1" si="1047"/>
        <v>-26226093.105013136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-432981.67883894208</v>
      </c>
      <c r="R1126" s="25">
        <f t="array" aca="1" ref="R1126" ca="1">INDEX('Lorri 401b'!L:L,MATCH('Retirement Calculator'!A1126,'Lorri 401b'!N:N,0),0)</f>
        <v>-25930768.011661332</v>
      </c>
      <c r="S1126" s="25">
        <f t="shared" ca="1" si="1047"/>
        <v>-26363749.690500274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-442714.90813884046</v>
      </c>
      <c r="R1127" s="25">
        <f t="array" aca="1" ref="R1127" ca="1">INDEX('Lorri 401b'!L:L,MATCH('Retirement Calculator'!A1127,'Lorri 401b'!N:N,0),0)</f>
        <v>-26059264.936954767</v>
      </c>
      <c r="S1127" s="25">
        <f t="shared" ca="1" si="1047"/>
        <v>-26501979.845093608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-452488.69256082171</v>
      </c>
      <c r="R1128" s="25">
        <f t="array" aca="1" ref="R1128" ca="1">INDEX('Lorri 401b'!L:L,MATCH('Retirement Calculator'!A1128,'Lorri 401b'!N:N,0),0)</f>
        <v>-26188297.266103592</v>
      </c>
      <c r="S1128" s="25">
        <f t="shared" ca="1" si="1047"/>
        <v>-26640785.958664414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-462303.20108456124</v>
      </c>
      <c r="R1129" s="25">
        <f t="array" aca="1" ref="R1129" ca="1">INDEX('Lorri 401b'!L:L,MATCH('Retirement Calculator'!A1129,'Lorri 401b'!N:N,0),0)</f>
        <v>-26317867.229957204</v>
      </c>
      <c r="S1129" s="25">
        <f t="shared" ca="1" si="1047"/>
        <v>-26780170.431041766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-472158.60339381633</v>
      </c>
      <c r="R1130" s="25">
        <f t="array" aca="1" ref="R1130" ca="1">INDEX('Lorri 401b'!L:L,MATCH('Retirement Calculator'!A1130,'Lorri 401b'!N:N,0),0)</f>
        <v>-26447977.068660207</v>
      </c>
      <c r="S1130" s="25">
        <f t="shared" ca="1" si="1047"/>
        <v>-26920135.672054023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-482055.06987935997</v>
      </c>
      <c r="R1131" s="25">
        <f t="array" aca="1" ref="R1131" ca="1">INDEX('Lorri 401b'!L:L,MATCH('Retirement Calculator'!A1131,'Lorri 401b'!N:N,0),0)</f>
        <v>-26578629.031691138</v>
      </c>
      <c r="S1131" s="25">
        <f t="shared" ca="1" si="1047"/>
        <v>-27060684.101570498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-491992.77164192672</v>
      </c>
      <c r="R1132" s="25">
        <f t="array" aca="1" ref="R1132" ca="1">INDEX('Lorri 401b'!L:L,MATCH('Retirement Calculator'!A1132,'Lorri 401b'!N:N,0),0)</f>
        <v>-26709825.377901364</v>
      </c>
      <c r="S1132" s="25">
        <f t="shared" ca="1" si="1047"/>
        <v>-27201818.149543289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-501971.88049517083</v>
      </c>
      <c r="R1133" s="25">
        <f t="array" aca="1" ref="R1133" ca="1">INDEX('Lorri 401b'!L:L,MATCH('Retirement Calculator'!A1133,'Lorri 401b'!N:N,0),0)</f>
        <v>-26841568.375554133</v>
      </c>
      <c r="S1133" s="25">
        <f t="shared" ca="1" si="1047"/>
        <v>-27343540.256049305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-511992.5689686368</v>
      </c>
      <c r="R1134" s="25">
        <f t="array" aca="1" ref="R1134" ca="1">INDEX('Lorri 401b'!L:L,MATCH('Retirement Calculator'!A1134,'Lorri 401b'!N:N,0),0)</f>
        <v>-26973860.302363791</v>
      </c>
      <c r="S1134" s="25">
        <f t="shared" ca="1" si="1047"/>
        <v>-27485852.871332426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-522055.01031074219</v>
      </c>
      <c r="R1135" s="25">
        <f t="array" aca="1" ref="R1135" ca="1">INDEX('Lorri 401b'!L:L,MATCH('Retirement Calculator'!A1135,'Lorri 401b'!N:N,0),0)</f>
        <v>-27106703.445535153</v>
      </c>
      <c r="S1135" s="25">
        <f t="shared" ca="1" si="1047"/>
        <v>-27628758.455845896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-532159.37849177315</v>
      </c>
      <c r="R1136" s="25">
        <f t="array" aca="1" ref="R1136" ca="1">INDEX('Lorri 401b'!L:L,MATCH('Retirement Calculator'!A1136,'Lorri 401b'!N:N,0),0)</f>
        <v>-27240100.101803064</v>
      </c>
      <c r="S1136" s="25">
        <f t="shared" ca="1" si="1047"/>
        <v>-27772259.480294839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-542305.84820689168</v>
      </c>
      <c r="R1137" s="25">
        <f t="array" aca="1" ref="R1137" ca="1">INDEX('Lorri 401b'!L:L,MATCH('Retirement Calculator'!A1137,'Lorri 401b'!N:N,0),0)</f>
        <v>-27374052.577472091</v>
      </c>
      <c r="S1137" s="25">
        <f t="shared" ca="1" si="1047"/>
        <v>-27916358.425678983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-552494.59487915656</v>
      </c>
      <c r="R1138" s="25">
        <f t="array" aca="1" ref="R1138" ca="1">INDEX('Lorri 401b'!L:L,MATCH('Retirement Calculator'!A1138,'Lorri 401b'!N:N,0),0)</f>
        <v>-27508563.188456405</v>
      </c>
      <c r="S1138" s="25">
        <f t="shared" ca="1" si="1047"/>
        <v>-28061057.783335563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-562725.79466255591</v>
      </c>
      <c r="R1139" s="25">
        <f t="array" aca="1" ref="R1139" ca="1">INDEX('Lorri 401b'!L:L,MATCH('Retirement Calculator'!A1139,'Lorri 401b'!N:N,0),0)</f>
        <v>-27643634.260319822</v>
      </c>
      <c r="S1139" s="25">
        <f t="shared" ca="1" si="1047"/>
        <v>-28206360.054982379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-572999.6244450527</v>
      </c>
      <c r="R1140" s="25">
        <f t="array" aca="1" ref="R1140" ca="1">INDEX('Lorri 401b'!L:L,MATCH('Retirement Calculator'!A1140,'Lorri 401b'!N:N,0),0)</f>
        <v>-27779268.128316</v>
      </c>
      <c r="S1140" s="25">
        <f t="shared" ca="1" si="1047"/>
        <v>-28352267.752761051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-583316.26185164321</v>
      </c>
      <c r="R1141" s="25">
        <f t="array" aca="1" ref="R1141" ca="1">INDEX('Lorri 401b'!L:L,MATCH('Retirement Calculator'!A1141,'Lorri 401b'!N:N,0),0)</f>
        <v>-27915467.137428831</v>
      </c>
      <c r="S1141" s="25">
        <f t="shared" ca="1" si="1047"/>
        <v>-28498783.399280474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-593675.88524742785</v>
      </c>
      <c r="R1142" s="25">
        <f t="array" aca="1" ref="R1142" ca="1">INDEX('Lorri 401b'!L:L,MATCH('Retirement Calculator'!A1142,'Lorri 401b'!N:N,0),0)</f>
        <v>-28052233.642412964</v>
      </c>
      <c r="S1142" s="25">
        <f t="shared" ca="1" si="1047"/>
        <v>-28645909.527660392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-604078.673740695</v>
      </c>
      <c r="R1143" s="25">
        <f t="array" aca="1" ref="R1143" ca="1">INDEX('Lorri 401b'!L:L,MATCH('Retirement Calculator'!A1143,'Lorri 401b'!N:N,0),0)</f>
        <v>-28189570.007834531</v>
      </c>
      <c r="S1143" s="25">
        <f t="shared" ca="1" si="1047"/>
        <v>-28793648.681575228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-614524.80718601739</v>
      </c>
      <c r="R1144" s="25">
        <f t="array" aca="1" ref="R1144" ca="1">INDEX('Lorri 401b'!L:L,MATCH('Retirement Calculator'!A1144,'Lorri 401b'!N:N,0),0)</f>
        <v>-28327478.608112022</v>
      </c>
      <c r="S1144" s="25">
        <f t="shared" ca="1" si="1047"/>
        <v>-28942003.415298041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-625014.46618736198</v>
      </c>
      <c r="R1145" s="25">
        <f t="array" aca="1" ref="R1145" ca="1">INDEX('Lorri 401b'!L:L,MATCH('Retirement Calculator'!A1145,'Lorri 401b'!N:N,0),0)</f>
        <v>-28465961.827557337</v>
      </c>
      <c r="S1145" s="25">
        <f t="shared" ca="1" si="1047"/>
        <v>-29090976.293744698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-635547.83210121212</v>
      </c>
      <c r="R1146" s="25">
        <f t="array" aca="1" ref="R1146" ca="1">INDEX('Lorri 401b'!L:L,MATCH('Retirement Calculator'!A1146,'Lorri 401b'!N:N,0),0)</f>
        <v>-28605022.060417004</v>
      </c>
      <c r="S1146" s="25">
        <f t="shared" ca="1" si="1047"/>
        <v>-29240569.892518215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-646125.08703970327</v>
      </c>
      <c r="R1147" s="25">
        <f t="array" aca="1" ref="R1147" ca="1">INDEX('Lorri 401b'!L:L,MATCH('Retirement Calculator'!A1147,'Lorri 401b'!N:N,0),0)</f>
        <v>-28744661.710913587</v>
      </c>
      <c r="S1147" s="25">
        <f t="shared" ca="1" si="1047"/>
        <v>-29390786.797953289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-656746.41387377155</v>
      </c>
      <c r="R1148" s="25">
        <f t="array" aca="1" ref="R1148" ca="1">INDEX('Lorri 401b'!L:L,MATCH('Retirement Calculator'!A1148,'Lorri 401b'!N:N,0),0)</f>
        <v>-28884883.193287242</v>
      </c>
      <c r="S1148" s="25">
        <f t="shared" ca="1" si="1047"/>
        <v>-29541629.607161015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-667411.99623631511</v>
      </c>
      <c r="R1149" s="25">
        <f t="array" aca="1" ref="R1149" ca="1">INDEX('Lorri 401b'!L:L,MATCH('Retirement Calculator'!A1149,'Lorri 401b'!N:N,0),0)</f>
        <v>-29025688.931837454</v>
      </c>
      <c r="S1149" s="25">
        <f t="shared" ca="1" si="1047"/>
        <v>-29693100.928073771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-678122.01852536923</v>
      </c>
      <c r="R1150" s="25">
        <f t="array" aca="1" ref="R1150" ca="1">INDEX('Lorri 401b'!L:L,MATCH('Retirement Calculator'!A1150,'Lorri 401b'!N:N,0),0)</f>
        <v>-29167081.360964958</v>
      </c>
      <c r="S1150" s="25">
        <f t="shared" ca="1" si="1047"/>
        <v>-29845203.379490327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-688876.66590729437</v>
      </c>
      <c r="R1151" s="25">
        <f t="array" aca="1" ref="R1151" ca="1">INDEX('Lorri 401b'!L:L,MATCH('Retirement Calculator'!A1151,'Lorri 401b'!N:N,0),0)</f>
        <v>-29309062.925213825</v>
      </c>
      <c r="S1151" s="25">
        <f t="shared" ca="1" si="1047"/>
        <v>-29997939.591121119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-699676.12431997759</v>
      </c>
      <c r="R1152" s="25">
        <f t="array" aca="1" ref="R1152" ca="1">INDEX('Lorri 401b'!L:L,MATCH('Retirement Calculator'!A1152,'Lorri 401b'!N:N,0),0)</f>
        <v>-29451636.079313729</v>
      </c>
      <c r="S1152" s="25">
        <f t="shared" ca="1" si="1047"/>
        <v>-30151312.203633707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-710520.58047604701</v>
      </c>
      <c r="R1153" s="25">
        <f t="array" aca="1" ref="R1153" ca="1">INDEX('Lorri 401b'!L:L,MATCH('Retirement Calculator'!A1153,'Lorri 401b'!N:N,0),0)</f>
        <v>-29594803.288222384</v>
      </c>
      <c r="S1153" s="25">
        <f t="shared" ca="1" si="1047"/>
        <v>-30305323.868698429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-721410.22186609998</v>
      </c>
      <c r="R1154" s="25">
        <f t="array" aca="1" ref="R1154" ca="1">INDEX('Lorri 401b'!L:L,MATCH('Retirement Calculator'!A1154,'Lorri 401b'!N:N,0),0)</f>
        <v>-29738567.027168158</v>
      </c>
      <c r="S1154" s="25">
        <f t="shared" ca="1" si="1047"/>
        <v>-30459977.249034259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-732345.23676194483</v>
      </c>
      <c r="R1155" s="25">
        <f t="array" aca="1" ref="R1155" ca="1">INDEX('Lorri 401b'!L:L,MATCH('Retirement Calculator'!A1155,'Lorri 401b'!N:N,0),0)</f>
        <v>-29882929.781692874</v>
      </c>
      <c r="S1155" s="25">
        <f t="shared" ca="1" si="1047"/>
        <v>-30615275.01845482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-743325.8142198557</v>
      </c>
      <c r="R1156" s="25">
        <f t="array" aca="1" ref="R1156" ca="1">INDEX('Lorri 401b'!L:L,MATCH('Retirement Calculator'!A1156,'Lorri 401b'!N:N,0),0)</f>
        <v>-30027894.047694772</v>
      </c>
      <c r="S1156" s="25">
        <f t="shared" ca="1" si="1047"/>
        <v>-30771219.861914627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-754352.14408384124</v>
      </c>
      <c r="R1157" s="25">
        <f t="array" aca="1" ref="R1157" ca="1">INDEX('Lorri 401b'!L:L,MATCH('Retirement Calculator'!A1157,'Lorri 401b'!N:N,0),0)</f>
        <v>-30173462.331471682</v>
      </c>
      <c r="S1157" s="25">
        <f t="shared" ca="1" si="1047"/>
        <v>-30927814.475555524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-765424.41698892671</v>
      </c>
      <c r="R1158" s="25">
        <f t="array" aca="1" ref="R1158" ca="1">INDEX('Lorri 401b'!L:L,MATCH('Retirement Calculator'!A1158,'Lorri 401b'!N:N,0),0)</f>
        <v>-30319637.149764325</v>
      </c>
      <c r="S1158" s="25">
        <f t="shared" ca="1" si="1047"/>
        <v>-31085061.566753253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-776542.82436445006</v>
      </c>
      <c r="R1159" s="25">
        <f t="array" aca="1" ref="R1159" ca="1">INDEX('Lorri 401b'!L:L,MATCH('Retirement Calculator'!A1159,'Lorri 401b'!N:N,0),0)</f>
        <v>-30466421.029799856</v>
      </c>
      <c r="S1159" s="25">
        <f t="shared" ca="1" si="1047"/>
        <v>-31242963.854164306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-787707.55843737139</v>
      </c>
      <c r="R1160" s="25">
        <f t="array" aca="1" ref="R1160" ca="1">INDEX('Lorri 401b'!L:L,MATCH('Retirement Calculator'!A1160,'Lorri 401b'!N:N,0),0)</f>
        <v>-30613816.509335537</v>
      </c>
      <c r="S1160" s="25">
        <f t="shared" ca="1" si="1047"/>
        <v>-31401524.067772906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-798918.81223559659</v>
      </c>
      <c r="R1161" s="25">
        <f t="array" aca="1" ref="R1161" ca="1">INDEX('Lorri 401b'!L:L,MATCH('Retirement Calculator'!A1161,'Lorri 401b'!N:N,0),0)</f>
        <v>-30761826.136702616</v>
      </c>
      <c r="S1161" s="25">
        <f t="shared" ca="1" si="1047"/>
        <v>-31560744.948938213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-810176.77959131438</v>
      </c>
      <c r="R1162" s="25">
        <f t="array" aca="1" ref="R1162" ca="1">INDEX('Lorri 401b'!L:L,MATCH('Retirement Calculator'!A1162,'Lorri 401b'!N:N,0),0)</f>
        <v>-30910452.470850389</v>
      </c>
      <c r="S1162" s="25">
        <f t="shared" ca="1" si="1047"/>
        <v>-31720629.250441704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-821481.65514434769</v>
      </c>
      <c r="R1163" s="25">
        <f t="array" aca="1" ref="R1163" ca="1">INDEX('Lorri 401b'!L:L,MATCH('Retirement Calculator'!A1163,'Lorri 401b'!N:N,0),0)</f>
        <v>-31059698.081390448</v>
      </c>
      <c r="S1163" s="25">
        <f t="shared" ca="1" si="1047"/>
        <v>-31881179.736534797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-832833.63434551866</v>
      </c>
      <c r="R1164" s="25">
        <f t="array" aca="1" ref="R1164" ca="1">INDEX('Lorri 401b'!L:L,MATCH('Retirement Calculator'!A1164,'Lorri 401b'!N:N,0),0)</f>
        <v>-31209565.548641089</v>
      </c>
      <c r="S1164" s="25">
        <f t="shared" ca="1" si="1047"/>
        <v>-32042399.18298661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-844232.91346002778</v>
      </c>
      <c r="R1165" s="25">
        <f t="array" aca="1" ref="R1165" ca="1">INDEX('Lorri 401b'!L:L,MATCH('Retirement Calculator'!A1165,'Lorri 401b'!N:N,0),0)</f>
        <v>-31360057.463671941</v>
      </c>
      <c r="S1165" s="25">
        <f t="shared" ca="1" si="1047"/>
        <v>-32204290.377131969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-855679.68957084732</v>
      </c>
      <c r="R1166" s="25">
        <f t="array" aca="1" ref="R1166" ca="1">INDEX('Lorri 401b'!L:L,MATCH('Retirement Calculator'!A1166,'Lorri 401b'!N:N,0),0)</f>
        <v>-31511176.428348754</v>
      </c>
      <c r="S1166" s="25">
        <f t="shared" ca="1" si="1047"/>
        <v>-32366856.117919602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-867174.16058212868</v>
      </c>
      <c r="R1167" s="25">
        <f t="array" aca="1" ref="R1167" ca="1">INDEX('Lorri 401b'!L:L,MATCH('Retirement Calculator'!A1167,'Lorri 401b'!N:N,0),0)</f>
        <v>-31662925.055378389</v>
      </c>
      <c r="S1167" s="25">
        <f t="shared" ca="1" si="1047"/>
        <v>-32530099.215960518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-878716.52522262372</v>
      </c>
      <c r="R1168" s="25">
        <f t="array" aca="1" ref="R1168" ca="1">INDEX('Lorri 401b'!L:L,MATCH('Retirement Calculator'!A1168,'Lorri 401b'!N:N,0),0)</f>
        <v>-31815305.968353979</v>
      </c>
      <c r="S1168" s="25">
        <f t="shared" ca="1" si="1047"/>
        <v>-32694022.493576601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-890306.98304912075</v>
      </c>
      <c r="R1169" s="25">
        <f t="array" aca="1" ref="R1169" ca="1">INDEX('Lorri 401b'!L:L,MATCH('Retirement Calculator'!A1169,'Lorri 401b'!N:N,0),0)</f>
        <v>-31968321.801800299</v>
      </c>
      <c r="S1169" s="25">
        <f t="shared" ca="1" si="1047"/>
        <v>-32858628.78484942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-901945.73444989487</v>
      </c>
      <c r="R1170" s="25">
        <f t="array" aca="1" ref="R1170" ca="1">INDEX('Lorri 401b'!L:L,MATCH('Retirement Calculator'!A1170,'Lorri 401b'!N:N,0),0)</f>
        <v>-32121975.201219313</v>
      </c>
      <c r="S1170" s="25">
        <f t="shared" ca="1" si="1047"/>
        <v>-33023920.935669206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-913632.9806481722</v>
      </c>
      <c r="R1171" s="25">
        <f t="array" aca="1" ref="R1171" ca="1">INDEX('Lorri 401b'!L:L,MATCH('Retirement Calculator'!A1171,'Lorri 401b'!N:N,0),0)</f>
        <v>-32276268.823135909</v>
      </c>
      <c r="S1171" s="25">
        <f t="shared" ca="1" si="1047"/>
        <v>-33189901.80378408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98" sqref="A9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15.989041095890411</v>
      </c>
      <c r="R1" s="400"/>
      <c r="S1" s="400"/>
      <c r="T1" s="400"/>
      <c r="U1" s="400"/>
      <c r="V1" s="401">
        <f ca="1">(TODAY()-B16)/365</f>
        <v>16.484931506849314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18.739726027397261</v>
      </c>
      <c r="B2" s="338">
        <v>39356</v>
      </c>
      <c r="C2" s="338">
        <f ca="1">TODAY()</f>
        <v>46196</v>
      </c>
      <c r="D2" s="399">
        <f>-(SUM(D7:D80))</f>
        <v>-435224.27000000008</v>
      </c>
      <c r="E2" s="399">
        <f>(H82+L82+Q82+V82)*-1</f>
        <v>1107311.7599999998</v>
      </c>
      <c r="F2" s="285">
        <f ca="1">D4</f>
        <v>0.11438018679618836</v>
      </c>
      <c r="G2" s="402">
        <f ca="1">(72/(F2*100))</f>
        <v>6.2947965042490521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0.11438018679618836</v>
      </c>
      <c r="E4" s="400"/>
      <c r="F4" s="296"/>
      <c r="G4" s="296"/>
      <c r="H4" s="296"/>
      <c r="I4" s="400"/>
      <c r="J4" s="296">
        <f ca="1">XIRR(H8:H82,B8:B82)</f>
        <v>0.11573267579078675</v>
      </c>
      <c r="K4" s="296"/>
      <c r="L4" s="296"/>
      <c r="M4" s="296"/>
      <c r="N4" s="400"/>
      <c r="O4" s="296">
        <f ca="1">XIRR(L7:L82,B7:B82)</f>
        <v>0.11287102103233335</v>
      </c>
      <c r="P4" s="296"/>
      <c r="Q4" s="296"/>
      <c r="R4" s="400"/>
      <c r="S4" s="400"/>
      <c r="T4" s="296">
        <f ca="1">XIRR(Q18:Q82,B18:B82)</f>
        <v>0.11343657374382021</v>
      </c>
      <c r="U4" s="296"/>
      <c r="V4" s="296"/>
      <c r="W4" s="296"/>
      <c r="X4" s="400"/>
      <c r="Y4" s="296">
        <f ca="1">XIRR(V16:V82,B16:B82)</f>
        <v>0.11429768204689025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46186</v>
      </c>
      <c r="D81" s="399">
        <f t="shared" si="1"/>
        <v>7632.11</v>
      </c>
      <c r="E81" s="341">
        <f t="shared" ref="E81:F81" si="86">I81+N81+S81+X81</f>
        <v>135129.34999999998</v>
      </c>
      <c r="F81" s="341">
        <f t="shared" si="86"/>
        <v>1107311.7599999998</v>
      </c>
      <c r="G81" s="285">
        <f t="shared" si="4"/>
        <v>0.13954225448960619</v>
      </c>
      <c r="H81" s="408">
        <v>2004.8</v>
      </c>
      <c r="I81" s="408">
        <v>54005.24</v>
      </c>
      <c r="J81" s="408">
        <f t="shared" si="9"/>
        <v>433522.30999999994</v>
      </c>
      <c r="K81" s="412">
        <f t="shared" si="5"/>
        <v>0.14267674222507679</v>
      </c>
      <c r="L81" s="409">
        <v>305.39999999999998</v>
      </c>
      <c r="M81" s="409">
        <v>0</v>
      </c>
      <c r="N81" s="409">
        <v>17964.05</v>
      </c>
      <c r="O81" s="409">
        <f t="shared" si="81"/>
        <v>139615.99999999994</v>
      </c>
      <c r="P81" s="413">
        <f t="shared" si="7"/>
        <v>0.14785317604841186</v>
      </c>
      <c r="Q81" s="408">
        <v>3547.92</v>
      </c>
      <c r="R81" s="408">
        <v>-4.75</v>
      </c>
      <c r="S81" s="408">
        <v>49236.17</v>
      </c>
      <c r="T81" s="408">
        <f t="shared" si="21"/>
        <v>408701.7699999999</v>
      </c>
      <c r="U81" s="412">
        <f t="shared" si="22"/>
        <v>0.13764793656430249</v>
      </c>
      <c r="V81" s="409">
        <v>1773.99</v>
      </c>
      <c r="W81" s="409">
        <v>-4.75</v>
      </c>
      <c r="X81" s="409">
        <v>13923.89</v>
      </c>
      <c r="Y81" s="409">
        <f t="shared" si="17"/>
        <v>125471.68000000005</v>
      </c>
      <c r="Z81" s="413">
        <f t="shared" si="18"/>
        <v>0.1258195583819697</v>
      </c>
    </row>
    <row r="82" spans="1:26" ht="11.25" customHeight="1" x14ac:dyDescent="0.3">
      <c r="A82" s="424"/>
      <c r="B82" s="411">
        <f ca="1">TODAY()</f>
        <v>46196</v>
      </c>
      <c r="C82" s="425"/>
      <c r="D82" s="426">
        <f>-F81</f>
        <v>-1107311.7599999998</v>
      </c>
      <c r="E82" s="426"/>
      <c r="F82" s="426"/>
      <c r="G82" s="426"/>
      <c r="H82" s="426">
        <f>-J81</f>
        <v>-433522.30999999994</v>
      </c>
      <c r="I82" s="427"/>
      <c r="J82" s="426"/>
      <c r="K82" s="426"/>
      <c r="L82" s="426">
        <f>-O81</f>
        <v>-139615.99999999994</v>
      </c>
      <c r="M82" s="426"/>
      <c r="N82" s="427"/>
      <c r="O82" s="426"/>
      <c r="P82" s="426"/>
      <c r="Q82" s="426">
        <f>-T81</f>
        <v>-408701.7699999999</v>
      </c>
      <c r="R82" s="426"/>
      <c r="S82" s="426"/>
      <c r="T82" s="426"/>
      <c r="U82" s="426"/>
      <c r="V82" s="426">
        <f>-Y81</f>
        <v>-125471.68000000005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5.7035094314765347E-2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3.3173710734903127E-2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46196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13.94113620807666</v>
      </c>
      <c r="D3" s="429" t="s">
        <v>633</v>
      </c>
      <c r="E3" s="441">
        <f ca="1">'TSP-401K'!J4</f>
        <v>0.11573267579078675</v>
      </c>
      <c r="F3" s="429" t="s">
        <v>633</v>
      </c>
      <c r="G3" s="441">
        <f ca="1">'TSP-401K'!O4</f>
        <v>0.11287102103233335</v>
      </c>
      <c r="H3" s="429" t="s">
        <v>633</v>
      </c>
      <c r="I3" s="441">
        <f ca="1">'TSP-401K'!T4</f>
        <v>0.11343657374382021</v>
      </c>
      <c r="J3" s="429" t="s">
        <v>633</v>
      </c>
      <c r="K3" s="441">
        <f ca="1">'TSP-401K'!Y4</f>
        <v>0.11429768204689025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13.94113620807666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1107311.7599999998</v>
      </c>
      <c r="D6" s="429" t="s">
        <v>637</v>
      </c>
      <c r="E6" s="445">
        <f>'TSP-401K'!H82*-1</f>
        <v>433522.30999999994</v>
      </c>
      <c r="F6" s="429" t="s">
        <v>637</v>
      </c>
      <c r="G6" s="445">
        <f>'TSP-401K'!L82*-1</f>
        <v>139615.99999999994</v>
      </c>
      <c r="H6" s="429" t="s">
        <v>637</v>
      </c>
      <c r="I6" s="445">
        <f>'TSP-401K'!Q82*-1</f>
        <v>408701.7699999999</v>
      </c>
      <c r="J6" s="429" t="s">
        <v>637</v>
      </c>
      <c r="K6" s="445">
        <f>'TSP-401K'!V82*-1</f>
        <v>125471.68000000005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6714741.1671867156</v>
      </c>
      <c r="D8" s="429" t="s">
        <v>639</v>
      </c>
      <c r="E8" s="445">
        <f ca="1">FV(E3/26,C3*26,-(E2*0.1)/26,-E6,1)</f>
        <v>2530645.5092898426</v>
      </c>
      <c r="F8" s="429" t="s">
        <v>639</v>
      </c>
      <c r="G8" s="445">
        <f ca="1">FV(G3/12,12*C3,-(G2*0.1)/12,-G6,1)</f>
        <v>729520.43528585043</v>
      </c>
      <c r="H8" s="429" t="s">
        <v>639</v>
      </c>
      <c r="I8" s="445">
        <f ca="1">FV(I3/24,C5*24,-(I2*0.1)/24,-I6,1)</f>
        <v>2532929.3418706656</v>
      </c>
      <c r="J8" s="429" t="s">
        <v>639</v>
      </c>
      <c r="K8" s="445">
        <f ca="1">FV(K3/24,C5*24,-(K2*0.055)/24,-K6,1)</f>
        <v>921645.8807403564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3260165.944575693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88.916666666666671</v>
      </c>
      <c r="C4" s="463">
        <f ca="1">(SUMIFS(H:H,I:I,"&gt;0",L:L,"&lt;0"))</f>
        <v>1067</v>
      </c>
      <c r="D4" s="456">
        <f t="array" aca="1" ref="D4" ca="1">INDEX(N:N,MATCH(C4,H:H,0),0)</f>
        <v>83733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3260165.944575693</v>
      </c>
      <c r="C8" s="447">
        <f t="shared" ref="C8:C136" si="0">SUMIF(G:G,A8,J:J)</f>
        <v>377513.19893278764</v>
      </c>
      <c r="D8" s="447">
        <f ca="1">SUMIF(G:G,1,K:K)</f>
        <v>156414.11709949223</v>
      </c>
      <c r="E8" s="447">
        <f t="shared" ref="E8:E136" ca="1" si="1">B8-C8+D8</f>
        <v>3039066.8627423975</v>
      </c>
      <c r="F8" s="431"/>
      <c r="G8" s="459">
        <v>1</v>
      </c>
      <c r="H8" s="459">
        <v>1</v>
      </c>
      <c r="I8" s="444">
        <f ca="1">B1</f>
        <v>3260165.944575693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13452.943797213726</v>
      </c>
      <c r="L8" s="444">
        <f t="shared" ref="L8:L262" ca="1" si="3">I8-J8+K8</f>
        <v>3242159.4551285082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3039066.8627423975</v>
      </c>
      <c r="C9" s="447">
        <f t="shared" si="0"/>
        <v>377513.19893278764</v>
      </c>
      <c r="D9" s="447">
        <f ca="1">SUMIF(G:G,2,K:K)</f>
        <v>145102.26845299228</v>
      </c>
      <c r="E9" s="447">
        <f t="shared" ca="1" si="1"/>
        <v>2806655.9322626018</v>
      </c>
      <c r="F9" s="431"/>
      <c r="G9" s="459">
        <v>1</v>
      </c>
      <c r="H9" s="459">
        <v>2</v>
      </c>
      <c r="I9" s="444">
        <f t="shared" ref="I9:I263" ca="1" si="5">L8</f>
        <v>3242159.4551285082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13377.916757850455</v>
      </c>
      <c r="L9" s="444">
        <f t="shared" ca="1" si="3"/>
        <v>3224077.9386419598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2806655.9322626018</v>
      </c>
      <c r="C10" s="447">
        <f t="shared" si="0"/>
        <v>377513.19893278764</v>
      </c>
      <c r="D10" s="447">
        <f ca="1">SUMIF(G:G,3,K:K)</f>
        <v>133211.68416118651</v>
      </c>
      <c r="E10" s="447">
        <f t="shared" ca="1" si="1"/>
        <v>2562354.4174910006</v>
      </c>
      <c r="F10" s="431"/>
      <c r="G10" s="459">
        <v>1</v>
      </c>
      <c r="H10" s="459">
        <v>3</v>
      </c>
      <c r="I10" s="444">
        <f t="shared" ca="1" si="5"/>
        <v>3224077.9386419598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13302.577105823171</v>
      </c>
      <c r="L10" s="444">
        <f t="shared" ca="1" si="3"/>
        <v>3205921.082503384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2562354.4174910006</v>
      </c>
      <c r="C11" s="447">
        <f t="shared" si="0"/>
        <v>372857.19893278764</v>
      </c>
      <c r="D11" s="447">
        <f ca="1">SUMIF(G:G,4,K:K)</f>
        <v>120781.1285074847</v>
      </c>
      <c r="E11" s="447">
        <f t="shared" ca="1" si="1"/>
        <v>2310278.3470656974</v>
      </c>
      <c r="F11" s="431"/>
      <c r="G11" s="459">
        <v>1</v>
      </c>
      <c r="H11" s="459">
        <v>4</v>
      </c>
      <c r="I11" s="444">
        <f t="shared" ca="1" si="5"/>
        <v>3205921.082503384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13226.923538579105</v>
      </c>
      <c r="L11" s="444">
        <f t="shared" ca="1" si="3"/>
        <v>3187688.5727975643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2310278.3470656974</v>
      </c>
      <c r="C12" s="447">
        <f t="shared" si="0"/>
        <v>368201.19893278764</v>
      </c>
      <c r="D12" s="447">
        <f ca="1">SUMIF(G:G,5,K:K)</f>
        <v>108072.15833081165</v>
      </c>
      <c r="E12" s="447">
        <f t="shared" ca="1" si="1"/>
        <v>2050149.3064637214</v>
      </c>
      <c r="F12" s="431"/>
      <c r="G12" s="459">
        <v>1</v>
      </c>
      <c r="H12" s="459">
        <v>5</v>
      </c>
      <c r="I12" s="444">
        <f t="shared" ca="1" si="5"/>
        <v>3187688.5727975643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13150.954748138189</v>
      </c>
      <c r="L12" s="444">
        <f t="shared" ca="1" si="3"/>
        <v>3169380.0943013038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2050149.3064637214</v>
      </c>
      <c r="C13" s="447">
        <f t="shared" si="0"/>
        <v>257645.72060989373</v>
      </c>
      <c r="D13" s="447">
        <f ca="1">SUMIF(G:G,6,K:K)</f>
        <v>96153.107894357585</v>
      </c>
      <c r="E13" s="447">
        <f t="shared" ca="1" si="1"/>
        <v>1888656.6937481852</v>
      </c>
      <c r="F13" s="431"/>
      <c r="G13" s="459">
        <v>1</v>
      </c>
      <c r="H13" s="459">
        <v>6</v>
      </c>
      <c r="I13" s="444">
        <f t="shared" ca="1" si="5"/>
        <v>3169380.0943013038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13074.669421070437</v>
      </c>
      <c r="L13" s="444">
        <f t="shared" ca="1" si="3"/>
        <v>3150995.3304779753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1888656.6937481852</v>
      </c>
      <c r="C14" s="447">
        <f t="shared" si="0"/>
        <v>102868.05095784225</v>
      </c>
      <c r="D14" s="447">
        <f ca="1">SUMIF(G:G,7,K:K)</f>
        <v>93798.240429211801</v>
      </c>
      <c r="E14" s="447">
        <f t="shared" ca="1" si="1"/>
        <v>1879586.8832195548</v>
      </c>
      <c r="F14" s="431"/>
      <c r="G14" s="459">
        <v>1</v>
      </c>
      <c r="H14" s="459">
        <v>7</v>
      </c>
      <c r="I14" s="444">
        <f t="shared" ca="1" si="5"/>
        <v>3150995.3304779753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12998.066238473235</v>
      </c>
      <c r="L14" s="444">
        <f t="shared" ca="1" si="3"/>
        <v>3132533.9634720497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1879586.8832195548</v>
      </c>
      <c r="C15" s="447">
        <f t="shared" si="0"/>
        <v>102868.05095784225</v>
      </c>
      <c r="D15" s="447">
        <f ca="1">SUMIF(G:G,8,K:K)</f>
        <v>93334.211709139432</v>
      </c>
      <c r="E15" s="447">
        <f t="shared" ca="1" si="1"/>
        <v>1870053.0439708519</v>
      </c>
      <c r="F15" s="431"/>
      <c r="G15" s="459">
        <v>1</v>
      </c>
      <c r="H15" s="459">
        <v>8</v>
      </c>
      <c r="I15" s="444">
        <f t="shared" ca="1" si="5"/>
        <v>3132533.9634720497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12921.143875948545</v>
      </c>
      <c r="L15" s="444">
        <f t="shared" ca="1" si="3"/>
        <v>3113995.6741035995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1870053.0439708519</v>
      </c>
      <c r="C16" s="447">
        <f t="shared" si="0"/>
        <v>95430.955357842235</v>
      </c>
      <c r="D16" s="447">
        <f ca="1">SUMIF(G:G,9,K:K)</f>
        <v>93034.976485415784</v>
      </c>
      <c r="E16" s="447">
        <f t="shared" ca="1" si="1"/>
        <v>1867657.0650984256</v>
      </c>
      <c r="F16" s="431"/>
      <c r="G16" s="459">
        <v>1</v>
      </c>
      <c r="H16" s="459">
        <v>9</v>
      </c>
      <c r="I16" s="444">
        <f t="shared" ca="1" si="5"/>
        <v>3113995.6741035995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12843.901003580002</v>
      </c>
      <c r="L16" s="444">
        <f t="shared" ca="1" si="3"/>
        <v>3095380.1418627808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1867657.0650984256</v>
      </c>
      <c r="C17" s="447">
        <f t="shared" si="0"/>
        <v>94754.855757842233</v>
      </c>
      <c r="D17" s="447">
        <f ca="1">SUMIF(G:G,10,K:K)</f>
        <v>92946.984197710961</v>
      </c>
      <c r="E17" s="447">
        <f t="shared" ca="1" si="1"/>
        <v>1865849.1935382942</v>
      </c>
      <c r="F17" s="431"/>
      <c r="G17" s="459">
        <v>1</v>
      </c>
      <c r="H17" s="459">
        <v>10</v>
      </c>
      <c r="I17" s="444">
        <f t="shared" ca="1" si="5"/>
        <v>3095380.1418627808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12766.336285909925</v>
      </c>
      <c r="L17" s="444">
        <f t="shared" ca="1" si="3"/>
        <v>3076687.0449042921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1865849.1935382942</v>
      </c>
      <c r="C18" s="447">
        <f t="shared" si="0"/>
        <v>94754.855757842233</v>
      </c>
      <c r="D18" s="447">
        <f ca="1">SUMIF(G:G,11,K:K)</f>
        <v>92854.490057568226</v>
      </c>
      <c r="E18" s="447">
        <f t="shared" ca="1" si="1"/>
        <v>1863948.8278380202</v>
      </c>
      <c r="F18" s="431"/>
      <c r="G18" s="459">
        <v>1</v>
      </c>
      <c r="H18" s="459">
        <v>11</v>
      </c>
      <c r="I18" s="444">
        <f t="shared" ca="1" si="5"/>
        <v>3076687.0449042921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12688.448381916221</v>
      </c>
      <c r="L18" s="444">
        <f t="shared" ca="1" si="3"/>
        <v>3057916.0600418095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1863948.8278380202</v>
      </c>
      <c r="C19" s="447">
        <f t="shared" si="0"/>
        <v>94754.855757842233</v>
      </c>
      <c r="D19" s="447">
        <f ca="1">SUMIF(G:G,12,K:K)</f>
        <v>92757.26374167281</v>
      </c>
      <c r="E19" s="447">
        <f t="shared" ca="1" si="1"/>
        <v>1861951.2358218506</v>
      </c>
      <c r="F19" s="431"/>
      <c r="G19" s="459">
        <v>1</v>
      </c>
      <c r="H19" s="459">
        <v>12</v>
      </c>
      <c r="I19" s="444">
        <f t="shared" ca="1" si="5"/>
        <v>3057916.0600418095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12610.23594498921</v>
      </c>
      <c r="L19" s="444">
        <f t="shared" ca="1" si="3"/>
        <v>3039066.8627423998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1861951.2358218506</v>
      </c>
      <c r="C20" s="447">
        <f t="shared" si="0"/>
        <v>94754.855757842233</v>
      </c>
      <c r="D20" s="447">
        <f ca="1">SUMIF(G:G,13,K:K)</f>
        <v>92655.063142932166</v>
      </c>
      <c r="E20" s="447">
        <f t="shared" ca="1" si="1"/>
        <v>1859851.4432069405</v>
      </c>
      <c r="F20" s="431"/>
      <c r="G20" s="459">
        <v>2</v>
      </c>
      <c r="H20" s="459">
        <v>13</v>
      </c>
      <c r="I20" s="444">
        <f t="shared" ca="1" si="5"/>
        <v>3039066.8627423998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12531.697622908338</v>
      </c>
      <c r="L20" s="444">
        <f t="shared" ca="1" si="3"/>
        <v>3020139.1271209093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1859851.4432069405</v>
      </c>
      <c r="C21" s="447">
        <f t="shared" si="0"/>
        <v>94754.855757842233</v>
      </c>
      <c r="D21" s="447">
        <f ca="1">SUMIF(G:G,14,K:K)</f>
        <v>92547.633767595296</v>
      </c>
      <c r="E21" s="447">
        <f t="shared" ca="1" si="1"/>
        <v>1857644.2212166935</v>
      </c>
      <c r="F21" s="431"/>
      <c r="G21" s="459">
        <v>2</v>
      </c>
      <c r="H21" s="459">
        <v>14</v>
      </c>
      <c r="I21" s="444">
        <f t="shared" ca="1" si="5"/>
        <v>3020139.1271209093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12452.832057818794</v>
      </c>
      <c r="L21" s="444">
        <f t="shared" ca="1" si="3"/>
        <v>3001132.5259343293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1857644.2212166935</v>
      </c>
      <c r="C22" s="447">
        <f t="shared" si="0"/>
        <v>94754.855757842233</v>
      </c>
      <c r="D22" s="447">
        <f ca="1">SUMIF(G:G,15,K:K)</f>
        <v>92434.70810152794</v>
      </c>
      <c r="E22" s="447">
        <f t="shared" ca="1" si="1"/>
        <v>1855324.0735603792</v>
      </c>
      <c r="F22" s="431"/>
      <c r="G22" s="459">
        <v>2</v>
      </c>
      <c r="H22" s="459">
        <v>15</v>
      </c>
      <c r="I22" s="444">
        <f t="shared" ca="1" si="5"/>
        <v>3001132.5259343293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12373.637886208044</v>
      </c>
      <c r="L22" s="444">
        <f t="shared" ca="1" si="3"/>
        <v>2982046.7305761385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1855324.0735603792</v>
      </c>
      <c r="C23" s="447">
        <f t="shared" si="0"/>
        <v>94754.855757842233</v>
      </c>
      <c r="D23" s="447">
        <f ca="1">SUMIF(G:G,16,K:K)</f>
        <v>92316.004944064989</v>
      </c>
      <c r="E23" s="447">
        <f t="shared" ca="1" si="1"/>
        <v>1852885.2227466018</v>
      </c>
      <c r="F23" s="431"/>
      <c r="G23" s="459">
        <v>2</v>
      </c>
      <c r="H23" s="459">
        <v>16</v>
      </c>
      <c r="I23" s="444">
        <f t="shared" ca="1" si="5"/>
        <v>2982046.7305761385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12294.113738882248</v>
      </c>
      <c r="L23" s="444">
        <f t="shared" ca="1" si="3"/>
        <v>2962881.411070622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1852885.2227466018</v>
      </c>
      <c r="C24" s="447">
        <f t="shared" si="0"/>
        <v>94754.855757842233</v>
      </c>
      <c r="D24" s="447">
        <f ca="1">SUMIF(G:G,17,K:K)</f>
        <v>92191.228707781731</v>
      </c>
      <c r="E24" s="447">
        <f t="shared" ca="1" si="1"/>
        <v>1850321.5956965412</v>
      </c>
      <c r="F24" s="431"/>
      <c r="G24" s="459">
        <v>2</v>
      </c>
      <c r="H24" s="459">
        <v>17</v>
      </c>
      <c r="I24" s="444">
        <f t="shared" ca="1" si="5"/>
        <v>2962881.411070622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12214.258240942596</v>
      </c>
      <c r="L24" s="444">
        <f t="shared" ca="1" si="3"/>
        <v>2943636.2360671656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1850321.5956965412</v>
      </c>
      <c r="C25" s="447">
        <f t="shared" si="0"/>
        <v>94754.855757842233</v>
      </c>
      <c r="D25" s="447">
        <f ca="1">SUMIF(G:G,18,K:K)</f>
        <v>92060.06868243964</v>
      </c>
      <c r="E25" s="447">
        <f t="shared" ca="1" si="1"/>
        <v>1847626.8086211386</v>
      </c>
      <c r="F25" s="431"/>
      <c r="G25" s="459">
        <v>2</v>
      </c>
      <c r="H25" s="459">
        <v>18</v>
      </c>
      <c r="I25" s="444">
        <f t="shared" ca="1" si="5"/>
        <v>2943636.2360671656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12134.070011761529</v>
      </c>
      <c r="L25" s="444">
        <f t="shared" ca="1" si="3"/>
        <v>2924310.8728345283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1847626.8086211386</v>
      </c>
      <c r="C26" s="447">
        <f t="shared" si="0"/>
        <v>94754.855757842233</v>
      </c>
      <c r="D26" s="447">
        <f ca="1">SUMIF(G:G,19,K:K)</f>
        <v>91922.198261274869</v>
      </c>
      <c r="E26" s="447">
        <f t="shared" ca="1" si="1"/>
        <v>1844794.1511245712</v>
      </c>
      <c r="F26" s="431"/>
      <c r="G26" s="459">
        <v>2</v>
      </c>
      <c r="H26" s="459">
        <v>19</v>
      </c>
      <c r="I26" s="444">
        <f t="shared" ca="1" si="5"/>
        <v>2924310.8728345283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12053.547664958873</v>
      </c>
      <c r="L26" s="444">
        <f t="shared" ca="1" si="3"/>
        <v>2904904.9872550885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1844794.1511245712</v>
      </c>
      <c r="C27" s="447">
        <f t="shared" si="0"/>
        <v>94754.855757842233</v>
      </c>
      <c r="D27" s="447">
        <f ca="1">SUMIF(G:G,20,K:K)</f>
        <v>91777.274127701501</v>
      </c>
      <c r="E27" s="447">
        <f t="shared" ca="1" si="1"/>
        <v>1841816.5694944304</v>
      </c>
      <c r="F27" s="431"/>
      <c r="G27" s="459">
        <v>2</v>
      </c>
      <c r="H27" s="459">
        <v>20</v>
      </c>
      <c r="I27" s="444">
        <f t="shared" ca="1" si="5"/>
        <v>2904904.9872550885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11972.689808377874</v>
      </c>
      <c r="L27" s="444">
        <f t="shared" ca="1" si="3"/>
        <v>2885418.2438190677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1841816.5694944304</v>
      </c>
      <c r="C28" s="447">
        <f t="shared" si="0"/>
        <v>94754.855757842233</v>
      </c>
      <c r="D28" s="447">
        <f ca="1">SUMIF(G:G,21,K:K)</f>
        <v>91624.935400405695</v>
      </c>
      <c r="E28" s="447">
        <f t="shared" ca="1" si="1"/>
        <v>1838686.6491369938</v>
      </c>
      <c r="F28" s="431"/>
      <c r="G28" s="459">
        <v>2</v>
      </c>
      <c r="H28" s="459">
        <v>21</v>
      </c>
      <c r="I28" s="444">
        <f t="shared" ca="1" si="5"/>
        <v>2885418.2438190677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11891.495044061121</v>
      </c>
      <c r="L28" s="444">
        <f t="shared" ca="1" si="3"/>
        <v>2865850.3056187299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1838686.6491369938</v>
      </c>
      <c r="C29" s="447">
        <f t="shared" si="0"/>
        <v>94754.855757842233</v>
      </c>
      <c r="D29" s="447">
        <f ca="1">SUMIF(G:G,22,K:K)</f>
        <v>91464.802734700526</v>
      </c>
      <c r="E29" s="447">
        <f t="shared" ca="1" si="1"/>
        <v>1835396.596113852</v>
      </c>
      <c r="F29" s="431"/>
      <c r="G29" s="459">
        <v>2</v>
      </c>
      <c r="H29" s="459">
        <v>22</v>
      </c>
      <c r="I29" s="444">
        <f t="shared" ca="1" si="5"/>
        <v>2865850.3056187299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11809.96196822638</v>
      </c>
      <c r="L29" s="444">
        <f t="shared" ca="1" si="3"/>
        <v>2846200.8343425575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1835396.596113852</v>
      </c>
      <c r="C30" s="447">
        <f t="shared" si="0"/>
        <v>94754.855757842233</v>
      </c>
      <c r="D30" s="447">
        <f ca="1">SUMIF(G:G,23,K:K)</f>
        <v>91296.47737790503</v>
      </c>
      <c r="E30" s="447">
        <f t="shared" ca="1" si="1"/>
        <v>1831938.2177339147</v>
      </c>
      <c r="F30" s="431"/>
      <c r="G30" s="459">
        <v>2</v>
      </c>
      <c r="H30" s="459">
        <v>23</v>
      </c>
      <c r="I30" s="444">
        <f t="shared" ca="1" si="5"/>
        <v>2846200.8343425575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11728.089171242327</v>
      </c>
      <c r="L30" s="444">
        <f t="shared" ca="1" si="3"/>
        <v>2826469.4902694011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1831938.2177339147</v>
      </c>
      <c r="C31" s="447">
        <f t="shared" si="0"/>
        <v>94754.855757842233</v>
      </c>
      <c r="D31" s="447">
        <f ca="1">SUMIF(G:G,24,K:K)</f>
        <v>91119.540176394235</v>
      </c>
      <c r="E31" s="447">
        <f t="shared" ca="1" si="1"/>
        <v>1828302.9021524666</v>
      </c>
      <c r="F31" s="431"/>
      <c r="G31" s="459">
        <v>2</v>
      </c>
      <c r="H31" s="459">
        <v>24</v>
      </c>
      <c r="I31" s="444">
        <f t="shared" ca="1" si="5"/>
        <v>2826469.4902694011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11645.875237604176</v>
      </c>
      <c r="L31" s="444">
        <f t="shared" ca="1" si="3"/>
        <v>2806655.9322626065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1828302.9021524666</v>
      </c>
      <c r="C32" s="447">
        <f t="shared" si="0"/>
        <v>94754.855757842233</v>
      </c>
      <c r="D32" s="447">
        <f ca="1">SUMIF(G:G,25,K:K)</f>
        <v>90933.55053184829</v>
      </c>
      <c r="E32" s="447">
        <f t="shared" ca="1" si="1"/>
        <v>1824481.5969264726</v>
      </c>
      <c r="F32" s="431"/>
      <c r="G32" s="459">
        <v>3</v>
      </c>
      <c r="H32" s="459">
        <v>25</v>
      </c>
      <c r="I32" s="444">
        <f t="shared" ca="1" si="5"/>
        <v>2806655.9322626065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11563.318745909199</v>
      </c>
      <c r="L32" s="444">
        <f t="shared" ca="1" si="3"/>
        <v>2786759.8177641169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1824481.5969264726</v>
      </c>
      <c r="C33" s="447">
        <f t="shared" si="0"/>
        <v>94754.855757842233</v>
      </c>
      <c r="D33" s="447">
        <f ca="1">SUMIF(G:G,26,K:K)</f>
        <v>90738.045304101033</v>
      </c>
      <c r="E33" s="447">
        <f t="shared" ca="1" si="1"/>
        <v>1820464.7864727313</v>
      </c>
      <c r="F33" s="431"/>
      <c r="G33" s="459">
        <v>3</v>
      </c>
      <c r="H33" s="459">
        <v>26</v>
      </c>
      <c r="I33" s="444">
        <f t="shared" ca="1" si="5"/>
        <v>2786759.8177641169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11480.418268832158</v>
      </c>
      <c r="L33" s="444">
        <f t="shared" ca="1" si="3"/>
        <v>2766780.8027885505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1820464.7864727313</v>
      </c>
      <c r="C34" s="447">
        <f t="shared" si="0"/>
        <v>94754.855757842233</v>
      </c>
      <c r="D34" s="447">
        <f ca="1">SUMIF(G:G,27,K:K)</f>
        <v>90532.537657856432</v>
      </c>
      <c r="E34" s="447">
        <f t="shared" ca="1" si="1"/>
        <v>1816242.4683727454</v>
      </c>
      <c r="F34" s="431"/>
      <c r="G34" s="459">
        <v>3</v>
      </c>
      <c r="H34" s="459">
        <v>27</v>
      </c>
      <c r="I34" s="444">
        <f t="shared" ca="1" si="5"/>
        <v>2766780.8027885505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11397.172373100631</v>
      </c>
      <c r="L34" s="444">
        <f t="shared" ca="1" si="3"/>
        <v>2746718.5419172524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1816242.4683727454</v>
      </c>
      <c r="C35" s="447">
        <f t="shared" si="0"/>
        <v>94754.855757842233</v>
      </c>
      <c r="D35" s="447">
        <f ca="1">SUMIF(G:G,28,K:K)</f>
        <v>90316.515850400727</v>
      </c>
      <c r="E35" s="447">
        <f t="shared" ca="1" si="1"/>
        <v>1811804.1284653039</v>
      </c>
      <c r="F35" s="431"/>
      <c r="G35" s="459">
        <v>3</v>
      </c>
      <c r="H35" s="459">
        <v>28</v>
      </c>
      <c r="I35" s="444">
        <f t="shared" ca="1" si="5"/>
        <v>2746718.5419172524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11313.579619470223</v>
      </c>
      <c r="L35" s="444">
        <f t="shared" ca="1" si="3"/>
        <v>2726572.6882923236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1811804.1284653039</v>
      </c>
      <c r="C36" s="447">
        <f t="shared" si="0"/>
        <v>94754.855757842233</v>
      </c>
      <c r="D36" s="447">
        <f ca="1">SUMIF(G:G,29,K:K)</f>
        <v>90089.441957291783</v>
      </c>
      <c r="E36" s="447">
        <f t="shared" ca="1" si="1"/>
        <v>1807138.7146647533</v>
      </c>
      <c r="F36" s="431"/>
      <c r="G36" s="459">
        <v>3</v>
      </c>
      <c r="H36" s="459">
        <v>29</v>
      </c>
      <c r="I36" s="444">
        <f t="shared" ca="1" si="5"/>
        <v>2726572.6882923236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11229.638562699687</v>
      </c>
      <c r="L36" s="444">
        <f t="shared" ca="1" si="3"/>
        <v>2706342.8936106246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1807138.7146647533</v>
      </c>
      <c r="C37" s="447">
        <f t="shared" si="0"/>
        <v>94754.855757842233</v>
      </c>
      <c r="D37" s="447">
        <f ca="1">SUMIF(G:G,30,K:K)</f>
        <v>89850.750532851947</v>
      </c>
      <c r="E37" s="447">
        <f t="shared" ca="1" si="1"/>
        <v>1802234.609439763</v>
      </c>
      <c r="F37" s="431"/>
      <c r="G37" s="459">
        <v>3</v>
      </c>
      <c r="H37" s="459">
        <v>30</v>
      </c>
      <c r="I37" s="444">
        <f t="shared" ca="1" si="5"/>
        <v>2706342.8936106246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11145.34775152594</v>
      </c>
      <c r="L37" s="444">
        <f t="shared" ca="1" si="3"/>
        <v>2686028.808117752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1802234.609439763</v>
      </c>
      <c r="C38" s="447">
        <f t="shared" si="0"/>
        <v>94754.855757842233</v>
      </c>
      <c r="D38" s="447">
        <f ca="1">SUMIF(G:G,31,K:K)</f>
        <v>89599.847202129691</v>
      </c>
      <c r="E38" s="447">
        <f t="shared" ca="1" si="1"/>
        <v>1797079.6008840504</v>
      </c>
      <c r="F38" s="431"/>
      <c r="G38" s="459">
        <v>3</v>
      </c>
      <c r="H38" s="459">
        <v>31</v>
      </c>
      <c r="I38" s="444">
        <f t="shared" ca="1" si="5"/>
        <v>2686028.808117752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11060.705728638972</v>
      </c>
      <c r="L38" s="444">
        <f t="shared" ca="1" si="3"/>
        <v>2665630.0806019921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1797079.6008840504</v>
      </c>
      <c r="C39" s="447">
        <f t="shared" si="0"/>
        <v>94754.855757842233</v>
      </c>
      <c r="D39" s="447">
        <f ca="1">SUMIF(G:G,32,K:K)</f>
        <v>89336.10718082283</v>
      </c>
      <c r="E39" s="447">
        <f t="shared" ca="1" si="1"/>
        <v>1791660.8523070309</v>
      </c>
      <c r="F39" s="431"/>
      <c r="G39" s="459">
        <v>3</v>
      </c>
      <c r="H39" s="459">
        <v>32</v>
      </c>
      <c r="I39" s="444">
        <f t="shared" ca="1" si="5"/>
        <v>2665630.0806019921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10975.711030656639</v>
      </c>
      <c r="L39" s="444">
        <f t="shared" ca="1" si="3"/>
        <v>2645146.3583882498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1791660.8523070309</v>
      </c>
      <c r="C40" s="447">
        <f t="shared" si="0"/>
        <v>94754.855757842233</v>
      </c>
      <c r="D40" s="447">
        <f ca="1">SUMIF(G:G,33,K:K)</f>
        <v>89058.873719478564</v>
      </c>
      <c r="E40" s="447">
        <f t="shared" ca="1" si="1"/>
        <v>1785964.8702686671</v>
      </c>
      <c r="F40" s="431"/>
      <c r="G40" s="459">
        <v>3</v>
      </c>
      <c r="H40" s="459">
        <v>33</v>
      </c>
      <c r="I40" s="444">
        <f t="shared" ca="1" si="5"/>
        <v>2645146.3583882498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10890.36218809938</v>
      </c>
      <c r="L40" s="444">
        <f t="shared" ca="1" si="3"/>
        <v>2624577.2873319504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1785964.8702686671</v>
      </c>
      <c r="C41" s="447">
        <f t="shared" si="0"/>
        <v>94754.855757842233</v>
      </c>
      <c r="D41" s="447">
        <f ca="1">SUMIF(G:G,34,K:K)</f>
        <v>88767.456468095595</v>
      </c>
      <c r="E41" s="447">
        <f t="shared" ca="1" si="1"/>
        <v>1779977.4709789203</v>
      </c>
      <c r="F41" s="431"/>
      <c r="G41" s="459">
        <v>3</v>
      </c>
      <c r="H41" s="459">
        <v>34</v>
      </c>
      <c r="I41" s="444">
        <f t="shared" ca="1" si="5"/>
        <v>2624577.2873319504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10804.657725364797</v>
      </c>
      <c r="L41" s="444">
        <f t="shared" ca="1" si="3"/>
        <v>2603922.5118129165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1779977.4709789203</v>
      </c>
      <c r="C42" s="447">
        <f t="shared" si="0"/>
        <v>94754.855757842233</v>
      </c>
      <c r="D42" s="447">
        <f ca="1">SUMIF(G:G,35,K:K)</f>
        <v>88461.129757056377</v>
      </c>
      <c r="E42" s="447">
        <f t="shared" ca="1" si="1"/>
        <v>1773683.7449781345</v>
      </c>
      <c r="F42" s="431"/>
      <c r="G42" s="459">
        <v>3</v>
      </c>
      <c r="H42" s="459">
        <v>35</v>
      </c>
      <c r="I42" s="444">
        <f t="shared" ca="1" si="5"/>
        <v>2603922.5118129165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10718.596160702156</v>
      </c>
      <c r="L42" s="444">
        <f t="shared" ca="1" si="3"/>
        <v>2583181.6747292196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1773683.7449781345</v>
      </c>
      <c r="C43" s="447">
        <f t="shared" si="0"/>
        <v>94754.855757842233</v>
      </c>
      <c r="D43" s="447">
        <f ca="1">SUMIF(G:G,36,K:K)</f>
        <v>88139.130790108524</v>
      </c>
      <c r="E43" s="447">
        <f t="shared" ca="1" si="1"/>
        <v>1767068.0200104008</v>
      </c>
      <c r="F43" s="431"/>
      <c r="G43" s="459">
        <v>3</v>
      </c>
      <c r="H43" s="459">
        <v>36</v>
      </c>
      <c r="I43" s="444">
        <f t="shared" ca="1" si="5"/>
        <v>2583181.6747292196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10632.176006186754</v>
      </c>
      <c r="L43" s="444">
        <f t="shared" ca="1" si="3"/>
        <v>2562354.4174910076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1767068.0200104008</v>
      </c>
      <c r="C44" s="447">
        <f t="shared" si="0"/>
        <v>94754.855757842233</v>
      </c>
      <c r="D44" s="447">
        <f ca="1">SUMIF(G:G,37,K:K)</f>
        <v>87800.657744895696</v>
      </c>
      <c r="E44" s="447">
        <f t="shared" ca="1" si="1"/>
        <v>1760113.8219974542</v>
      </c>
      <c r="F44" s="431"/>
      <c r="G44" s="459">
        <v>4</v>
      </c>
      <c r="H44" s="459">
        <v>37</v>
      </c>
      <c r="I44" s="444">
        <f t="shared" ca="1" si="5"/>
        <v>2562354.4174910076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10545.395767694203</v>
      </c>
      <c r="L44" s="444">
        <f t="shared" ca="1" si="3"/>
        <v>2541440.3800143031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1760113.8219974542</v>
      </c>
      <c r="C45" s="447">
        <f t="shared" si="0"/>
        <v>94754.855757842233</v>
      </c>
      <c r="D45" s="447">
        <f ca="1">SUMIF(G:G,38,K:K)</f>
        <v>87444.867776307961</v>
      </c>
      <c r="E45" s="447">
        <f t="shared" ca="1" si="1"/>
        <v>1752803.8340159198</v>
      </c>
      <c r="F45" s="431"/>
      <c r="G45" s="459">
        <v>4</v>
      </c>
      <c r="H45" s="459">
        <v>38</v>
      </c>
      <c r="I45" s="444">
        <f t="shared" ca="1" si="5"/>
        <v>2541440.3800143031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10458.253944874601</v>
      </c>
      <c r="L45" s="444">
        <f t="shared" ca="1" si="3"/>
        <v>2520439.2007147791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1752803.8340159198</v>
      </c>
      <c r="C46" s="447">
        <f t="shared" si="0"/>
        <v>94754.855757842233</v>
      </c>
      <c r="D46" s="447">
        <f ca="1">SUMIF(G:G,39,K:K)</f>
        <v>87070.87491767999</v>
      </c>
      <c r="E46" s="447">
        <f t="shared" ca="1" si="1"/>
        <v>1745119.8531757575</v>
      </c>
      <c r="F46" s="431"/>
      <c r="G46" s="459">
        <v>4</v>
      </c>
      <c r="H46" s="459">
        <v>39</v>
      </c>
      <c r="I46" s="444">
        <f t="shared" ca="1" si="5"/>
        <v>2520439.2007147791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10370.749031126585</v>
      </c>
      <c r="L46" s="444">
        <f t="shared" ca="1" si="3"/>
        <v>2499350.5165015068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1745119.8531757575</v>
      </c>
      <c r="C47" s="447">
        <f t="shared" si="0"/>
        <v>94754.855757842233</v>
      </c>
      <c r="D47" s="447">
        <f ca="1">SUMIF(G:G,40,K:K)</f>
        <v>86677.747874610388</v>
      </c>
      <c r="E47" s="447">
        <f t="shared" ca="1" si="1"/>
        <v>1737042.7452925255</v>
      </c>
      <c r="F47" s="431"/>
      <c r="G47" s="459">
        <v>4</v>
      </c>
      <c r="H47" s="459">
        <v>40</v>
      </c>
      <c r="I47" s="444">
        <f t="shared" ca="1" si="5"/>
        <v>2499350.5165015068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10282.879513571283</v>
      </c>
      <c r="L47" s="444">
        <f t="shared" ca="1" si="3"/>
        <v>2478173.9627706795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1737042.7452925255</v>
      </c>
      <c r="C48" s="447">
        <f t="shared" si="0"/>
        <v>94754.855757842233</v>
      </c>
      <c r="D48" s="447">
        <f ca="1">SUMIF(G:G,41,K:K)</f>
        <v>86264.507705908705</v>
      </c>
      <c r="E48" s="447">
        <f t="shared" ca="1" si="1"/>
        <v>1728552.3972405919</v>
      </c>
      <c r="F48" s="431"/>
      <c r="G48" s="459">
        <v>4</v>
      </c>
      <c r="H48" s="459">
        <v>41</v>
      </c>
      <c r="I48" s="444">
        <f t="shared" ca="1" si="5"/>
        <v>2478173.9627706795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10194.643873026169</v>
      </c>
      <c r="L48" s="444">
        <f t="shared" ca="1" si="3"/>
        <v>2456909.1733993068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1728552.3972405919</v>
      </c>
      <c r="C49" s="447">
        <f t="shared" si="0"/>
        <v>94754.855757842233</v>
      </c>
      <c r="D49" s="447">
        <f ca="1">SUMIF(G:G,42,K:K)</f>
        <v>85830.12538589527</v>
      </c>
      <c r="E49" s="447">
        <f t="shared" ca="1" si="1"/>
        <v>1719627.666868645</v>
      </c>
      <c r="F49" s="431"/>
      <c r="G49" s="459">
        <v>4</v>
      </c>
      <c r="H49" s="459">
        <v>42</v>
      </c>
      <c r="I49" s="444">
        <f t="shared" ca="1" si="5"/>
        <v>2456909.1733993068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10106.040583978784</v>
      </c>
      <c r="L49" s="444">
        <f t="shared" ca="1" si="3"/>
        <v>2435555.7807388869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1719627.666868645</v>
      </c>
      <c r="C50" s="447">
        <f t="shared" si="0"/>
        <v>94754.855757842233</v>
      </c>
      <c r="D50" s="447">
        <f ca="1">SUMIF(G:G,43,K:K)</f>
        <v>85373.519241983697</v>
      </c>
      <c r="E50" s="447">
        <f t="shared" ca="1" si="1"/>
        <v>1710246.3303527865</v>
      </c>
      <c r="F50" s="431"/>
      <c r="G50" s="459">
        <v>4</v>
      </c>
      <c r="H50" s="459">
        <v>43</v>
      </c>
      <c r="I50" s="444">
        <f t="shared" ca="1" si="5"/>
        <v>2435555.7807388869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10020.3014478937</v>
      </c>
      <c r="L50" s="444">
        <f t="shared" ca="1" si="3"/>
        <v>2414892.6489423816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1710246.3303527865</v>
      </c>
      <c r="C51" s="447">
        <f t="shared" si="0"/>
        <v>94754.855757842233</v>
      </c>
      <c r="D51" s="447">
        <f ca="1">SUMIF(G:G,44,K:K)</f>
        <v>84893.552261165125</v>
      </c>
      <c r="E51" s="447">
        <f t="shared" ca="1" si="1"/>
        <v>1700385.0268561093</v>
      </c>
      <c r="F51" s="431"/>
      <c r="G51" s="459">
        <v>4</v>
      </c>
      <c r="H51" s="459">
        <v>44</v>
      </c>
      <c r="I51" s="444">
        <f t="shared" ca="1" si="5"/>
        <v>2414892.6489423816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9934.2050654082614</v>
      </c>
      <c r="L51" s="444">
        <f t="shared" ca="1" si="3"/>
        <v>2394143.4207633911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1700385.0268561093</v>
      </c>
      <c r="C52" s="447">
        <f t="shared" si="0"/>
        <v>94754.855757842233</v>
      </c>
      <c r="D52" s="447">
        <f ca="1">SUMIF(G:G,45,K:K)</f>
        <v>84389.02925868734</v>
      </c>
      <c r="E52" s="447">
        <f t="shared" ca="1" si="1"/>
        <v>1690019.2003569542</v>
      </c>
      <c r="F52" s="431"/>
      <c r="G52" s="459">
        <v>4</v>
      </c>
      <c r="H52" s="459">
        <v>45</v>
      </c>
      <c r="I52" s="444">
        <f t="shared" ca="1" si="5"/>
        <v>2394143.4207633911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9847.7499479958005</v>
      </c>
      <c r="L52" s="444">
        <f t="shared" ca="1" si="3"/>
        <v>2373307.7374669882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1690019.2003569542</v>
      </c>
      <c r="C53" s="447">
        <f t="shared" si="0"/>
        <v>94754.855757842233</v>
      </c>
      <c r="D53" s="447">
        <f ca="1">SUMIF(G:G,46,K:K)</f>
        <v>83858.693901877807</v>
      </c>
      <c r="E53" s="447">
        <f t="shared" ca="1" si="1"/>
        <v>1679123.0385009898</v>
      </c>
      <c r="F53" s="431"/>
      <c r="G53" s="459">
        <v>4</v>
      </c>
      <c r="H53" s="459">
        <v>46</v>
      </c>
      <c r="I53" s="444">
        <f t="shared" ca="1" si="5"/>
        <v>2373307.7374669882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9760.9346009274559</v>
      </c>
      <c r="L53" s="444">
        <f t="shared" ca="1" si="3"/>
        <v>2352385.2388235168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1679123.0385009898</v>
      </c>
      <c r="C54" s="447">
        <f t="shared" si="0"/>
        <v>94754.855757842233</v>
      </c>
      <c r="D54" s="447">
        <f ca="1">SUMIF(G:G,47,K:K)</f>
        <v>83301.225581700084</v>
      </c>
      <c r="E54" s="447">
        <f t="shared" ca="1" si="1"/>
        <v>1667669.4083248475</v>
      </c>
      <c r="F54" s="431"/>
      <c r="G54" s="459">
        <v>4</v>
      </c>
      <c r="H54" s="459">
        <v>47</v>
      </c>
      <c r="I54" s="444">
        <f t="shared" ca="1" si="5"/>
        <v>2352385.2388235168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9673.7575232463241</v>
      </c>
      <c r="L54" s="444">
        <f t="shared" ca="1" si="3"/>
        <v>2331375.5631023641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1667669.4083248475</v>
      </c>
      <c r="C55" s="447">
        <f t="shared" si="0"/>
        <v>94754.855757842233</v>
      </c>
      <c r="D55" s="447">
        <f ca="1">SUMIF(G:G,48,K:K)</f>
        <v>82715.236124253148</v>
      </c>
      <c r="E55" s="447">
        <f t="shared" ca="1" si="1"/>
        <v>1655629.7886912583</v>
      </c>
      <c r="F55" s="431"/>
      <c r="G55" s="459">
        <v>4</v>
      </c>
      <c r="H55" s="459">
        <v>48</v>
      </c>
      <c r="I55" s="444">
        <f t="shared" ca="1" si="5"/>
        <v>2331375.5631023641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9586.2172077415216</v>
      </c>
      <c r="L55" s="444">
        <f t="shared" ca="1" si="3"/>
        <v>2310278.3470657067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1655629.7886912583</v>
      </c>
      <c r="C56" s="447">
        <f t="shared" si="0"/>
        <v>94754.855757842233</v>
      </c>
      <c r="D56" s="447">
        <f ca="1">SUMIF(G:G,49,K:K)</f>
        <v>82099.266334024505</v>
      </c>
      <c r="E56" s="447">
        <f t="shared" ca="1" si="1"/>
        <v>1642974.1992674405</v>
      </c>
      <c r="F56" s="431"/>
      <c r="G56" s="459">
        <f>G55+1</f>
        <v>5</v>
      </c>
      <c r="H56" s="459">
        <v>49</v>
      </c>
      <c r="I56" s="444">
        <f t="shared" ca="1" si="5"/>
        <v>2310278.3470657067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9498.3121409221167</v>
      </c>
      <c r="L56" s="444">
        <f t="shared" ca="1" si="3"/>
        <v>2289093.22596223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1642974.1992674405</v>
      </c>
      <c r="C57" s="447">
        <f t="shared" si="0"/>
        <v>94754.855757842233</v>
      </c>
      <c r="D57" s="447">
        <f ca="1">SUMIF(G:G,50,K:K)</f>
        <v>81451.782360290003</v>
      </c>
      <c r="E57" s="447">
        <f t="shared" ca="1" si="1"/>
        <v>1629671.1258698881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2289093.22596223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9410.0408029909631</v>
      </c>
      <c r="L57" s="444">
        <f t="shared" ca="1" si="3"/>
        <v>2267819.8335208222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1629671.1258698881</v>
      </c>
      <c r="C58" s="447">
        <f t="shared" si="0"/>
        <v>94754.855757842233</v>
      </c>
      <c r="D58" s="447">
        <f ca="1">SUMIF(G:G,51,K:K)</f>
        <v>80771.171877611196</v>
      </c>
      <c r="E58" s="447">
        <f t="shared" ca="1" si="1"/>
        <v>1615687.441989657</v>
      </c>
      <c r="F58" s="431"/>
      <c r="G58" s="459">
        <f t="shared" si="8"/>
        <v>5</v>
      </c>
      <c r="H58" s="459">
        <v>51</v>
      </c>
      <c r="I58" s="444">
        <f t="shared" ca="1" si="5"/>
        <v>2267819.8335208222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9321.4016678184307</v>
      </c>
      <c r="L58" s="444">
        <f t="shared" ca="1" si="3"/>
        <v>2246457.8019442419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1615687.441989657</v>
      </c>
      <c r="C59" s="447">
        <f t="shared" si="0"/>
        <v>94754.855757842233</v>
      </c>
      <c r="D59" s="447">
        <f ca="1">SUMIF(G:G,52,K:K)</f>
        <v>80055.740070920365</v>
      </c>
      <c r="E59" s="447">
        <f t="shared" ca="1" si="1"/>
        <v>1600988.3263027351</v>
      </c>
      <c r="F59" s="431"/>
      <c r="G59" s="459">
        <f t="shared" si="8"/>
        <v>5</v>
      </c>
      <c r="H59" s="459">
        <v>52</v>
      </c>
      <c r="I59" s="444">
        <f t="shared" ca="1" si="5"/>
        <v>2246457.8019442419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9232.3932029160133</v>
      </c>
      <c r="L59" s="444">
        <f t="shared" ca="1" si="3"/>
        <v>2225006.7619027589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1600988.3263027351</v>
      </c>
      <c r="C60" s="447">
        <f t="shared" si="0"/>
        <v>94754.855757842233</v>
      </c>
      <c r="D60" s="447">
        <f ca="1">SUMIF(G:G,53,K:K)</f>
        <v>79303.705415194258</v>
      </c>
      <c r="E60" s="447">
        <f t="shared" ca="1" si="1"/>
        <v>1585537.175960087</v>
      </c>
      <c r="F60" s="431"/>
      <c r="G60" s="459">
        <f t="shared" si="8"/>
        <v>5</v>
      </c>
      <c r="H60" s="459">
        <v>53</v>
      </c>
      <c r="I60" s="444">
        <f t="shared" ca="1" si="5"/>
        <v>2225006.7619027589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9143.0138694098332</v>
      </c>
      <c r="L60" s="444">
        <f t="shared" ca="1" si="3"/>
        <v>2203466.34252777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1585537.175960087</v>
      </c>
      <c r="C61" s="447">
        <f t="shared" si="0"/>
        <v>94754.855757842233</v>
      </c>
      <c r="D61" s="447">
        <f ca="1">SUMIF(G:G,54,K:K)</f>
        <v>78513.195239208377</v>
      </c>
      <c r="E61" s="447">
        <f t="shared" ca="1" si="1"/>
        <v>1569295.5154414531</v>
      </c>
      <c r="F61" s="431"/>
      <c r="G61" s="459">
        <f t="shared" si="8"/>
        <v>5</v>
      </c>
      <c r="H61" s="459">
        <v>54</v>
      </c>
      <c r="I61" s="444">
        <f t="shared" ca="1" si="5"/>
        <v>2203466.34252777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9053.2621220140463</v>
      </c>
      <c r="L61" s="444">
        <f t="shared" ca="1" si="3"/>
        <v>2181836.1714053852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1569295.5154414531</v>
      </c>
      <c r="C62" s="447">
        <f t="shared" si="0"/>
        <v>94754.855757842233</v>
      </c>
      <c r="D62" s="447">
        <f ca="1">SUMIF(G:G,55,K:K)</f>
        <v>77682.241062324218</v>
      </c>
      <c r="E62" s="447">
        <f t="shared" ca="1" si="1"/>
        <v>1552222.900745935</v>
      </c>
      <c r="F62" s="431"/>
      <c r="G62" s="459">
        <f t="shared" si="8"/>
        <v>5</v>
      </c>
      <c r="H62" s="459">
        <v>55</v>
      </c>
      <c r="I62" s="444">
        <f t="shared" ca="1" si="5"/>
        <v>2181836.1714053852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8963.1364090041097</v>
      </c>
      <c r="L62" s="444">
        <f t="shared" ca="1" si="3"/>
        <v>2160115.8745699907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1552222.900745935</v>
      </c>
      <c r="C63" s="447">
        <f t="shared" si="0"/>
        <v>94754.855757842233</v>
      </c>
      <c r="D63" s="447">
        <f ca="1">SUMIF(G:G,56,K:K)</f>
        <v>76808.773692697927</v>
      </c>
      <c r="E63" s="447">
        <f t="shared" ca="1" si="1"/>
        <v>1534276.8186807907</v>
      </c>
      <c r="F63" s="431"/>
      <c r="G63" s="459">
        <f t="shared" si="8"/>
        <v>5</v>
      </c>
      <c r="H63" s="459">
        <v>56</v>
      </c>
      <c r="I63" s="444">
        <f t="shared" ca="1" si="5"/>
        <v>2160115.8745699907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8872.6351721899664</v>
      </c>
      <c r="L63" s="444">
        <f t="shared" ca="1" si="3"/>
        <v>2138305.076497782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1534276.8186807907</v>
      </c>
      <c r="C64" s="447">
        <f t="shared" si="0"/>
        <v>94754.855757842233</v>
      </c>
      <c r="D64" s="447">
        <f ca="1">SUMIF(G:G,57,K:K)</f>
        <v>75890.618074703787</v>
      </c>
      <c r="E64" s="447">
        <f t="shared" ca="1" si="1"/>
        <v>1515412.5809976521</v>
      </c>
      <c r="F64" s="431"/>
      <c r="G64" s="459">
        <f t="shared" si="8"/>
        <v>5</v>
      </c>
      <c r="H64" s="459">
        <v>57</v>
      </c>
      <c r="I64" s="444">
        <f t="shared" ca="1" si="5"/>
        <v>2138305.076497782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8781.7568468890968</v>
      </c>
      <c r="L64" s="444">
        <f t="shared" ca="1" si="3"/>
        <v>2116403.4001002721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1515412.5809976521</v>
      </c>
      <c r="C65" s="447">
        <f t="shared" si="0"/>
        <v>94754.855757842233</v>
      </c>
      <c r="D65" s="447">
        <f ca="1">SUMIF(G:G,58,K:K)</f>
        <v>74925.487872742277</v>
      </c>
      <c r="E65" s="447">
        <f t="shared" ca="1" si="1"/>
        <v>1495583.2131125522</v>
      </c>
      <c r="F65" s="431"/>
      <c r="G65" s="459">
        <f t="shared" si="8"/>
        <v>5</v>
      </c>
      <c r="H65" s="459">
        <v>58</v>
      </c>
      <c r="I65" s="444">
        <f t="shared" ca="1" si="5"/>
        <v>2116403.4001002721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8690.4998618994705</v>
      </c>
      <c r="L65" s="444">
        <f t="shared" ca="1" si="3"/>
        <v>2094410.4667177727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1495583.2131125522</v>
      </c>
      <c r="C66" s="447">
        <f t="shared" si="0"/>
        <v>94754.855757842233</v>
      </c>
      <c r="D66" s="447">
        <f ca="1">SUMIF(G:G,59,K:K)</f>
        <v>73910.979777945468</v>
      </c>
      <c r="E66" s="447">
        <f t="shared" ca="1" si="1"/>
        <v>1474739.3371326553</v>
      </c>
      <c r="F66" s="431"/>
      <c r="G66" s="459">
        <f t="shared" si="8"/>
        <v>5</v>
      </c>
      <c r="H66" s="459">
        <v>59</v>
      </c>
      <c r="I66" s="444">
        <f t="shared" ca="1" si="5"/>
        <v>2094410.4667177727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8598.8626394723906</v>
      </c>
      <c r="L66" s="444">
        <f t="shared" ca="1" si="3"/>
        <v>2072325.896112846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1474739.3371326553</v>
      </c>
      <c r="C67" s="447">
        <f t="shared" si="0"/>
        <v>94754.855757842233</v>
      </c>
      <c r="D67" s="447">
        <f t="shared" ref="D67:D136" ca="1" si="9">SUMIF(G:G,60,K:K)</f>
        <v>72844.56752360244</v>
      </c>
      <c r="E67" s="447">
        <f t="shared" ca="1" si="1"/>
        <v>1452829.0488984154</v>
      </c>
      <c r="F67" s="431"/>
      <c r="G67" s="459">
        <f t="shared" si="8"/>
        <v>5</v>
      </c>
      <c r="H67" s="459">
        <v>60</v>
      </c>
      <c r="I67" s="444">
        <f t="shared" ca="1" si="5"/>
        <v>2072325.896112846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8506.843595285196</v>
      </c>
      <c r="L67" s="444">
        <f t="shared" ca="1" si="3"/>
        <v>2050149.3064637322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1452829.0488984154</v>
      </c>
      <c r="C68" s="447">
        <f t="shared" si="0"/>
        <v>94754.855757842233</v>
      </c>
      <c r="D68" s="447">
        <f t="shared" ca="1" si="9"/>
        <v>72844.56752360244</v>
      </c>
      <c r="E68" s="447">
        <f t="shared" ca="1" si="1"/>
        <v>1430918.7606641755</v>
      </c>
      <c r="F68" s="431"/>
      <c r="G68" s="459">
        <f>G67+1</f>
        <v>6</v>
      </c>
      <c r="H68" s="459">
        <v>61</v>
      </c>
      <c r="I68" s="444">
        <f t="shared" ca="1" si="5"/>
        <v>2050149.3064637322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8414.4411384138893</v>
      </c>
      <c r="L68" s="444">
        <f t="shared" ca="1" si="3"/>
        <v>2027880.3143577471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1430918.7606641755</v>
      </c>
      <c r="C69" s="447">
        <f t="shared" si="0"/>
        <v>94754.855757842233</v>
      </c>
      <c r="D69" s="447">
        <f t="shared" ca="1" si="9"/>
        <v>72844.56752360244</v>
      </c>
      <c r="E69" s="447">
        <f t="shared" ca="1" si="1"/>
        <v>1409008.4724299356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2027880.3143577471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8321.6536713056157</v>
      </c>
      <c r="L69" s="444">
        <f t="shared" ca="1" si="3"/>
        <v>2005518.5347846537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1409008.4724299356</v>
      </c>
      <c r="C70" s="447">
        <f t="shared" si="0"/>
        <v>94754.855757842233</v>
      </c>
      <c r="D70" s="447">
        <f t="shared" ca="1" si="9"/>
        <v>72844.56752360244</v>
      </c>
      <c r="E70" s="447">
        <f t="shared" ca="1" si="1"/>
        <v>1387098.1841956957</v>
      </c>
      <c r="F70" s="431"/>
      <c r="G70" s="459">
        <f t="shared" si="10"/>
        <v>6</v>
      </c>
      <c r="H70" s="459">
        <v>63</v>
      </c>
      <c r="I70" s="444">
        <f t="shared" ca="1" si="5"/>
        <v>2005518.5347846537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8228.4795897510612</v>
      </c>
      <c r="L70" s="444">
        <f t="shared" ca="1" si="3"/>
        <v>1983063.5811300057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1387098.1841956957</v>
      </c>
      <c r="C71" s="447">
        <f t="shared" si="0"/>
        <v>94754.855757842233</v>
      </c>
      <c r="D71" s="447">
        <f t="shared" ca="1" si="9"/>
        <v>72844.56752360244</v>
      </c>
      <c r="E71" s="447">
        <f t="shared" ca="1" si="1"/>
        <v>1365187.8959614558</v>
      </c>
      <c r="F71" s="431"/>
      <c r="G71" s="459">
        <f t="shared" si="10"/>
        <v>6</v>
      </c>
      <c r="H71" s="459">
        <v>64</v>
      </c>
      <c r="I71" s="444">
        <f t="shared" ca="1" si="5"/>
        <v>1983063.5811300057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8134.9172828566943</v>
      </c>
      <c r="L71" s="444">
        <f t="shared" ca="1" si="3"/>
        <v>1960515.0651684634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1365187.8959614558</v>
      </c>
      <c r="C72" s="447">
        <f t="shared" si="0"/>
        <v>94754.855757842233</v>
      </c>
      <c r="D72" s="447">
        <f t="shared" ca="1" si="9"/>
        <v>72844.56752360244</v>
      </c>
      <c r="E72" s="447">
        <f t="shared" ca="1" si="1"/>
        <v>1343277.6077272159</v>
      </c>
      <c r="F72" s="431"/>
      <c r="G72" s="459">
        <f t="shared" si="10"/>
        <v>6</v>
      </c>
      <c r="H72" s="459">
        <v>65</v>
      </c>
      <c r="I72" s="444">
        <f t="shared" ca="1" si="5"/>
        <v>1960515.0651684634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8040.9651330169345</v>
      </c>
      <c r="L72" s="444">
        <f t="shared" ca="1" si="3"/>
        <v>1937872.5970570813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1343277.6077272159</v>
      </c>
      <c r="C73" s="447">
        <f t="shared" si="0"/>
        <v>94754.855757842233</v>
      </c>
      <c r="D73" s="447">
        <f t="shared" ca="1" si="9"/>
        <v>72844.56752360244</v>
      </c>
      <c r="E73" s="447">
        <f t="shared" ca="1" si="1"/>
        <v>1321367.3194929759</v>
      </c>
      <c r="F73" s="431"/>
      <c r="G73" s="459">
        <f t="shared" si="10"/>
        <v>6</v>
      </c>
      <c r="H73" s="459">
        <v>66</v>
      </c>
      <c r="I73" s="444">
        <f t="shared" ca="1" si="5"/>
        <v>1937872.5970570813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7946.621515886176</v>
      </c>
      <c r="L73" s="444">
        <f t="shared" ca="1" si="3"/>
        <v>1915135.7853285684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1321367.3194929759</v>
      </c>
      <c r="C74" s="447">
        <f t="shared" si="0"/>
        <v>94754.855757842233</v>
      </c>
      <c r="D74" s="447">
        <f t="shared" ca="1" si="9"/>
        <v>72844.56752360244</v>
      </c>
      <c r="E74" s="447">
        <f t="shared" ca="1" si="1"/>
        <v>1299457.031258736</v>
      </c>
      <c r="F74" s="431"/>
      <c r="G74" s="459">
        <f t="shared" si="10"/>
        <v>6</v>
      </c>
      <c r="H74" s="459">
        <v>67</v>
      </c>
      <c r="I74" s="444">
        <f t="shared" ca="1" si="5"/>
        <v>1915135.7853285684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7851.8848003507055</v>
      </c>
      <c r="L74" s="444">
        <f t="shared" ca="1" si="3"/>
        <v>1892304.2368845202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1299457.031258736</v>
      </c>
      <c r="C75" s="447">
        <f t="shared" si="0"/>
        <v>94754.855757842233</v>
      </c>
      <c r="D75" s="447">
        <f t="shared" ca="1" si="9"/>
        <v>72844.56752360244</v>
      </c>
      <c r="E75" s="447">
        <f t="shared" ca="1" si="1"/>
        <v>1277546.7430244961</v>
      </c>
      <c r="F75" s="431"/>
      <c r="G75" s="459">
        <f t="shared" si="10"/>
        <v>6</v>
      </c>
      <c r="H75" s="459">
        <v>68</v>
      </c>
      <c r="I75" s="444">
        <f t="shared" ca="1" si="5"/>
        <v>1892304.2368845202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7848.8829137695839</v>
      </c>
      <c r="L75" s="444">
        <f t="shared" ca="1" si="3"/>
        <v>1891580.7822184698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1277546.7430244961</v>
      </c>
      <c r="C76" s="447">
        <f t="shared" si="0"/>
        <v>94754.855757842233</v>
      </c>
      <c r="D76" s="447">
        <f t="shared" ca="1" si="9"/>
        <v>72844.56752360244</v>
      </c>
      <c r="E76" s="447">
        <f t="shared" ca="1" si="1"/>
        <v>1255636.4547902562</v>
      </c>
      <c r="F76" s="431"/>
      <c r="G76" s="459">
        <f t="shared" si="10"/>
        <v>6</v>
      </c>
      <c r="H76" s="459">
        <v>69</v>
      </c>
      <c r="I76" s="444">
        <f t="shared" ca="1" si="5"/>
        <v>1891580.7822184698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7845.868519327707</v>
      </c>
      <c r="L76" s="444">
        <f t="shared" ca="1" si="3"/>
        <v>1890854.3131579773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1255636.4547902562</v>
      </c>
      <c r="C77" s="447">
        <f t="shared" si="0"/>
        <v>94754.855757842233</v>
      </c>
      <c r="D77" s="447">
        <f t="shared" ca="1" si="9"/>
        <v>72844.56752360244</v>
      </c>
      <c r="E77" s="447">
        <f t="shared" ca="1" si="1"/>
        <v>1233726.1665560163</v>
      </c>
      <c r="F77" s="431"/>
      <c r="G77" s="459">
        <f t="shared" si="10"/>
        <v>6</v>
      </c>
      <c r="H77" s="459">
        <v>70</v>
      </c>
      <c r="I77" s="444">
        <f t="shared" ca="1" si="5"/>
        <v>1890854.3131579773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7842.8415649089875</v>
      </c>
      <c r="L77" s="444">
        <f t="shared" ca="1" si="3"/>
        <v>1890124.8171430663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1233726.1665560163</v>
      </c>
      <c r="C78" s="447">
        <f t="shared" si="0"/>
        <v>94754.855757842233</v>
      </c>
      <c r="D78" s="447">
        <f t="shared" ca="1" si="9"/>
        <v>72844.56752360244</v>
      </c>
      <c r="E78" s="447">
        <f t="shared" ca="1" si="1"/>
        <v>1211815.8783217764</v>
      </c>
      <c r="F78" s="431"/>
      <c r="G78" s="459">
        <f t="shared" si="10"/>
        <v>6</v>
      </c>
      <c r="H78" s="459">
        <v>71</v>
      </c>
      <c r="I78" s="444">
        <f t="shared" ca="1" si="5"/>
        <v>1890124.8171430663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7839.8019981801926</v>
      </c>
      <c r="L78" s="444">
        <f t="shared" ca="1" si="3"/>
        <v>1889392.2815614264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1211815.8783217764</v>
      </c>
      <c r="C79" s="447">
        <f t="shared" si="0"/>
        <v>94754.855757842233</v>
      </c>
      <c r="D79" s="447">
        <f t="shared" ca="1" si="9"/>
        <v>72844.56752360244</v>
      </c>
      <c r="E79" s="447">
        <f t="shared" ca="1" si="1"/>
        <v>1189905.5900875365</v>
      </c>
      <c r="F79" s="431"/>
      <c r="G79" s="459">
        <f t="shared" si="10"/>
        <v>6</v>
      </c>
      <c r="H79" s="459">
        <v>72</v>
      </c>
      <c r="I79" s="444">
        <f t="shared" ca="1" si="5"/>
        <v>1889392.2815614264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7836.7497665900264</v>
      </c>
      <c r="L79" s="444">
        <f t="shared" ca="1" si="3"/>
        <v>1888656.6937481964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1189905.5900875365</v>
      </c>
      <c r="C80" s="447">
        <f t="shared" si="0"/>
        <v>94754.855757842233</v>
      </c>
      <c r="D80" s="447">
        <f t="shared" ca="1" si="9"/>
        <v>72844.56752360244</v>
      </c>
      <c r="E80" s="447">
        <f t="shared" ca="1" si="1"/>
        <v>1167995.3018532966</v>
      </c>
      <c r="F80" s="431"/>
      <c r="G80" s="459">
        <f>G79+1</f>
        <v>7</v>
      </c>
      <c r="H80" s="459">
        <v>73</v>
      </c>
      <c r="I80" s="444">
        <f t="shared" ca="1" si="5"/>
        <v>1888656.6937481964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7833.6848173682347</v>
      </c>
      <c r="L80" s="444">
        <f t="shared" ca="1" si="3"/>
        <v>1887918.0409857444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1167995.3018532966</v>
      </c>
      <c r="C81" s="447">
        <f t="shared" si="0"/>
        <v>94754.855757842233</v>
      </c>
      <c r="D81" s="447">
        <f t="shared" ca="1" si="9"/>
        <v>72844.56752360244</v>
      </c>
      <c r="E81" s="447">
        <f t="shared" ca="1" si="1"/>
        <v>1146085.0136190567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1887918.0409857444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7830.6070975246848</v>
      </c>
      <c r="L81" s="444">
        <f t="shared" ca="1" si="3"/>
        <v>1887176.3105034491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1146085.0136190567</v>
      </c>
      <c r="C82" s="447">
        <f t="shared" si="0"/>
        <v>94754.855757842233</v>
      </c>
      <c r="D82" s="447">
        <f t="shared" ca="1" si="9"/>
        <v>72844.56752360244</v>
      </c>
      <c r="E82" s="447">
        <f t="shared" ca="1" si="1"/>
        <v>1124174.7253848168</v>
      </c>
      <c r="F82" s="431"/>
      <c r="G82" s="459">
        <f t="shared" si="11"/>
        <v>7</v>
      </c>
      <c r="H82" s="459">
        <v>75</v>
      </c>
      <c r="I82" s="444">
        <f t="shared" ca="1" si="5"/>
        <v>1887176.3105034491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7827.5165538484534</v>
      </c>
      <c r="L82" s="444">
        <f t="shared" ca="1" si="3"/>
        <v>1886431.4894774775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1124174.7253848168</v>
      </c>
      <c r="C83" s="447">
        <f t="shared" si="0"/>
        <v>94754.855757842233</v>
      </c>
      <c r="D83" s="447">
        <f t="shared" ca="1" si="9"/>
        <v>72844.56752360244</v>
      </c>
      <c r="E83" s="447">
        <f t="shared" ca="1" si="1"/>
        <v>1102264.4371505771</v>
      </c>
      <c r="F83" s="431"/>
      <c r="G83" s="459">
        <f t="shared" si="11"/>
        <v>7</v>
      </c>
      <c r="H83" s="459">
        <v>76</v>
      </c>
      <c r="I83" s="444">
        <f t="shared" ca="1" si="5"/>
        <v>1886431.4894774775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7824.413132906905</v>
      </c>
      <c r="L83" s="444">
        <f t="shared" ca="1" si="3"/>
        <v>1885683.5650305643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1102264.4371505771</v>
      </c>
      <c r="C84" s="447">
        <f t="shared" si="0"/>
        <v>94754.855757842233</v>
      </c>
      <c r="D84" s="447">
        <f t="shared" ca="1" si="9"/>
        <v>72844.56752360244</v>
      </c>
      <c r="E84" s="447">
        <f t="shared" ca="1" si="1"/>
        <v>1080354.1489163374</v>
      </c>
      <c r="F84" s="431"/>
      <c r="G84" s="459">
        <f t="shared" si="11"/>
        <v>7</v>
      </c>
      <c r="H84" s="459">
        <v>77</v>
      </c>
      <c r="I84" s="444">
        <f t="shared" ca="1" si="5"/>
        <v>1885683.5650305643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7821.2967810447662</v>
      </c>
      <c r="L84" s="444">
        <f t="shared" ca="1" si="3"/>
        <v>1884932.5242317889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1080354.1489163374</v>
      </c>
      <c r="C85" s="447">
        <f t="shared" si="0"/>
        <v>94754.855757842233</v>
      </c>
      <c r="D85" s="447">
        <f t="shared" ca="1" si="9"/>
        <v>72844.56752360244</v>
      </c>
      <c r="E85" s="447">
        <f t="shared" ca="1" si="1"/>
        <v>1058443.8606820977</v>
      </c>
      <c r="F85" s="431"/>
      <c r="G85" s="459">
        <f t="shared" si="11"/>
        <v>7</v>
      </c>
      <c r="H85" s="459">
        <v>78</v>
      </c>
      <c r="I85" s="444">
        <f t="shared" ca="1" si="5"/>
        <v>1884932.5242317889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7818.1674443832035</v>
      </c>
      <c r="L85" s="444">
        <f t="shared" ca="1" si="3"/>
        <v>1884178.3540963521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1058443.8606820977</v>
      </c>
      <c r="C86" s="447">
        <f t="shared" si="0"/>
        <v>94754.855757842233</v>
      </c>
      <c r="D86" s="447">
        <f t="shared" ca="1" si="9"/>
        <v>72844.56752360244</v>
      </c>
      <c r="E86" s="447">
        <f t="shared" ca="1" si="1"/>
        <v>1036533.5724478579</v>
      </c>
      <c r="F86" s="431"/>
      <c r="G86" s="459">
        <f t="shared" si="11"/>
        <v>7</v>
      </c>
      <c r="H86" s="459">
        <v>79</v>
      </c>
      <c r="I86" s="444">
        <f t="shared" ca="1" si="5"/>
        <v>1884178.3540963521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7815.0250688188835</v>
      </c>
      <c r="L86" s="444">
        <f t="shared" ca="1" si="3"/>
        <v>1883421.0415853509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1036533.5724478579</v>
      </c>
      <c r="C87" s="447">
        <f t="shared" si="0"/>
        <v>94754.855757842233</v>
      </c>
      <c r="D87" s="447">
        <f t="shared" ca="1" si="9"/>
        <v>72844.56752360244</v>
      </c>
      <c r="E87" s="447">
        <f t="shared" ca="1" si="1"/>
        <v>1014623.2842136181</v>
      </c>
      <c r="F87" s="431"/>
      <c r="G87" s="459">
        <f t="shared" si="11"/>
        <v>7</v>
      </c>
      <c r="H87" s="459">
        <v>80</v>
      </c>
      <c r="I87" s="444">
        <f t="shared" ca="1" si="5"/>
        <v>1883421.0415853509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7811.8696000230448</v>
      </c>
      <c r="L87" s="444">
        <f t="shared" ca="1" si="3"/>
        <v>1882660.5736055539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1014623.2842136181</v>
      </c>
      <c r="C88" s="447">
        <f t="shared" si="0"/>
        <v>94754.855757842233</v>
      </c>
      <c r="D88" s="447">
        <f t="shared" ca="1" si="9"/>
        <v>72844.56752360244</v>
      </c>
      <c r="E88" s="447">
        <f t="shared" ca="1" si="1"/>
        <v>992712.99597937835</v>
      </c>
      <c r="F88" s="431"/>
      <c r="G88" s="459">
        <f t="shared" si="11"/>
        <v>7</v>
      </c>
      <c r="H88" s="459">
        <v>81</v>
      </c>
      <c r="I88" s="444">
        <f t="shared" ca="1" si="5"/>
        <v>1882660.5736055539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7808.700983440558</v>
      </c>
      <c r="L88" s="444">
        <f t="shared" ca="1" si="3"/>
        <v>1881896.9370091744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992712.99597937835</v>
      </c>
      <c r="C89" s="447">
        <f t="shared" si="0"/>
        <v>94754.855757842233</v>
      </c>
      <c r="D89" s="447">
        <f t="shared" ca="1" si="9"/>
        <v>72844.56752360244</v>
      </c>
      <c r="E89" s="447">
        <f t="shared" ca="1" si="1"/>
        <v>970802.70774513856</v>
      </c>
      <c r="F89" s="431"/>
      <c r="G89" s="459">
        <f t="shared" si="11"/>
        <v>7</v>
      </c>
      <c r="H89" s="459">
        <v>82</v>
      </c>
      <c r="I89" s="444">
        <f t="shared" ca="1" si="5"/>
        <v>1881896.9370091744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7805.5191642889758</v>
      </c>
      <c r="L89" s="444">
        <f t="shared" ca="1" si="3"/>
        <v>1881130.1185936432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970802.70774513856</v>
      </c>
      <c r="C90" s="447">
        <f t="shared" si="0"/>
        <v>94754.855757842233</v>
      </c>
      <c r="D90" s="447">
        <f t="shared" ca="1" si="9"/>
        <v>72844.56752360244</v>
      </c>
      <c r="E90" s="447">
        <f t="shared" ca="1" si="1"/>
        <v>948892.41951089876</v>
      </c>
      <c r="F90" s="431"/>
      <c r="G90" s="459">
        <f t="shared" si="11"/>
        <v>7</v>
      </c>
      <c r="H90" s="459">
        <v>83</v>
      </c>
      <c r="I90" s="444">
        <f t="shared" ca="1" si="5"/>
        <v>1881130.1185936432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7802.3240875575975</v>
      </c>
      <c r="L90" s="444">
        <f t="shared" ca="1" si="3"/>
        <v>1880360.1051013807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948892.41951089876</v>
      </c>
      <c r="C91" s="447">
        <f t="shared" si="0"/>
        <v>94754.855757842233</v>
      </c>
      <c r="D91" s="447">
        <f t="shared" ca="1" si="9"/>
        <v>72844.56752360244</v>
      </c>
      <c r="E91" s="447">
        <f t="shared" ca="1" si="1"/>
        <v>926982.13127665897</v>
      </c>
      <c r="F91" s="431"/>
      <c r="G91" s="459">
        <f t="shared" si="11"/>
        <v>7</v>
      </c>
      <c r="H91" s="459">
        <v>84</v>
      </c>
      <c r="I91" s="444">
        <f t="shared" ca="1" si="5"/>
        <v>1880360.1051013807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7799.1156980065016</v>
      </c>
      <c r="L91" s="444">
        <f t="shared" ca="1" si="3"/>
        <v>1879586.8832195671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926982.13127665897</v>
      </c>
      <c r="C92" s="447">
        <f t="shared" si="0"/>
        <v>94754.855757842233</v>
      </c>
      <c r="D92" s="447">
        <f t="shared" ca="1" si="9"/>
        <v>72844.56752360244</v>
      </c>
      <c r="E92" s="447">
        <f t="shared" ca="1" si="1"/>
        <v>905071.84304241918</v>
      </c>
      <c r="F92" s="431"/>
      <c r="G92" s="459">
        <f>G91+1</f>
        <v>8</v>
      </c>
      <c r="H92" s="459">
        <v>85</v>
      </c>
      <c r="I92" s="444">
        <f t="shared" ca="1" si="5"/>
        <v>1879586.8832195671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7795.8939401656116</v>
      </c>
      <c r="L92" s="444">
        <f t="shared" ca="1" si="3"/>
        <v>1878810.4395799127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905071.84304241918</v>
      </c>
      <c r="C93" s="447">
        <f t="shared" si="0"/>
        <v>94754.855757842233</v>
      </c>
      <c r="D93" s="447">
        <f t="shared" ca="1" si="9"/>
        <v>72844.56752360244</v>
      </c>
      <c r="E93" s="447">
        <f t="shared" ca="1" si="1"/>
        <v>883161.55480817938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1878810.4395799127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7792.6587583337196</v>
      </c>
      <c r="L93" s="444">
        <f t="shared" ca="1" si="3"/>
        <v>1878030.7607584263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883161.55480817938</v>
      </c>
      <c r="C94" s="447">
        <f t="shared" si="0"/>
        <v>94754.855757842233</v>
      </c>
      <c r="D94" s="447">
        <f t="shared" ca="1" si="9"/>
        <v>72844.56752360244</v>
      </c>
      <c r="E94" s="447">
        <f t="shared" ca="1" si="1"/>
        <v>861251.26657393959</v>
      </c>
      <c r="F94" s="431"/>
      <c r="G94" s="459">
        <f t="shared" si="12"/>
        <v>8</v>
      </c>
      <c r="H94" s="459">
        <v>87</v>
      </c>
      <c r="I94" s="444">
        <f t="shared" ca="1" si="5"/>
        <v>1878030.7607584263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7789.4100965775269</v>
      </c>
      <c r="L94" s="444">
        <f t="shared" ca="1" si="3"/>
        <v>1877247.8332751838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861251.26657393959</v>
      </c>
      <c r="C95" s="447">
        <f t="shared" si="0"/>
        <v>94754.855757842233</v>
      </c>
      <c r="D95" s="447">
        <f t="shared" ca="1" si="9"/>
        <v>72844.56752360244</v>
      </c>
      <c r="E95" s="447">
        <f t="shared" ca="1" si="1"/>
        <v>839340.9783396998</v>
      </c>
      <c r="F95" s="431"/>
      <c r="G95" s="459">
        <f t="shared" si="12"/>
        <v>8</v>
      </c>
      <c r="H95" s="459">
        <v>88</v>
      </c>
      <c r="I95" s="444">
        <f t="shared" ca="1" si="5"/>
        <v>1877247.8332751838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7786.1478987306818</v>
      </c>
      <c r="L95" s="444">
        <f t="shared" ca="1" si="3"/>
        <v>1876461.6435940943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839340.9783396998</v>
      </c>
      <c r="C96" s="447">
        <f t="shared" si="0"/>
        <v>94754.855757842233</v>
      </c>
      <c r="D96" s="447">
        <f t="shared" ca="1" si="9"/>
        <v>72844.56752360244</v>
      </c>
      <c r="E96" s="447">
        <f t="shared" ca="1" si="1"/>
        <v>817430.69010546</v>
      </c>
      <c r="F96" s="431"/>
      <c r="G96" s="459">
        <f t="shared" si="12"/>
        <v>8</v>
      </c>
      <c r="H96" s="459">
        <v>89</v>
      </c>
      <c r="I96" s="444">
        <f t="shared" ca="1" si="5"/>
        <v>1876461.6435940943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7782.8721083928094</v>
      </c>
      <c r="L96" s="444">
        <f t="shared" ca="1" si="3"/>
        <v>1875672.1781226671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817430.69010546</v>
      </c>
      <c r="C97" s="447">
        <f t="shared" si="0"/>
        <v>94754.855757842233</v>
      </c>
      <c r="D97" s="447">
        <f t="shared" ca="1" si="9"/>
        <v>72844.56752360244</v>
      </c>
      <c r="E97" s="447">
        <f t="shared" ca="1" si="1"/>
        <v>795520.40187122021</v>
      </c>
      <c r="F97" s="431"/>
      <c r="G97" s="459">
        <f t="shared" si="12"/>
        <v>8</v>
      </c>
      <c r="H97" s="459">
        <v>90</v>
      </c>
      <c r="I97" s="444">
        <f t="shared" ca="1" si="5"/>
        <v>1875672.1781226671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7779.5826689285286</v>
      </c>
      <c r="L97" s="444">
        <f t="shared" ca="1" si="3"/>
        <v>1874879.4232117755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795520.40187122021</v>
      </c>
      <c r="C98" s="447">
        <f t="shared" si="0"/>
        <v>94754.855757842233</v>
      </c>
      <c r="D98" s="447">
        <f t="shared" ca="1" si="9"/>
        <v>72844.56752360244</v>
      </c>
      <c r="E98" s="447">
        <f t="shared" ca="1" si="1"/>
        <v>773610.11363698042</v>
      </c>
      <c r="F98" s="431"/>
      <c r="G98" s="459">
        <f t="shared" si="12"/>
        <v>8</v>
      </c>
      <c r="H98" s="459">
        <v>91</v>
      </c>
      <c r="I98" s="444">
        <f t="shared" ca="1" si="5"/>
        <v>1874879.4232117755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7776.2795234664809</v>
      </c>
      <c r="L98" s="444">
        <f t="shared" ca="1" si="3"/>
        <v>1874083.3651554219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773610.11363698042</v>
      </c>
      <c r="C99" s="447">
        <f t="shared" si="0"/>
        <v>94754.855757842233</v>
      </c>
      <c r="D99" s="447">
        <f t="shared" ca="1" si="9"/>
        <v>72844.56752360244</v>
      </c>
      <c r="E99" s="447">
        <f t="shared" ca="1" si="1"/>
        <v>751699.82540274062</v>
      </c>
      <c r="F99" s="431"/>
      <c r="G99" s="459">
        <f t="shared" si="12"/>
        <v>8</v>
      </c>
      <c r="H99" s="459">
        <v>92</v>
      </c>
      <c r="I99" s="444">
        <f t="shared" ca="1" si="5"/>
        <v>1874083.3651554219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7772.9626148983407</v>
      </c>
      <c r="L99" s="444">
        <f t="shared" ca="1" si="3"/>
        <v>1873283.9901905002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751699.82540274062</v>
      </c>
      <c r="C100" s="447">
        <f t="shared" si="0"/>
        <v>94754.855757842233</v>
      </c>
      <c r="D100" s="447">
        <f t="shared" ca="1" si="9"/>
        <v>72844.56752360244</v>
      </c>
      <c r="E100" s="447">
        <f t="shared" ca="1" si="1"/>
        <v>729789.53716850083</v>
      </c>
      <c r="F100" s="431"/>
      <c r="G100" s="459">
        <f t="shared" si="12"/>
        <v>8</v>
      </c>
      <c r="H100" s="459">
        <v>93</v>
      </c>
      <c r="I100" s="444">
        <f t="shared" ca="1" si="5"/>
        <v>1873283.9901905002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7769.631885877835</v>
      </c>
      <c r="L100" s="444">
        <f t="shared" ca="1" si="3"/>
        <v>1872481.2844965579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729789.53716850083</v>
      </c>
      <c r="C101" s="447">
        <f t="shared" si="0"/>
        <v>94754.855757842233</v>
      </c>
      <c r="D101" s="447">
        <f t="shared" ca="1" si="9"/>
        <v>72844.56752360244</v>
      </c>
      <c r="E101" s="447">
        <f t="shared" ca="1" si="1"/>
        <v>707879.24893426104</v>
      </c>
      <c r="F101" s="431"/>
      <c r="G101" s="459">
        <f t="shared" si="12"/>
        <v>8</v>
      </c>
      <c r="H101" s="459">
        <v>94</v>
      </c>
      <c r="I101" s="444">
        <f t="shared" ca="1" si="5"/>
        <v>1872481.2844965579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7766.287278819741</v>
      </c>
      <c r="L101" s="444">
        <f t="shared" ca="1" si="3"/>
        <v>1871675.2341955577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707879.24893426104</v>
      </c>
      <c r="C102" s="447">
        <f t="shared" si="0"/>
        <v>94754.855757842233</v>
      </c>
      <c r="D102" s="447">
        <f t="shared" ca="1" si="9"/>
        <v>72844.56752360244</v>
      </c>
      <c r="E102" s="447">
        <f t="shared" ca="1" si="1"/>
        <v>685968.96070002124</v>
      </c>
      <c r="F102" s="431"/>
      <c r="G102" s="459">
        <f t="shared" si="12"/>
        <v>8</v>
      </c>
      <c r="H102" s="459">
        <v>95</v>
      </c>
      <c r="I102" s="444">
        <f t="shared" ca="1" si="5"/>
        <v>1871675.2341955577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7762.9287358989068</v>
      </c>
      <c r="L102" s="444">
        <f t="shared" ca="1" si="3"/>
        <v>1870865.8253516364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685968.96070002124</v>
      </c>
      <c r="C103" s="447">
        <f t="shared" si="0"/>
        <v>94754.855757842233</v>
      </c>
      <c r="D103" s="447">
        <f t="shared" ca="1" si="9"/>
        <v>72844.56752360244</v>
      </c>
      <c r="E103" s="447">
        <f t="shared" ca="1" si="1"/>
        <v>664058.67246578145</v>
      </c>
      <c r="F103" s="431"/>
      <c r="G103" s="459">
        <f t="shared" si="12"/>
        <v>8</v>
      </c>
      <c r="H103" s="459">
        <v>96</v>
      </c>
      <c r="I103" s="444">
        <f t="shared" ca="1" si="5"/>
        <v>1870865.8253516364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7759.5561990492351</v>
      </c>
      <c r="L103" s="444">
        <f t="shared" ca="1" si="3"/>
        <v>1870053.0439708657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664058.67246578145</v>
      </c>
      <c r="C104" s="447">
        <f t="shared" si="0"/>
        <v>71066.141818381671</v>
      </c>
      <c r="D104" s="447">
        <f t="shared" ca="1" si="9"/>
        <v>72844.56752360244</v>
      </c>
      <c r="E104" s="447">
        <f t="shared" ca="1" si="1"/>
        <v>665837.09817100223</v>
      </c>
      <c r="F104" s="431"/>
      <c r="G104" s="459">
        <f>G103+1</f>
        <v>9</v>
      </c>
      <c r="H104" s="459">
        <v>97</v>
      </c>
      <c r="I104" s="444">
        <f t="shared" ca="1" si="5"/>
        <v>1870053.0439708657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7756.1696099626897</v>
      </c>
      <c r="L104" s="444">
        <f t="shared" ca="1" si="3"/>
        <v>1869236.8760010083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665837.09817100223</v>
      </c>
      <c r="C105" s="447">
        <f t="shared" si="0"/>
        <v>0</v>
      </c>
      <c r="D105" s="447">
        <f t="shared" ca="1" si="9"/>
        <v>72844.56752360244</v>
      </c>
      <c r="E105" s="447">
        <f t="shared" ca="1" si="1"/>
        <v>738681.66569460463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1869236.8760010083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7755.5859917549515</v>
      </c>
      <c r="L105" s="444">
        <f t="shared" ca="1" si="3"/>
        <v>1869096.224012943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738681.66569460463</v>
      </c>
      <c r="C106" s="447">
        <f t="shared" si="0"/>
        <v>0</v>
      </c>
      <c r="D106" s="447">
        <f t="shared" ca="1" si="9"/>
        <v>72844.56752360244</v>
      </c>
      <c r="E106" s="447">
        <f t="shared" ca="1" si="1"/>
        <v>811526.23321820702</v>
      </c>
      <c r="F106" s="431"/>
      <c r="G106" s="459">
        <f t="shared" si="13"/>
        <v>9</v>
      </c>
      <c r="H106" s="459">
        <v>99</v>
      </c>
      <c r="I106" s="444">
        <f t="shared" ca="1" si="5"/>
        <v>1869096.224012943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7754.9999418046791</v>
      </c>
      <c r="L106" s="444">
        <f t="shared" ca="1" si="3"/>
        <v>1868954.9859749274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811526.23321820702</v>
      </c>
      <c r="C107" s="447">
        <f t="shared" si="0"/>
        <v>0</v>
      </c>
      <c r="D107" s="447">
        <f t="shared" ca="1" si="9"/>
        <v>72844.56752360244</v>
      </c>
      <c r="E107" s="447">
        <f t="shared" ca="1" si="1"/>
        <v>884370.80074180942</v>
      </c>
      <c r="F107" s="431"/>
      <c r="G107" s="459">
        <f t="shared" si="13"/>
        <v>9</v>
      </c>
      <c r="H107" s="459">
        <v>100</v>
      </c>
      <c r="I107" s="444">
        <f t="shared" ca="1" si="5"/>
        <v>1868954.9859749274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7754.4114499796133</v>
      </c>
      <c r="L107" s="444">
        <f t="shared" ca="1" si="3"/>
        <v>1868813.1594450867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884370.80074180942</v>
      </c>
      <c r="C108" s="447">
        <f t="shared" si="0"/>
        <v>0</v>
      </c>
      <c r="D108" s="447">
        <f t="shared" ca="1" si="9"/>
        <v>72844.56752360244</v>
      </c>
      <c r="E108" s="447">
        <f t="shared" ca="1" si="1"/>
        <v>957215.36826541182</v>
      </c>
      <c r="F108" s="431"/>
      <c r="G108" s="459">
        <f t="shared" si="13"/>
        <v>9</v>
      </c>
      <c r="H108" s="459">
        <v>101</v>
      </c>
      <c r="I108" s="444">
        <f t="shared" ca="1" si="5"/>
        <v>1868813.1594450867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7753.8205061052768</v>
      </c>
      <c r="L108" s="444">
        <f t="shared" ca="1" si="3"/>
        <v>1868670.7419713717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957215.36826541182</v>
      </c>
      <c r="C109" s="447">
        <f t="shared" si="0"/>
        <v>0</v>
      </c>
      <c r="D109" s="447">
        <f t="shared" ca="1" si="9"/>
        <v>72844.56752360244</v>
      </c>
      <c r="E109" s="447">
        <f t="shared" ca="1" si="1"/>
        <v>1030059.9357890142</v>
      </c>
      <c r="F109" s="431"/>
      <c r="G109" s="459">
        <f t="shared" si="13"/>
        <v>9</v>
      </c>
      <c r="H109" s="459">
        <v>102</v>
      </c>
      <c r="I109" s="444">
        <f t="shared" ca="1" si="5"/>
        <v>1868670.7419713717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7753.2270999647981</v>
      </c>
      <c r="L109" s="444">
        <f t="shared" ca="1" si="3"/>
        <v>1868527.7310915163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1030059.9357890142</v>
      </c>
      <c r="C110" s="447">
        <f t="shared" si="0"/>
        <v>0</v>
      </c>
      <c r="D110" s="447">
        <f t="shared" ca="1" si="9"/>
        <v>72844.56752360244</v>
      </c>
      <c r="E110" s="447">
        <f t="shared" ca="1" si="1"/>
        <v>1102904.5033126166</v>
      </c>
      <c r="F110" s="431"/>
      <c r="G110" s="459">
        <f t="shared" si="13"/>
        <v>9</v>
      </c>
      <c r="H110" s="459">
        <v>103</v>
      </c>
      <c r="I110" s="444">
        <f t="shared" ca="1" si="5"/>
        <v>1868527.7310915163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7752.6312212987332</v>
      </c>
      <c r="L110" s="444">
        <f t="shared" ca="1" si="3"/>
        <v>1868384.1243329949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1102904.5033126166</v>
      </c>
      <c r="C111" s="447">
        <f t="shared" si="0"/>
        <v>0</v>
      </c>
      <c r="D111" s="447">
        <f t="shared" ca="1" si="9"/>
        <v>72844.56752360244</v>
      </c>
      <c r="E111" s="447">
        <f t="shared" ca="1" si="1"/>
        <v>1175749.070836219</v>
      </c>
      <c r="F111" s="431"/>
      <c r="G111" s="459">
        <f t="shared" si="13"/>
        <v>9</v>
      </c>
      <c r="H111" s="459">
        <v>104</v>
      </c>
      <c r="I111" s="444">
        <f t="shared" ca="1" si="5"/>
        <v>1868384.1243329949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7752.0328598048945</v>
      </c>
      <c r="L111" s="444">
        <f t="shared" ca="1" si="3"/>
        <v>1868239.9192129795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1175749.070836219</v>
      </c>
      <c r="C112" s="447">
        <f t="shared" si="0"/>
        <v>0</v>
      </c>
      <c r="D112" s="447">
        <f t="shared" ca="1" si="9"/>
        <v>72844.56752360244</v>
      </c>
      <c r="E112" s="447">
        <f t="shared" ca="1" si="1"/>
        <v>1248593.6383598214</v>
      </c>
      <c r="F112" s="431"/>
      <c r="G112" s="459">
        <f t="shared" si="13"/>
        <v>9</v>
      </c>
      <c r="H112" s="459">
        <v>105</v>
      </c>
      <c r="I112" s="444">
        <f t="shared" ca="1" si="5"/>
        <v>1868239.9192129795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7751.4320051381637</v>
      </c>
      <c r="L112" s="444">
        <f t="shared" ca="1" si="3"/>
        <v>1868095.1132382974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1248593.6383598214</v>
      </c>
      <c r="C113" s="447">
        <f t="shared" si="0"/>
        <v>0</v>
      </c>
      <c r="D113" s="447">
        <f t="shared" ca="1" si="9"/>
        <v>72844.56752360244</v>
      </c>
      <c r="E113" s="447">
        <f t="shared" ca="1" si="1"/>
        <v>1321438.2058834238</v>
      </c>
      <c r="F113" s="431"/>
      <c r="G113" s="459">
        <f t="shared" si="13"/>
        <v>9</v>
      </c>
      <c r="H113" s="459">
        <v>106</v>
      </c>
      <c r="I113" s="444">
        <f t="shared" ca="1" si="5"/>
        <v>1868095.1132382974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7750.8286469103214</v>
      </c>
      <c r="L113" s="444">
        <f t="shared" ca="1" si="3"/>
        <v>1867949.7039053875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1321438.2058834238</v>
      </c>
      <c r="C114" s="447">
        <f t="shared" si="0"/>
        <v>0</v>
      </c>
      <c r="D114" s="447">
        <f t="shared" ca="1" si="9"/>
        <v>72844.56752360244</v>
      </c>
      <c r="E114" s="447">
        <f t="shared" ca="1" si="1"/>
        <v>1394282.7734070262</v>
      </c>
      <c r="F114" s="431"/>
      <c r="G114" s="459">
        <f t="shared" si="13"/>
        <v>9</v>
      </c>
      <c r="H114" s="459">
        <v>107</v>
      </c>
      <c r="I114" s="444">
        <f t="shared" ca="1" si="5"/>
        <v>1867949.7039053875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7750.2227746898634</v>
      </c>
      <c r="L114" s="444">
        <f t="shared" ca="1" si="3"/>
        <v>1867803.6887002571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1394282.7734070262</v>
      </c>
      <c r="C115" s="447">
        <f t="shared" si="0"/>
        <v>0</v>
      </c>
      <c r="D115" s="447">
        <f t="shared" ca="1" si="9"/>
        <v>72844.56752360244</v>
      </c>
      <c r="E115" s="447">
        <f t="shared" ca="1" si="1"/>
        <v>1467127.3409306286</v>
      </c>
      <c r="F115" s="431"/>
      <c r="G115" s="459">
        <f t="shared" si="13"/>
        <v>9</v>
      </c>
      <c r="H115" s="459">
        <v>108</v>
      </c>
      <c r="I115" s="444">
        <f t="shared" ca="1" si="5"/>
        <v>1867803.6887002571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7749.6143780018201</v>
      </c>
      <c r="L115" s="444">
        <f t="shared" ca="1" si="3"/>
        <v>1867657.0650984386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1467127.3409306286</v>
      </c>
      <c r="C116" s="447">
        <f t="shared" si="0"/>
        <v>0</v>
      </c>
      <c r="D116" s="447">
        <f t="shared" ca="1" si="9"/>
        <v>72844.56752360244</v>
      </c>
      <c r="E116" s="447">
        <f t="shared" ca="1" si="1"/>
        <v>1539971.908454231</v>
      </c>
      <c r="F116" s="431"/>
      <c r="G116" s="459">
        <f>G115+1</f>
        <v>10</v>
      </c>
      <c r="H116" s="459">
        <v>109</v>
      </c>
      <c r="I116" s="444">
        <f t="shared" ca="1" si="5"/>
        <v>1867657.0650984386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7749.003446327577</v>
      </c>
      <c r="L116" s="444">
        <f t="shared" ca="1" si="3"/>
        <v>1867509.8305649459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1539971.908454231</v>
      </c>
      <c r="C117" s="447">
        <f t="shared" si="0"/>
        <v>0</v>
      </c>
      <c r="D117" s="447">
        <f t="shared" ca="1" si="9"/>
        <v>72844.56752360244</v>
      </c>
      <c r="E117" s="447">
        <f t="shared" ca="1" si="1"/>
        <v>1612816.4759778334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1867509.8305649459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7748.3899691046909</v>
      </c>
      <c r="L117" s="444">
        <f t="shared" ca="1" si="3"/>
        <v>1867361.9825542304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1612816.4759778334</v>
      </c>
      <c r="C118" s="447">
        <f t="shared" si="0"/>
        <v>0</v>
      </c>
      <c r="D118" s="447">
        <f t="shared" ca="1" si="9"/>
        <v>72844.56752360244</v>
      </c>
      <c r="E118" s="447">
        <f t="shared" ca="1" si="1"/>
        <v>1685661.0435014358</v>
      </c>
      <c r="F118" s="431"/>
      <c r="G118" s="459">
        <f t="shared" si="14"/>
        <v>10</v>
      </c>
      <c r="H118" s="459">
        <v>111</v>
      </c>
      <c r="I118" s="444">
        <f t="shared" ca="1" si="5"/>
        <v>1867361.9825542304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7747.7739357267092</v>
      </c>
      <c r="L118" s="444">
        <f t="shared" ca="1" si="3"/>
        <v>1867213.5185101368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1685661.0435014358</v>
      </c>
      <c r="C119" s="447">
        <f t="shared" si="0"/>
        <v>0</v>
      </c>
      <c r="D119" s="447">
        <f t="shared" ca="1" si="9"/>
        <v>72844.56752360244</v>
      </c>
      <c r="E119" s="447">
        <f t="shared" ca="1" si="1"/>
        <v>1758505.6110250382</v>
      </c>
      <c r="F119" s="431"/>
      <c r="G119" s="459">
        <f t="shared" si="14"/>
        <v>10</v>
      </c>
      <c r="H119" s="459">
        <v>112</v>
      </c>
      <c r="I119" s="444">
        <f t="shared" ca="1" si="5"/>
        <v>1867213.5185101368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7747.1553355429851</v>
      </c>
      <c r="L119" s="444">
        <f t="shared" ca="1" si="3"/>
        <v>1867064.4358658595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1758505.6110250382</v>
      </c>
      <c r="C120" s="447">
        <f t="shared" si="0"/>
        <v>0</v>
      </c>
      <c r="D120" s="447">
        <f t="shared" ca="1" si="9"/>
        <v>72844.56752360244</v>
      </c>
      <c r="E120" s="447">
        <f t="shared" ca="1" si="1"/>
        <v>1831350.1785486406</v>
      </c>
      <c r="F120" s="431"/>
      <c r="G120" s="459">
        <f t="shared" si="14"/>
        <v>10</v>
      </c>
      <c r="H120" s="459">
        <v>113</v>
      </c>
      <c r="I120" s="444">
        <f t="shared" ca="1" si="5"/>
        <v>1867064.4358658595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7746.5341578584967</v>
      </c>
      <c r="L120" s="444">
        <f t="shared" ca="1" si="3"/>
        <v>1866914.7320438977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1831350.1785486406</v>
      </c>
      <c r="C121" s="447">
        <f t="shared" si="0"/>
        <v>0</v>
      </c>
      <c r="D121" s="447">
        <f t="shared" ca="1" si="9"/>
        <v>72844.56752360244</v>
      </c>
      <c r="E121" s="447">
        <f t="shared" ca="1" si="1"/>
        <v>1904194.746072243</v>
      </c>
      <c r="F121" s="431"/>
      <c r="G121" s="459">
        <f t="shared" si="14"/>
        <v>10</v>
      </c>
      <c r="H121" s="459">
        <v>114</v>
      </c>
      <c r="I121" s="444">
        <f t="shared" ca="1" si="5"/>
        <v>1866914.7320438977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7745.9103919336558</v>
      </c>
      <c r="L121" s="444">
        <f t="shared" ca="1" si="3"/>
        <v>1866764.4044560113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1904194.746072243</v>
      </c>
      <c r="C122" s="447">
        <f t="shared" si="0"/>
        <v>0</v>
      </c>
      <c r="D122" s="447">
        <f t="shared" ca="1" si="9"/>
        <v>72844.56752360244</v>
      </c>
      <c r="E122" s="447">
        <f t="shared" ca="1" si="1"/>
        <v>1977039.3135958454</v>
      </c>
      <c r="F122" s="431"/>
      <c r="G122" s="459">
        <f t="shared" si="14"/>
        <v>10</v>
      </c>
      <c r="H122" s="459">
        <v>115</v>
      </c>
      <c r="I122" s="444">
        <f t="shared" ca="1" si="5"/>
        <v>1866764.4044560113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7745.284026984129</v>
      </c>
      <c r="L122" s="444">
        <f t="shared" ca="1" si="3"/>
        <v>1866613.4505031751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1977039.3135958454</v>
      </c>
      <c r="C123" s="447">
        <f t="shared" si="0"/>
        <v>0</v>
      </c>
      <c r="D123" s="447">
        <f t="shared" ca="1" si="9"/>
        <v>72844.56752360244</v>
      </c>
      <c r="E123" s="447">
        <f t="shared" ca="1" si="1"/>
        <v>2049883.8811194478</v>
      </c>
      <c r="F123" s="431"/>
      <c r="G123" s="459">
        <f t="shared" si="14"/>
        <v>10</v>
      </c>
      <c r="H123" s="459">
        <v>116</v>
      </c>
      <c r="I123" s="444">
        <f t="shared" ca="1" si="5"/>
        <v>1866613.4505031751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7744.6550521806448</v>
      </c>
      <c r="L123" s="444">
        <f t="shared" ca="1" si="3"/>
        <v>1866461.8675755356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2049883.8811194478</v>
      </c>
      <c r="C124" s="447">
        <f t="shared" si="0"/>
        <v>0</v>
      </c>
      <c r="D124" s="447">
        <f t="shared" ca="1" si="9"/>
        <v>72844.56752360244</v>
      </c>
      <c r="E124" s="447">
        <f t="shared" ca="1" si="1"/>
        <v>2122728.4486430502</v>
      </c>
      <c r="F124" s="431"/>
      <c r="G124" s="459">
        <f t="shared" si="14"/>
        <v>10</v>
      </c>
      <c r="H124" s="459">
        <v>117</v>
      </c>
      <c r="I124" s="444">
        <f t="shared" ca="1" si="5"/>
        <v>1866461.8675755356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7744.0234566488134</v>
      </c>
      <c r="L124" s="444">
        <f t="shared" ca="1" si="3"/>
        <v>1866309.6530523642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2122728.4486430502</v>
      </c>
      <c r="C125" s="447">
        <f t="shared" si="0"/>
        <v>0</v>
      </c>
      <c r="D125" s="447">
        <f t="shared" ca="1" si="9"/>
        <v>72844.56752360244</v>
      </c>
      <c r="E125" s="447">
        <f t="shared" ca="1" si="1"/>
        <v>2195573.0161666526</v>
      </c>
      <c r="F125" s="431"/>
      <c r="G125" s="459">
        <f t="shared" si="14"/>
        <v>10</v>
      </c>
      <c r="H125" s="459">
        <v>118</v>
      </c>
      <c r="I125" s="444">
        <f t="shared" ca="1" si="5"/>
        <v>1866309.6530523642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7743.3892294689331</v>
      </c>
      <c r="L125" s="444">
        <f t="shared" ca="1" si="3"/>
        <v>1866156.804302013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2195573.0161666526</v>
      </c>
      <c r="C126" s="447">
        <f t="shared" si="0"/>
        <v>0</v>
      </c>
      <c r="D126" s="447">
        <f t="shared" ca="1" si="9"/>
        <v>72844.56752360244</v>
      </c>
      <c r="E126" s="447">
        <f t="shared" ca="1" si="1"/>
        <v>2268417.5836902549</v>
      </c>
      <c r="F126" s="431"/>
      <c r="G126" s="459">
        <f t="shared" si="14"/>
        <v>10</v>
      </c>
      <c r="H126" s="459">
        <v>119</v>
      </c>
      <c r="I126" s="444">
        <f t="shared" ca="1" si="5"/>
        <v>1866156.804302013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7742.7523596758028</v>
      </c>
      <c r="L126" s="444">
        <f t="shared" ca="1" si="3"/>
        <v>1866003.3186818685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2268417.5836902549</v>
      </c>
      <c r="C127" s="447">
        <f t="shared" si="0"/>
        <v>0</v>
      </c>
      <c r="D127" s="447">
        <f t="shared" ca="1" si="9"/>
        <v>72844.56752360244</v>
      </c>
      <c r="E127" s="447">
        <f t="shared" ca="1" si="1"/>
        <v>2341262.1512138573</v>
      </c>
      <c r="F127" s="431"/>
      <c r="G127" s="459">
        <f t="shared" si="14"/>
        <v>10</v>
      </c>
      <c r="H127" s="459">
        <v>120</v>
      </c>
      <c r="I127" s="444">
        <f t="shared" ca="1" si="5"/>
        <v>1866003.3186818685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7742.1128362585341</v>
      </c>
      <c r="L127" s="444">
        <f t="shared" ca="1" si="3"/>
        <v>1865849.1935383067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2341262.1512138573</v>
      </c>
      <c r="C128" s="447">
        <f t="shared" si="0"/>
        <v>0</v>
      </c>
      <c r="D128" s="447">
        <f t="shared" ca="1" si="9"/>
        <v>72844.56752360244</v>
      </c>
      <c r="E128" s="447">
        <f t="shared" ca="1" si="1"/>
        <v>2414106.7187374597</v>
      </c>
      <c r="F128" s="431"/>
      <c r="G128" s="459">
        <f>G127+1</f>
        <v>11</v>
      </c>
      <c r="H128" s="459">
        <v>121</v>
      </c>
      <c r="I128" s="444">
        <f t="shared" ca="1" si="5"/>
        <v>1865849.1935383067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7741.4706481603607</v>
      </c>
      <c r="L128" s="444">
        <f t="shared" ca="1" si="3"/>
        <v>1865694.426206647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2414106.7187374597</v>
      </c>
      <c r="C129" s="447">
        <f t="shared" si="0"/>
        <v>0</v>
      </c>
      <c r="D129" s="447">
        <f t="shared" ca="1" si="9"/>
        <v>72844.56752360244</v>
      </c>
      <c r="E129" s="447">
        <f t="shared" ca="1" si="1"/>
        <v>2486951.2862610621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1865694.426206647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7740.8257842784442</v>
      </c>
      <c r="L129" s="444">
        <f t="shared" ca="1" si="3"/>
        <v>1865539.0140111051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2486951.2862610621</v>
      </c>
      <c r="C130" s="447">
        <f t="shared" si="0"/>
        <v>0</v>
      </c>
      <c r="D130" s="447">
        <f t="shared" ca="1" si="9"/>
        <v>72844.56752360244</v>
      </c>
      <c r="E130" s="447">
        <f t="shared" ca="1" si="1"/>
        <v>2559795.8537846645</v>
      </c>
      <c r="F130" s="431"/>
      <c r="G130" s="459">
        <f t="shared" si="15"/>
        <v>11</v>
      </c>
      <c r="H130" s="459">
        <v>123</v>
      </c>
      <c r="I130" s="444">
        <f t="shared" ca="1" si="5"/>
        <v>1865539.0140111051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7740.1782334636864</v>
      </c>
      <c r="L130" s="444">
        <f t="shared" ca="1" si="3"/>
        <v>1865382.9542647486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2559795.8537846645</v>
      </c>
      <c r="C131" s="447">
        <f t="shared" si="0"/>
        <v>0</v>
      </c>
      <c r="D131" s="447">
        <f t="shared" ca="1" si="9"/>
        <v>72844.56752360244</v>
      </c>
      <c r="E131" s="447">
        <f t="shared" ca="1" si="1"/>
        <v>2632640.4213082669</v>
      </c>
      <c r="F131" s="431"/>
      <c r="G131" s="459">
        <f t="shared" si="15"/>
        <v>11</v>
      </c>
      <c r="H131" s="459">
        <v>124</v>
      </c>
      <c r="I131" s="444">
        <f t="shared" ca="1" si="5"/>
        <v>1865382.9542647486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7739.527984520535</v>
      </c>
      <c r="L131" s="444">
        <f t="shared" ca="1" si="3"/>
        <v>1865226.2442694488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2632640.4213082669</v>
      </c>
      <c r="C132" s="447">
        <f t="shared" si="0"/>
        <v>0</v>
      </c>
      <c r="D132" s="447">
        <f t="shared" ca="1" si="9"/>
        <v>72844.56752360244</v>
      </c>
      <c r="E132" s="447">
        <f t="shared" ca="1" si="1"/>
        <v>2705484.9888318693</v>
      </c>
      <c r="F132" s="431"/>
      <c r="G132" s="459">
        <f t="shared" si="15"/>
        <v>11</v>
      </c>
      <c r="H132" s="459">
        <v>125</v>
      </c>
      <c r="I132" s="444">
        <f t="shared" ca="1" si="5"/>
        <v>1865226.2442694488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7738.8750262067842</v>
      </c>
      <c r="L132" s="444">
        <f t="shared" ca="1" si="3"/>
        <v>1865068.8813158353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2705484.9888318693</v>
      </c>
      <c r="C133" s="447">
        <f t="shared" si="0"/>
        <v>0</v>
      </c>
      <c r="D133" s="447">
        <f t="shared" ca="1" si="9"/>
        <v>72844.56752360244</v>
      </c>
      <c r="E133" s="447">
        <f t="shared" ca="1" si="1"/>
        <v>2778329.5563554717</v>
      </c>
      <c r="F133" s="431"/>
      <c r="G133" s="459">
        <f t="shared" si="15"/>
        <v>11</v>
      </c>
      <c r="H133" s="459">
        <v>126</v>
      </c>
      <c r="I133" s="444">
        <f t="shared" ca="1" si="5"/>
        <v>1865068.8813158353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7738.2193472333947</v>
      </c>
      <c r="L133" s="444">
        <f t="shared" ca="1" si="3"/>
        <v>1864910.8626832485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2778329.5563554717</v>
      </c>
      <c r="C134" s="447">
        <f t="shared" si="0"/>
        <v>0</v>
      </c>
      <c r="D134" s="447">
        <f t="shared" ca="1" si="9"/>
        <v>72844.56752360244</v>
      </c>
      <c r="E134" s="447">
        <f t="shared" ca="1" si="1"/>
        <v>2851174.1238790741</v>
      </c>
      <c r="F134" s="431"/>
      <c r="G134" s="459">
        <f t="shared" si="15"/>
        <v>11</v>
      </c>
      <c r="H134" s="459">
        <v>127</v>
      </c>
      <c r="I134" s="444">
        <f t="shared" ca="1" si="5"/>
        <v>1864910.8626832485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7737.5609362642845</v>
      </c>
      <c r="L134" s="444">
        <f t="shared" ca="1" si="3"/>
        <v>1864752.1856396925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2851174.1238790741</v>
      </c>
      <c r="C135" s="447">
        <f t="shared" si="0"/>
        <v>0</v>
      </c>
      <c r="D135" s="447">
        <f t="shared" ca="1" si="9"/>
        <v>72844.56752360244</v>
      </c>
      <c r="E135" s="447">
        <f t="shared" ca="1" si="1"/>
        <v>2924018.6914026765</v>
      </c>
      <c r="F135" s="431"/>
      <c r="G135" s="459">
        <f t="shared" si="15"/>
        <v>11</v>
      </c>
      <c r="H135" s="459">
        <v>128</v>
      </c>
      <c r="I135" s="444">
        <f t="shared" ca="1" si="5"/>
        <v>1864752.1856396925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7736.899781916135</v>
      </c>
      <c r="L135" s="444">
        <f t="shared" ca="1" si="3"/>
        <v>1864592.8474417883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2924018.6914026765</v>
      </c>
      <c r="C136" s="447">
        <f t="shared" si="0"/>
        <v>0</v>
      </c>
      <c r="D136" s="447">
        <f t="shared" ca="1" si="9"/>
        <v>72844.56752360244</v>
      </c>
      <c r="E136" s="447">
        <f t="shared" ca="1" si="1"/>
        <v>2996863.2589262789</v>
      </c>
      <c r="F136" s="431"/>
      <c r="G136" s="459">
        <f t="shared" si="15"/>
        <v>11</v>
      </c>
      <c r="H136" s="459">
        <v>129</v>
      </c>
      <c r="I136" s="444">
        <f t="shared" ca="1" si="5"/>
        <v>1864592.8474417883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7736.2358727582005</v>
      </c>
      <c r="L136" s="444">
        <f t="shared" ca="1" si="3"/>
        <v>1864432.8453347262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1864432.8453347262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7735.5691973121075</v>
      </c>
      <c r="L137" s="444">
        <f t="shared" ca="1" si="3"/>
        <v>1864272.1765522179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1864272.1765522179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7734.8997440516569</v>
      </c>
      <c r="L138" s="444">
        <f t="shared" ca="1" si="3"/>
        <v>1864110.8383164494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1864110.8383164494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7734.2275014026218</v>
      </c>
      <c r="L139" s="444">
        <f t="shared" ca="1" si="3"/>
        <v>1863948.8278380318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1863948.8278380318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7733.5524577425494</v>
      </c>
      <c r="L140" s="444">
        <f t="shared" ca="1" si="3"/>
        <v>1863786.1423159542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1863786.1423159542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7732.8746014005583</v>
      </c>
      <c r="L141" s="444">
        <f t="shared" ca="1" si="3"/>
        <v>1863622.7789375344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1863622.7789375344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7732.1939206571424</v>
      </c>
      <c r="L142" s="444">
        <f t="shared" ca="1" si="3"/>
        <v>1863458.7348783712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1863458.7348783712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7731.5104037439623</v>
      </c>
      <c r="L143" s="444">
        <f t="shared" ca="1" si="3"/>
        <v>1863294.007302295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1863294.007302295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7730.8240388436443</v>
      </c>
      <c r="L144" s="444">
        <f t="shared" ca="1" si="3"/>
        <v>1863128.5933613183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1863128.5933613183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7730.1348140895752</v>
      </c>
      <c r="L145" s="444">
        <f t="shared" ca="1" si="3"/>
        <v>1862962.4901955877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1862962.4901955877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7729.4427175656992</v>
      </c>
      <c r="L146" s="444">
        <f t="shared" ca="1" si="3"/>
        <v>1862795.6949333332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1862795.6949333332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7728.747737306303</v>
      </c>
      <c r="L147" s="444">
        <f t="shared" ca="1" si="3"/>
        <v>1862628.2046908194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1862628.2046908194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7728.0498612958299</v>
      </c>
      <c r="L148" s="444">
        <f t="shared" ca="1" si="3"/>
        <v>1862460.016572295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1862460.016572295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7727.3490774686434</v>
      </c>
      <c r="L149" s="444">
        <f t="shared" ca="1" si="3"/>
        <v>1862291.1276699435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1862291.1276699435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7726.6453737088468</v>
      </c>
      <c r="L150" s="444">
        <f t="shared" ca="1" si="3"/>
        <v>1862121.5350638321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1862121.5350638321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7725.9387378500478</v>
      </c>
      <c r="L151" s="444">
        <f t="shared" ca="1" si="3"/>
        <v>1861951.2358218618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1861951.2358218618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7725.2291576751741</v>
      </c>
      <c r="L152" s="444">
        <f t="shared" ca="1" si="3"/>
        <v>1861780.2269997168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1861780.2269997168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7724.5166209162353</v>
      </c>
      <c r="L153" s="444">
        <f t="shared" ca="1" si="3"/>
        <v>1861608.5056408129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1861608.5056408129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7723.8011152541349</v>
      </c>
      <c r="L154" s="444">
        <f t="shared" ca="1" si="3"/>
        <v>1861436.0687762469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1861436.0687762469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7723.0826283184442</v>
      </c>
      <c r="L155" s="444">
        <f t="shared" ca="1" si="3"/>
        <v>1861262.913424745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1861262.913424745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7722.3611476871856</v>
      </c>
      <c r="L156" s="444">
        <f t="shared" ca="1" si="3"/>
        <v>1861089.0365926118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1861089.0365926118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7721.6366608866301</v>
      </c>
      <c r="L157" s="444">
        <f t="shared" ca="1" si="3"/>
        <v>1860914.4352736783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1860914.4352736783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7720.9091553910748</v>
      </c>
      <c r="L158" s="444">
        <f t="shared" ca="1" si="3"/>
        <v>1860739.1064492492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1860739.1064492492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7720.1786186226209</v>
      </c>
      <c r="L159" s="444">
        <f t="shared" ca="1" si="3"/>
        <v>1860563.0470880517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1860563.0470880517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7719.4450379509635</v>
      </c>
      <c r="L160" s="444">
        <f t="shared" ca="1" si="3"/>
        <v>1860386.2541461824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1860386.2541461824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7718.7084006931755</v>
      </c>
      <c r="L161" s="444">
        <f t="shared" ca="1" si="3"/>
        <v>1860208.7245670555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1860208.7245670555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7717.9686941134796</v>
      </c>
      <c r="L162" s="444">
        <f t="shared" ca="1" si="3"/>
        <v>1860030.4552813487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1860030.4552813487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7717.2259054230353</v>
      </c>
      <c r="L163" s="444">
        <f t="shared" ca="1" si="3"/>
        <v>1859851.4432069515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1859851.4432069515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7716.4800217797138</v>
      </c>
      <c r="L164" s="444">
        <f t="shared" ca="1" si="3"/>
        <v>1859671.6852489109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1859671.6852489109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7715.7310302878777</v>
      </c>
      <c r="L165" s="444">
        <f t="shared" ca="1" si="3"/>
        <v>1859491.1782993786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1859491.1782993786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7714.9789179981599</v>
      </c>
      <c r="L166" s="444">
        <f t="shared" ca="1" si="3"/>
        <v>1859309.9192375566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1859309.9192375566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7714.2236719072353</v>
      </c>
      <c r="L167" s="444">
        <f t="shared" ca="1" si="3"/>
        <v>1859127.9049296437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1859127.9049296437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7713.4652789575975</v>
      </c>
      <c r="L168" s="444">
        <f t="shared" ca="1" si="3"/>
        <v>1858945.132228781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1858945.132228781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7712.7037260373363</v>
      </c>
      <c r="L169" s="444">
        <f t="shared" ca="1" si="3"/>
        <v>1858761.5979749982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1858761.5979749982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7711.9389999799068</v>
      </c>
      <c r="L170" s="444">
        <f t="shared" ca="1" si="3"/>
        <v>1858577.2989951579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1858577.2989951579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7711.1710875639083</v>
      </c>
      <c r="L171" s="444">
        <f t="shared" ca="1" si="3"/>
        <v>1858392.2321029017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1858392.2321029017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7710.3999755128389</v>
      </c>
      <c r="L172" s="444">
        <f t="shared" ca="1" si="3"/>
        <v>1858206.3940985943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1858206.3940985943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7709.6256504948933</v>
      </c>
      <c r="L173" s="444">
        <f t="shared" ca="1" si="3"/>
        <v>1858019.7817692689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1858019.7817692689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7708.8480991227034</v>
      </c>
      <c r="L174" s="444">
        <f t="shared" ca="1" si="3"/>
        <v>1857832.3918885714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1857832.3918885714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7708.0673079531298</v>
      </c>
      <c r="L175" s="444">
        <f t="shared" ca="1" si="3"/>
        <v>1857644.2212167042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1857644.2212167042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7707.2832634870165</v>
      </c>
      <c r="L176" s="444">
        <f t="shared" ca="1" si="3"/>
        <v>1857455.266500371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1857455.266500371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7706.4959521689625</v>
      </c>
      <c r="L177" s="444">
        <f t="shared" ca="1" si="3"/>
        <v>1857265.5244727198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1857265.5244727198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7705.7053603870809</v>
      </c>
      <c r="L178" s="444">
        <f t="shared" ca="1" si="3"/>
        <v>1857074.9918532865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1857074.9918532865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7704.9114744727758</v>
      </c>
      <c r="L179" s="444">
        <f t="shared" ca="1" si="3"/>
        <v>1856883.6653479391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1856883.6653479391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7704.1142807004944</v>
      </c>
      <c r="L180" s="444">
        <f t="shared" ca="1" si="3"/>
        <v>1856691.5416488193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1856691.5416488193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7703.3137652874975</v>
      </c>
      <c r="L181" s="444">
        <f t="shared" ca="1" si="3"/>
        <v>1856498.6174342865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1856498.6174342865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7702.5099143936095</v>
      </c>
      <c r="L182" s="444">
        <f t="shared" ca="1" si="3"/>
        <v>1856304.8893688598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1856304.8893688598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7701.7027141209974</v>
      </c>
      <c r="L183" s="444">
        <f t="shared" ca="1" si="3"/>
        <v>1856110.3541031606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1856110.3541031606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7700.8921505139178</v>
      </c>
      <c r="L184" s="444">
        <f t="shared" ca="1" si="3"/>
        <v>1855915.0082738542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1855915.0082738542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7700.0782095584746</v>
      </c>
      <c r="L185" s="444">
        <f t="shared" ca="1" si="3"/>
        <v>1855718.8485035924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1855718.8485035924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7699.2608771823852</v>
      </c>
      <c r="L186" s="444">
        <f t="shared" ca="1" si="3"/>
        <v>1855521.8714009547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1855521.8714009547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7698.440139254727</v>
      </c>
      <c r="L187" s="444">
        <f t="shared" ca="1" si="3"/>
        <v>1855324.0735603892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1855324.0735603892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7697.6159815857054</v>
      </c>
      <c r="L188" s="444">
        <f t="shared" ca="1" si="3"/>
        <v>1855125.4515621548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1855125.4515621548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7696.7883899263952</v>
      </c>
      <c r="L189" s="444">
        <f t="shared" ca="1" si="3"/>
        <v>1854926.0019722609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1854926.0019722609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7695.957349968503</v>
      </c>
      <c r="L190" s="444">
        <f t="shared" ca="1" si="3"/>
        <v>1854725.7213424093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1854725.7213424093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7695.1228473441197</v>
      </c>
      <c r="L191" s="444">
        <f t="shared" ca="1" si="3"/>
        <v>1854524.6062099331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1854524.6062099331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7694.2848676254698</v>
      </c>
      <c r="L192" s="444">
        <f t="shared" ca="1" si="3"/>
        <v>1854322.6530977383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1854322.6530977383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7693.4433963246593</v>
      </c>
      <c r="L193" s="444">
        <f t="shared" ca="1" si="3"/>
        <v>1854119.8585142428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1854119.8585142428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7692.5984188934272</v>
      </c>
      <c r="L194" s="444">
        <f t="shared" ca="1" si="3"/>
        <v>1853916.2189533161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1853916.2189533161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7691.7499207228984</v>
      </c>
      <c r="L195" s="444">
        <f t="shared" ca="1" si="3"/>
        <v>1853711.7308942187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1853711.7308942187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7690.8978871433255</v>
      </c>
      <c r="L196" s="444">
        <f t="shared" ca="1" si="3"/>
        <v>1853506.3908015417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1853506.3908015417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7690.0423034238383</v>
      </c>
      <c r="L197" s="444">
        <f t="shared" ca="1" si="3"/>
        <v>1853300.1951251454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1853300.1951251454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7689.1831547721877</v>
      </c>
      <c r="L198" s="444">
        <f t="shared" ca="1" si="3"/>
        <v>1853093.1403000974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1853093.1403000974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7688.3204263344878</v>
      </c>
      <c r="L199" s="444">
        <f t="shared" ca="1" si="3"/>
        <v>1852885.2227466116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1852885.2227466116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7687.4541031949648</v>
      </c>
      <c r="L200" s="444">
        <f t="shared" ca="1" si="3"/>
        <v>1852676.4388699862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1852676.4388699862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7686.5841703756905</v>
      </c>
      <c r="L201" s="444">
        <f t="shared" ca="1" si="3"/>
        <v>1852466.7850605417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1852466.7850605417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7685.7106128363394</v>
      </c>
      <c r="L202" s="444">
        <f t="shared" ca="1" si="3"/>
        <v>1852256.2576935578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1852256.2576935578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7684.8334154739068</v>
      </c>
      <c r="L203" s="444">
        <f t="shared" ca="1" si="3"/>
        <v>1852044.8531292113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1852044.8531292113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7683.9525631224642</v>
      </c>
      <c r="L204" s="444">
        <f t="shared" ca="1" si="3"/>
        <v>1851832.5677125135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1851832.5677125135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7683.0680405528874</v>
      </c>
      <c r="L205" s="444">
        <f t="shared" ca="1" si="3"/>
        <v>1851619.397773246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1851619.397773246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7682.1798324726078</v>
      </c>
      <c r="L206" s="444">
        <f t="shared" ca="1" si="3"/>
        <v>1851405.3396258985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1851405.3396258985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7681.2879235253267</v>
      </c>
      <c r="L207" s="444">
        <f t="shared" ca="1" si="3"/>
        <v>1851190.3895696036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1851190.3895696036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7680.3922982907634</v>
      </c>
      <c r="L208" s="444">
        <f t="shared" ca="1" si="3"/>
        <v>1850974.5438880741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1850974.5438880741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7679.4929412843912</v>
      </c>
      <c r="L209" s="444">
        <f t="shared" ca="1" si="3"/>
        <v>1850757.7988495382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1850757.7988495382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7678.5898369571569</v>
      </c>
      <c r="L210" s="444">
        <f t="shared" ca="1" si="3"/>
        <v>1850540.1507066751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1850540.1507066751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7677.6829696952291</v>
      </c>
      <c r="L211" s="444">
        <f t="shared" ca="1" si="3"/>
        <v>1850321.5956965501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1850321.5956965501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7676.7723238197077</v>
      </c>
      <c r="L212" s="444">
        <f t="shared" ca="1" si="3"/>
        <v>1850102.1300405497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1850102.1300405497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7675.8578835863736</v>
      </c>
      <c r="L213" s="444">
        <f t="shared" ca="1" si="3"/>
        <v>1849881.7499443158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1849881.7499443158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7674.9396331853977</v>
      </c>
      <c r="L214" s="444">
        <f t="shared" ca="1" si="3"/>
        <v>1849660.451597681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1849660.451597681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7674.0175567410879</v>
      </c>
      <c r="L215" s="444">
        <f t="shared" ca="1" si="3"/>
        <v>1849438.2311746019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1849438.2311746019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7673.09163831159</v>
      </c>
      <c r="L216" s="444">
        <f t="shared" ca="1" si="3"/>
        <v>1849215.0848330932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1849215.0848330932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7672.1618618886378</v>
      </c>
      <c r="L217" s="444">
        <f t="shared" ca="1" si="3"/>
        <v>1848991.0087151616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1848991.0087151616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7671.2282113972551</v>
      </c>
      <c r="L218" s="444">
        <f t="shared" ca="1" si="3"/>
        <v>1848765.9989467387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1848765.9989467387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7670.2906706954936</v>
      </c>
      <c r="L219" s="444">
        <f t="shared" ca="1" si="3"/>
        <v>1848540.0516376139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1848540.0516376139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7669.3492235741396</v>
      </c>
      <c r="L220" s="444">
        <f t="shared" ca="1" si="3"/>
        <v>1848313.1628813678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1848313.1628813678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7668.4038537564484</v>
      </c>
      <c r="L221" s="444">
        <f t="shared" ca="1" si="3"/>
        <v>1848085.328755304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1848085.328755304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7667.4545448978488</v>
      </c>
      <c r="L222" s="444">
        <f t="shared" ca="1" si="3"/>
        <v>1847856.5453203816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1847856.5453203816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7666.5012805856713</v>
      </c>
      <c r="L223" s="444">
        <f t="shared" ca="1" si="3"/>
        <v>1847626.8086211472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1847626.8086211472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7665.5440443388625</v>
      </c>
      <c r="L224" s="444">
        <f t="shared" ca="1" si="3"/>
        <v>1847396.1146856658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1847396.1146856658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7664.58281960769</v>
      </c>
      <c r="L225" s="444">
        <f t="shared" ca="1" si="3"/>
        <v>1847164.4595254532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1847164.4595254532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7663.6175897734702</v>
      </c>
      <c r="L226" s="444">
        <f t="shared" ca="1" si="3"/>
        <v>1846931.8391354063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1846931.8391354063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7662.6483381482758</v>
      </c>
      <c r="L227" s="444">
        <f t="shared" ca="1" si="3"/>
        <v>1846698.2494937344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1846698.2494937344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7661.6750479746433</v>
      </c>
      <c r="L228" s="444">
        <f t="shared" ca="1" si="3"/>
        <v>1846463.6865618888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1846463.6865618888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7660.6977024252847</v>
      </c>
      <c r="L229" s="444">
        <f t="shared" ca="1" si="3"/>
        <v>1846228.1462844939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1846228.1462844939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7659.7162846028068</v>
      </c>
      <c r="L230" s="444">
        <f t="shared" ca="1" si="3"/>
        <v>1845991.6245892765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1845991.6245892765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7658.7307775394011</v>
      </c>
      <c r="L231" s="444">
        <f t="shared" ca="1" si="3"/>
        <v>1845754.1173869956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1845754.1173869956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7657.7411641965646</v>
      </c>
      <c r="L232" s="444">
        <f t="shared" ca="1" si="3"/>
        <v>1845515.6205713719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1845515.6205713719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7656.7474274647993</v>
      </c>
      <c r="L233" s="444">
        <f t="shared" ca="1" si="3"/>
        <v>1845276.1300190163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1845276.1300190163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7655.7495501633166</v>
      </c>
      <c r="L234" s="444">
        <f t="shared" ca="1" si="3"/>
        <v>1845035.6415893594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1845035.6415893594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7654.7475150397477</v>
      </c>
      <c r="L235" s="444">
        <f t="shared" ca="1" si="3"/>
        <v>1844794.1511245789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1844794.1511245789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7653.7413047698283</v>
      </c>
      <c r="L236" s="444">
        <f t="shared" ca="1" si="3"/>
        <v>1844551.6544495285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1844551.6544495285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7652.7309019571176</v>
      </c>
      <c r="L237" s="444">
        <f t="shared" ca="1" si="3"/>
        <v>1844308.1473716653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1844308.1473716653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7651.716289132688</v>
      </c>
      <c r="L238" s="444">
        <f t="shared" ca="1" si="3"/>
        <v>1844063.6256809777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1844063.6256809777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7650.6974487548223</v>
      </c>
      <c r="L239" s="444">
        <f t="shared" ca="1" si="3"/>
        <v>1843818.0851499124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1843818.0851499124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7649.6743632087164</v>
      </c>
      <c r="L240" s="444">
        <f t="shared" ca="1" si="3"/>
        <v>1843571.5215333009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1843571.5215333009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7648.647014806169</v>
      </c>
      <c r="L241" s="444">
        <f t="shared" ca="1" si="3"/>
        <v>1843323.9305682869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1843323.9305682869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7647.6153857852787</v>
      </c>
      <c r="L242" s="444">
        <f t="shared" ca="1" si="3"/>
        <v>1843075.3079742519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1843075.3079742519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7646.5794583101333</v>
      </c>
      <c r="L243" s="444">
        <f t="shared" ca="1" si="3"/>
        <v>1842825.6494527417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1842825.6494527417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7645.5392144705065</v>
      </c>
      <c r="L244" s="444">
        <f t="shared" ca="1" si="3"/>
        <v>1842574.9506873919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1842574.9506873919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7644.494636281549</v>
      </c>
      <c r="L245" s="444">
        <f t="shared" ca="1" si="3"/>
        <v>1842323.2073438533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1842323.2073438533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7643.4457056834717</v>
      </c>
      <c r="L246" s="444">
        <f t="shared" ca="1" si="3"/>
        <v>1842070.4150697165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1842070.4150697165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7642.3924045412341</v>
      </c>
      <c r="L247" s="444">
        <f t="shared" ca="1" si="3"/>
        <v>1841816.5694944374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1841816.5694944374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7641.3347146442384</v>
      </c>
      <c r="L248" s="444">
        <f t="shared" ca="1" si="3"/>
        <v>1841561.6662292613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1841561.6662292613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7640.272617706004</v>
      </c>
      <c r="L249" s="444">
        <f t="shared" ca="1" si="3"/>
        <v>1841305.7008671472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1841305.7008671472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7639.206095363862</v>
      </c>
      <c r="L250" s="444">
        <f t="shared" ca="1" si="3"/>
        <v>1841048.6689826909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1841048.6689826909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7638.1351291786277</v>
      </c>
      <c r="L251" s="444">
        <f t="shared" ca="1" si="3"/>
        <v>1840790.5661320493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1840790.5661320493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7637.0597006342878</v>
      </c>
      <c r="L252" s="444">
        <f t="shared" ca="1" si="3"/>
        <v>1840531.3878528634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1840531.3878528634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7635.97979113768</v>
      </c>
      <c r="L253" s="444">
        <f t="shared" ca="1" si="3"/>
        <v>1840271.1296641808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1840271.1296641808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7634.8953820181678</v>
      </c>
      <c r="L254" s="444">
        <f t="shared" ca="1" si="3"/>
        <v>1840009.7870663786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1840009.7870663786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7633.8064545273273</v>
      </c>
      <c r="L255" s="444">
        <f t="shared" ca="1" si="3"/>
        <v>1839747.3555410858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1839747.3555410858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7632.7129898386065</v>
      </c>
      <c r="L256" s="444">
        <f t="shared" ca="1" si="3"/>
        <v>1839483.8305511042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1839483.8305511042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7631.6149690470165</v>
      </c>
      <c r="L257" s="444">
        <f t="shared" ca="1" si="3"/>
        <v>1839219.2075403309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1839219.2075403309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7630.5123731687945</v>
      </c>
      <c r="L258" s="444">
        <f t="shared" ca="1" si="3"/>
        <v>1838953.4819336794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1838953.4819336794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7629.4051831410798</v>
      </c>
      <c r="L259" s="444">
        <f t="shared" ca="1" si="3"/>
        <v>1838686.6491370003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1838686.6491370003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7628.2933798215836</v>
      </c>
      <c r="L260" s="444">
        <f t="shared" ca="1" si="3"/>
        <v>1838418.7045370017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1838418.7045370017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7627.1769439882555</v>
      </c>
      <c r="L261" s="444">
        <f t="shared" ca="1" si="3"/>
        <v>1838149.6435011697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1838149.6435011697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7626.0558563389559</v>
      </c>
      <c r="L262" s="444">
        <f t="shared" ca="1" si="3"/>
        <v>1837879.4613776885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1837879.4613776885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7624.9300974911175</v>
      </c>
      <c r="L263" s="444">
        <f t="shared" ref="L263:L517" ca="1" si="28">I263-J263+K263</f>
        <v>1837608.1534953592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1837608.1534953592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7623.7996479814128</v>
      </c>
      <c r="L264" s="444">
        <f t="shared" ca="1" si="28"/>
        <v>1837335.7151635203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1837335.7151635203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7622.6644882654182</v>
      </c>
      <c r="L265" s="444">
        <f t="shared" ca="1" si="28"/>
        <v>1837062.1416719656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1837062.1416719656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7621.5245987172721</v>
      </c>
      <c r="L266" s="444">
        <f t="shared" ca="1" si="28"/>
        <v>1836787.4282908626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1836787.4282908626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7620.3799596293438</v>
      </c>
      <c r="L267" s="444">
        <f t="shared" ca="1" si="28"/>
        <v>1836511.5702706717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1836511.5702706717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7619.2305512118801</v>
      </c>
      <c r="L268" s="444">
        <f t="shared" ca="1" si="28"/>
        <v>1836234.5628420634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1836234.5628420634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7618.076353592679</v>
      </c>
      <c r="L269" s="444">
        <f t="shared" ca="1" si="28"/>
        <v>1835956.4012158357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1835956.4012158357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7616.9173468167319</v>
      </c>
      <c r="L270" s="444">
        <f t="shared" ca="1" si="28"/>
        <v>1835677.0805828322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1835677.0805828322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7615.7535108458833</v>
      </c>
      <c r="L271" s="444">
        <f t="shared" ca="1" si="28"/>
        <v>1835396.5961138578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1835396.5961138578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7614.5848255584897</v>
      </c>
      <c r="L272" s="444">
        <f t="shared" ca="1" si="28"/>
        <v>1835114.9429595962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1835114.9429595962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7613.4112707490667</v>
      </c>
      <c r="L273" s="444">
        <f t="shared" ca="1" si="28"/>
        <v>1834832.116250525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1834832.116250525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7612.2328261279354</v>
      </c>
      <c r="L274" s="444">
        <f t="shared" ca="1" si="28"/>
        <v>1834548.1110968327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1834548.1110968327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7611.0494713208836</v>
      </c>
      <c r="L275" s="444">
        <f t="shared" ca="1" si="28"/>
        <v>1834262.9225883333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1834262.9225883333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7609.8611858688046</v>
      </c>
      <c r="L276" s="444">
        <f t="shared" ca="1" si="28"/>
        <v>1833976.5457943818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1833976.5457943818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7608.6679492273397</v>
      </c>
      <c r="L277" s="444">
        <f t="shared" ca="1" si="28"/>
        <v>1833688.9757637889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1833688.9757637889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7607.4697407665362</v>
      </c>
      <c r="L278" s="444">
        <f t="shared" ca="1" si="28"/>
        <v>1833400.2075247352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1833400.2075247352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7606.2665397704777</v>
      </c>
      <c r="L279" s="444">
        <f t="shared" ca="1" si="28"/>
        <v>1833110.2360846854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1833110.2360846854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7605.0583254369394</v>
      </c>
      <c r="L280" s="444">
        <f t="shared" ca="1" si="28"/>
        <v>1832819.0564303021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1832819.0564303021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7603.8450768770081</v>
      </c>
      <c r="L281" s="444">
        <f t="shared" ca="1" si="28"/>
        <v>1832526.6635273588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1832526.6635273588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7602.6267731147436</v>
      </c>
      <c r="L282" s="444">
        <f t="shared" ca="1" si="28"/>
        <v>1832233.0523206533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1832233.0523206533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7601.4033930868036</v>
      </c>
      <c r="L283" s="444">
        <f t="shared" ca="1" si="28"/>
        <v>1831938.2177339199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1831938.2177339199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7600.1749156420819</v>
      </c>
      <c r="L284" s="444">
        <f t="shared" ca="1" si="28"/>
        <v>1831642.1546697416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1831642.1546697416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7598.941319541339</v>
      </c>
      <c r="L285" s="444">
        <f t="shared" ca="1" si="28"/>
        <v>1831344.8580094627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1831344.8580094627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7597.702583456844</v>
      </c>
      <c r="L286" s="444">
        <f t="shared" ca="1" si="28"/>
        <v>1831046.3226130994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1831046.3226130994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7596.4586859719957</v>
      </c>
      <c r="L287" s="444">
        <f t="shared" ca="1" si="28"/>
        <v>1830746.5433192512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1830746.5433192512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7595.2096055809607</v>
      </c>
      <c r="L288" s="444">
        <f t="shared" ca="1" si="28"/>
        <v>1830445.5149450118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1830445.5149450118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7593.9553206882974</v>
      </c>
      <c r="L289" s="444">
        <f t="shared" ca="1" si="28"/>
        <v>1830143.2322858798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1830143.2322858798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7592.6958096085809</v>
      </c>
      <c r="L290" s="444">
        <f t="shared" ca="1" si="28"/>
        <v>1829839.6901156681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1829839.6901156681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7591.4310505660324</v>
      </c>
      <c r="L291" s="444">
        <f t="shared" ca="1" si="28"/>
        <v>1829534.8831864139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1829534.8831864139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7590.1610216941399</v>
      </c>
      <c r="L292" s="444">
        <f t="shared" ca="1" si="28"/>
        <v>1829228.8062282878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1829228.8062282878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7588.8857010352813</v>
      </c>
      <c r="L293" s="444">
        <f t="shared" ca="1" si="28"/>
        <v>1828921.4539495029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1828921.4539495029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7587.6050665403445</v>
      </c>
      <c r="L294" s="444">
        <f t="shared" ca="1" si="28"/>
        <v>1828612.8210362231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1828612.8210362231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7586.3190960683451</v>
      </c>
      <c r="L295" s="444">
        <f t="shared" ca="1" si="28"/>
        <v>1828302.9021524712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1828302.9021524712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7585.0277673860446</v>
      </c>
      <c r="L296" s="444">
        <f t="shared" ca="1" si="28"/>
        <v>1827991.6919400371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1827991.6919400371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7583.7310581675702</v>
      </c>
      <c r="L297" s="444">
        <f t="shared" ca="1" si="28"/>
        <v>1827679.1850183844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1827679.1850183844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7582.4289459940182</v>
      </c>
      <c r="L298" s="444">
        <f t="shared" ca="1" si="28"/>
        <v>1827365.3759845581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1827365.3759845581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7581.1214083530749</v>
      </c>
      <c r="L299" s="444">
        <f t="shared" ca="1" si="28"/>
        <v>1827050.259413091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1827050.259413091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7579.8084226386291</v>
      </c>
      <c r="L300" s="444">
        <f t="shared" ca="1" si="28"/>
        <v>1826733.8298559093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1826733.8298559093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7578.4899661503723</v>
      </c>
      <c r="L301" s="444">
        <f t="shared" ca="1" si="28"/>
        <v>1826416.0818422395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1826416.0818422395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7577.1660160934134</v>
      </c>
      <c r="L302" s="444">
        <f t="shared" ca="1" si="28"/>
        <v>1826097.0098785127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1826097.0098785127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7575.8365495778844</v>
      </c>
      <c r="L303" s="444">
        <f t="shared" ca="1" si="28"/>
        <v>1825776.6084482702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1825776.6084482702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7574.5015436185413</v>
      </c>
      <c r="L304" s="444">
        <f t="shared" ca="1" si="28"/>
        <v>1825454.8720120685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1825454.8720120685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7573.1609751343667</v>
      </c>
      <c r="L305" s="444">
        <f t="shared" ca="1" si="28"/>
        <v>1825131.7950073828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1825131.7950073828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7571.8148209481769</v>
      </c>
      <c r="L306" s="444">
        <f t="shared" ca="1" si="28"/>
        <v>1824807.3718485108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1824807.3718485108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7570.4630577862108</v>
      </c>
      <c r="L307" s="444">
        <f t="shared" ca="1" si="28"/>
        <v>1824481.5969264768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1824481.5969264768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7569.105662277736</v>
      </c>
      <c r="L308" s="444">
        <f t="shared" ca="1" si="28"/>
        <v>1824154.4646089342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1824154.4646089342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7567.7426109546413</v>
      </c>
      <c r="L309" s="444">
        <f t="shared" ca="1" si="28"/>
        <v>1823825.9692400687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1823825.9692400687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7566.3738802510343</v>
      </c>
      <c r="L310" s="444">
        <f t="shared" ca="1" si="28"/>
        <v>1823496.1051404995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1823496.1051404995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7564.9994465028303</v>
      </c>
      <c r="L311" s="444">
        <f t="shared" ca="1" si="28"/>
        <v>1823164.8666071822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1823164.8666071822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7563.6192859473413</v>
      </c>
      <c r="L312" s="444">
        <f t="shared" ca="1" si="28"/>
        <v>1822832.2479133094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1822832.2479133094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7562.2333747228713</v>
      </c>
      <c r="L313" s="444">
        <f t="shared" ca="1" si="28"/>
        <v>1822498.2433082119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1822498.2433082119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7560.8416888682978</v>
      </c>
      <c r="L314" s="444">
        <f t="shared" ca="1" si="28"/>
        <v>1822162.84701726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1822162.84701726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7559.4442043226654</v>
      </c>
      <c r="L315" s="444">
        <f t="shared" ca="1" si="28"/>
        <v>1821826.0532417626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1821826.0532417626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7558.0408969247583</v>
      </c>
      <c r="L316" s="444">
        <f t="shared" ca="1" si="28"/>
        <v>1821487.856158867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1821487.856158867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7556.6317424126946</v>
      </c>
      <c r="L317" s="444">
        <f t="shared" ca="1" si="28"/>
        <v>1821148.2499214595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1821148.2499214595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7555.2167164234979</v>
      </c>
      <c r="L318" s="444">
        <f t="shared" ca="1" si="28"/>
        <v>1820807.2286580626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1820807.2286580626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7553.7957944926775</v>
      </c>
      <c r="L319" s="444">
        <f t="shared" ca="1" si="28"/>
        <v>1820464.786472735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1820464.786472735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7552.368952053811</v>
      </c>
      <c r="L320" s="444">
        <f t="shared" ca="1" si="28"/>
        <v>1820120.9174449686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1820120.9174449686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7550.9361644381179</v>
      </c>
      <c r="L321" s="444">
        <f t="shared" ca="1" si="28"/>
        <v>1819775.6156295864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1819775.6156295864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7549.4974068740257</v>
      </c>
      <c r="L322" s="444">
        <f t="shared" ca="1" si="28"/>
        <v>1819428.8750566402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1819428.8750566402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7548.0526544867507</v>
      </c>
      <c r="L323" s="444">
        <f t="shared" ca="1" si="28"/>
        <v>1819080.6897313069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1819080.6897313069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7546.6018822978613</v>
      </c>
      <c r="L324" s="444">
        <f t="shared" ca="1" si="28"/>
        <v>1818731.0536337844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1818731.0536337844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7545.1450652248504</v>
      </c>
      <c r="L325" s="444">
        <f t="shared" ca="1" si="28"/>
        <v>1818379.9607191891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1818379.9607191891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7543.682178080704</v>
      </c>
      <c r="L326" s="444">
        <f t="shared" ca="1" si="28"/>
        <v>1818027.4049174497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1818027.4049174497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7542.2131955734558</v>
      </c>
      <c r="L327" s="444">
        <f t="shared" ca="1" si="28"/>
        <v>1817673.380133203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1817673.380133203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7540.7380923057617</v>
      </c>
      <c r="L328" s="444">
        <f t="shared" ca="1" si="28"/>
        <v>1817317.8802456886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1817317.8802456886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7539.2568427744509</v>
      </c>
      <c r="L329" s="444">
        <f t="shared" ca="1" si="28"/>
        <v>1816960.8991086427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1816960.8991086427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7537.7694213700943</v>
      </c>
      <c r="L330" s="444">
        <f t="shared" ca="1" si="28"/>
        <v>1816602.4305501925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1816602.4305501925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7536.2758023765509</v>
      </c>
      <c r="L331" s="444">
        <f t="shared" ca="1" si="28"/>
        <v>1816242.4683727487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1816242.4683727487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7534.775959970535</v>
      </c>
      <c r="L332" s="444">
        <f t="shared" ca="1" si="28"/>
        <v>1815881.0063528989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1815881.0063528989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7533.2698682211603</v>
      </c>
      <c r="L333" s="444">
        <f t="shared" ca="1" si="28"/>
        <v>1815518.0382412998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1815518.0382412998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7531.757501089498</v>
      </c>
      <c r="L334" s="444">
        <f t="shared" ca="1" si="28"/>
        <v>1815153.557762569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1815153.557762569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7530.2388324281201</v>
      </c>
      <c r="L335" s="444">
        <f t="shared" ca="1" si="28"/>
        <v>1814787.5586151769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1814787.5586151769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7528.7138359806531</v>
      </c>
      <c r="L336" s="444">
        <f t="shared" ca="1" si="28"/>
        <v>1814420.0344713375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1814420.0344713375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7527.1824853813214</v>
      </c>
      <c r="L337" s="444">
        <f t="shared" ca="1" si="28"/>
        <v>1814050.9789768986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1814050.9789768986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7525.644754154494</v>
      </c>
      <c r="L338" s="444">
        <f t="shared" ca="1" si="28"/>
        <v>1813680.385751233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1813680.385751233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7524.1006157142183</v>
      </c>
      <c r="L339" s="444">
        <f t="shared" ca="1" si="28"/>
        <v>1813308.248387127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1813308.248387127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7522.5500433637781</v>
      </c>
      <c r="L340" s="444">
        <f t="shared" ca="1" si="28"/>
        <v>1812934.5604506705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1812934.5604506705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7520.9930102952085</v>
      </c>
      <c r="L341" s="444">
        <f t="shared" ca="1" si="28"/>
        <v>1812559.3154811456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1812559.3154811456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7519.4294895888561</v>
      </c>
      <c r="L342" s="444">
        <f t="shared" ca="1" si="28"/>
        <v>1812182.5069909142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1812182.5069909142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7517.8594542128913</v>
      </c>
      <c r="L343" s="444">
        <f t="shared" ca="1" si="28"/>
        <v>1811804.1284653069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1811804.1284653069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7516.2828770228616</v>
      </c>
      <c r="L344" s="444">
        <f t="shared" ca="1" si="28"/>
        <v>1811424.1733625096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1811424.1733625096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7514.6997307612055</v>
      </c>
      <c r="L345" s="444">
        <f t="shared" ca="1" si="28"/>
        <v>1811042.6351134505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1811042.6351134505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7513.1099880567926</v>
      </c>
      <c r="L346" s="444">
        <f t="shared" ca="1" si="28"/>
        <v>1810659.5071216871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1810659.5071216871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7511.5136214244449</v>
      </c>
      <c r="L347" s="444">
        <f t="shared" ca="1" si="28"/>
        <v>1810274.7827632914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1810274.7827632914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7509.9106032644631</v>
      </c>
      <c r="L348" s="444">
        <f t="shared" ca="1" si="28"/>
        <v>1809888.4553867355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1809888.4553867355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7508.3009058621465</v>
      </c>
      <c r="L349" s="444">
        <f t="shared" ca="1" si="28"/>
        <v>1809500.5183127774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1809500.5183127774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7506.6845013873217</v>
      </c>
      <c r="L350" s="444">
        <f t="shared" ca="1" si="28"/>
        <v>1809110.9648343446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1809110.9648343446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7505.0613618938514</v>
      </c>
      <c r="L351" s="444">
        <f t="shared" ca="1" si="28"/>
        <v>1808719.7882164181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1808719.7882164181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7503.4314593191575</v>
      </c>
      <c r="L352" s="444">
        <f t="shared" ca="1" si="28"/>
        <v>1808326.981695917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1808326.981695917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7501.7947654837371</v>
      </c>
      <c r="L353" s="444">
        <f t="shared" ca="1" si="28"/>
        <v>1807932.5384815806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1807932.5384815806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7500.1512520906681</v>
      </c>
      <c r="L354" s="444">
        <f t="shared" ca="1" si="28"/>
        <v>1807536.451753851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1807536.451753851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7498.5008907251286</v>
      </c>
      <c r="L355" s="444">
        <f t="shared" ca="1" si="28"/>
        <v>1807138.7146647559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1807138.7146647559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7496.8436528538987</v>
      </c>
      <c r="L356" s="444">
        <f t="shared" ca="1" si="28"/>
        <v>1806739.3203377896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1806739.3203377896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7495.1795098248722</v>
      </c>
      <c r="L357" s="444">
        <f t="shared" ca="1" si="28"/>
        <v>1806338.2618677942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1806338.2618677942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7493.508432866558</v>
      </c>
      <c r="L358" s="444">
        <f t="shared" ca="1" si="28"/>
        <v>1805935.5323208405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1805935.5323208405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7491.8303930875845</v>
      </c>
      <c r="L359" s="444">
        <f t="shared" ca="1" si="28"/>
        <v>1805531.1247341079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1805531.1247341079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7490.1453614761986</v>
      </c>
      <c r="L360" s="444">
        <f t="shared" ca="1" si="28"/>
        <v>1805125.0321157638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1805125.0321157638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7488.4533088997641</v>
      </c>
      <c r="L361" s="444">
        <f t="shared" ca="1" si="28"/>
        <v>1804717.2474448432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1804717.2474448432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7486.7542061042623</v>
      </c>
      <c r="L362" s="444">
        <f t="shared" ca="1" si="28"/>
        <v>1804307.7636711271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1804307.7636711271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7485.0480237137799</v>
      </c>
      <c r="L363" s="444">
        <f t="shared" ca="1" si="28"/>
        <v>1803896.5737150207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1803896.5737150207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7483.3347322300024</v>
      </c>
      <c r="L364" s="444">
        <f t="shared" ca="1" si="28"/>
        <v>1803483.6704674305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1803483.6704674305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7481.6143020317095</v>
      </c>
      <c r="L365" s="444">
        <f t="shared" ca="1" si="28"/>
        <v>1803069.046789642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1803069.046789642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7479.8867033742563</v>
      </c>
      <c r="L366" s="444">
        <f t="shared" ca="1" si="28"/>
        <v>1802652.6955131961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1802652.6955131961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7478.1519063890655</v>
      </c>
      <c r="L367" s="444">
        <f t="shared" ca="1" si="28"/>
        <v>1802234.6094397649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1802234.6094397649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7476.4098810831028</v>
      </c>
      <c r="L368" s="444">
        <f t="shared" ca="1" si="28"/>
        <v>1801814.7813410277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1801814.7813410277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7474.6605973383639</v>
      </c>
      <c r="L369" s="444">
        <f t="shared" ca="1" si="28"/>
        <v>1801393.2039585458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1801393.2039585458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7472.9040249113568</v>
      </c>
      <c r="L370" s="444">
        <f t="shared" ca="1" si="28"/>
        <v>1800969.8700036369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1800969.8700036369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7471.1401334325692</v>
      </c>
      <c r="L371" s="444">
        <f t="shared" ca="1" si="28"/>
        <v>1800544.7721572493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1800544.7721572493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7469.3688924059534</v>
      </c>
      <c r="L372" s="444">
        <f t="shared" ca="1" si="28"/>
        <v>1800117.9030698349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1800117.9030698349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7467.5902712083953</v>
      </c>
      <c r="L373" s="444">
        <f t="shared" ca="1" si="28"/>
        <v>1799689.2553612231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1799689.2553612231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7465.8042390891787</v>
      </c>
      <c r="L374" s="444">
        <f t="shared" ca="1" si="28"/>
        <v>1799258.821620492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1799258.821620492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7464.0107651694661</v>
      </c>
      <c r="L375" s="444">
        <f t="shared" ca="1" si="28"/>
        <v>1798826.5944058413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1798826.5944058413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7462.2098184417546</v>
      </c>
      <c r="L376" s="444">
        <f t="shared" ca="1" si="28"/>
        <v>1798392.5662444627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1798392.5662444627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7460.4013677693438</v>
      </c>
      <c r="L377" s="444">
        <f t="shared" ca="1" si="28"/>
        <v>1797956.7296324119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1797956.7296324119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7458.5853818857977</v>
      </c>
      <c r="L378" s="444">
        <f t="shared" ca="1" si="28"/>
        <v>1797519.0770344774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1797519.0770344774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7456.7618293944042</v>
      </c>
      <c r="L379" s="444">
        <f t="shared" ca="1" si="28"/>
        <v>1797079.6008840515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1797079.6008840515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7454.9306787676305</v>
      </c>
      <c r="L380" s="444">
        <f t="shared" ca="1" si="28"/>
        <v>1796638.2935829989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1796638.2935829989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7453.0918983465781</v>
      </c>
      <c r="L381" s="444">
        <f t="shared" ca="1" si="28"/>
        <v>1796195.1475015252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1796195.1475015252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7451.2454563404381</v>
      </c>
      <c r="L382" s="444">
        <f t="shared" ca="1" si="28"/>
        <v>1795750.1549780455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1795750.1549780455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7449.3913208259391</v>
      </c>
      <c r="L383" s="444">
        <f t="shared" ca="1" si="28"/>
        <v>1795303.3083190513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1795303.3083190513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7447.5294597467946</v>
      </c>
      <c r="L384" s="444">
        <f t="shared" ca="1" si="28"/>
        <v>1794854.5997989778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1794854.5997989778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7445.6598409131566</v>
      </c>
      <c r="L385" s="444">
        <f t="shared" ca="1" si="28"/>
        <v>1794404.0216600709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1794404.0216600709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7443.7824320010441</v>
      </c>
      <c r="L386" s="444">
        <f t="shared" ca="1" si="28"/>
        <v>1793951.5661122517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1793951.5661122517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7441.8972005517981</v>
      </c>
      <c r="L387" s="444">
        <f t="shared" ca="1" si="28"/>
        <v>1793497.2253329833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1793497.2253329833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7440.0041139715131</v>
      </c>
      <c r="L388" s="444">
        <f t="shared" ca="1" si="28"/>
        <v>1793040.9914671346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1793040.9914671346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7438.1031395304763</v>
      </c>
      <c r="L389" s="444">
        <f t="shared" ca="1" si="28"/>
        <v>1792582.8566268447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1792582.8566268447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7436.1942443626021</v>
      </c>
      <c r="L390" s="444">
        <f t="shared" ca="1" si="28"/>
        <v>1792122.8128913871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1792122.8128913871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7434.2773954648619</v>
      </c>
      <c r="L391" s="444">
        <f t="shared" ca="1" si="28"/>
        <v>1791660.8523070319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1791660.8523070319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7432.3525596967147</v>
      </c>
      <c r="L392" s="444">
        <f t="shared" ca="1" si="28"/>
        <v>1791196.9668869083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1791196.9668869083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7430.419703779532</v>
      </c>
      <c r="L393" s="444">
        <f t="shared" ca="1" si="28"/>
        <v>1790731.1486108676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1790731.1486108676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7428.4787942960302</v>
      </c>
      <c r="L394" s="444">
        <f t="shared" ca="1" si="28"/>
        <v>1790263.3894253434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1790263.3894253434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7426.52979768968</v>
      </c>
      <c r="L395" s="444">
        <f t="shared" ca="1" si="28"/>
        <v>1789793.6812432129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1789793.6812432129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7424.5726802641357</v>
      </c>
      <c r="L396" s="444">
        <f t="shared" ca="1" si="28"/>
        <v>1789322.0159436569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1789322.0159436569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7422.6074081826528</v>
      </c>
      <c r="L397" s="444">
        <f t="shared" ca="1" si="28"/>
        <v>1788848.3853720194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1788848.3853720194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7420.633947467496</v>
      </c>
      <c r="L398" s="444">
        <f t="shared" ca="1" si="28"/>
        <v>1788372.7813396666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1788372.7813396666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7418.65226399936</v>
      </c>
      <c r="L399" s="444">
        <f t="shared" ca="1" si="28"/>
        <v>1787895.1956238458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1787895.1956238458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7416.6623235167726</v>
      </c>
      <c r="L400" s="444">
        <f t="shared" ca="1" si="28"/>
        <v>1787415.6199675424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1787415.6199675424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7414.6640916155075</v>
      </c>
      <c r="L401" s="444">
        <f t="shared" ca="1" si="28"/>
        <v>1786934.0460793376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1786934.0460793376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7412.6575337479899</v>
      </c>
      <c r="L402" s="444">
        <f t="shared" ca="1" si="28"/>
        <v>1786450.4656332654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1786450.4656332654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7410.6426152226895</v>
      </c>
      <c r="L403" s="444">
        <f t="shared" ca="1" si="28"/>
        <v>1785964.8702686678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1785964.8702686678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7408.6193012035328</v>
      </c>
      <c r="L404" s="444">
        <f t="shared" ca="1" si="28"/>
        <v>1785477.2515900512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1785477.2515900512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7406.5875567092953</v>
      </c>
      <c r="L405" s="444">
        <f t="shared" ca="1" si="28"/>
        <v>1784987.6011669403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1784987.6011669403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7404.5473466129988</v>
      </c>
      <c r="L406" s="444">
        <f t="shared" ca="1" si="28"/>
        <v>1784495.910533733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1784495.910533733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7402.4986356413028</v>
      </c>
      <c r="L407" s="444">
        <f t="shared" ca="1" si="28"/>
        <v>1784002.171189554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1784002.171189554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7400.4413883738907</v>
      </c>
      <c r="L408" s="444">
        <f t="shared" ca="1" si="28"/>
        <v>1783506.3745981078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1783506.3745981078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7398.3755692428649</v>
      </c>
      <c r="L409" s="444">
        <f t="shared" ca="1" si="28"/>
        <v>1783008.5121875303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1783008.5121875303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7396.3011425321265</v>
      </c>
      <c r="L410" s="444">
        <f t="shared" ca="1" si="28"/>
        <v>1782508.5753502422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1782508.5753502422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7394.2180723767578</v>
      </c>
      <c r="L411" s="444">
        <f t="shared" ca="1" si="28"/>
        <v>1782006.5554427986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1782006.5554427986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7392.1263227624104</v>
      </c>
      <c r="L412" s="444">
        <f t="shared" ca="1" si="28"/>
        <v>1781502.4437857408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1781502.4437857408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7390.025857524668</v>
      </c>
      <c r="L413" s="444">
        <f t="shared" ca="1" si="28"/>
        <v>1780996.2316634452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1780996.2316634452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7387.9166403484369</v>
      </c>
      <c r="L414" s="444">
        <f t="shared" ca="1" si="28"/>
        <v>1780487.9103239735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1780487.9103239735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7385.7986347673041</v>
      </c>
      <c r="L415" s="444">
        <f t="shared" ca="1" si="28"/>
        <v>1779977.4709789206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1779977.4709789206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7383.6718041629183</v>
      </c>
      <c r="L416" s="444">
        <f t="shared" ca="1" si="28"/>
        <v>1779464.9048032633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1779464.9048032633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7381.536111764347</v>
      </c>
      <c r="L417" s="444">
        <f t="shared" ca="1" si="28"/>
        <v>1778950.2029352074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1778950.2029352074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7379.3915206474467</v>
      </c>
      <c r="L418" s="444">
        <f t="shared" ca="1" si="28"/>
        <v>1778433.3564760345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1778433.3564760345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7377.2379937342257</v>
      </c>
      <c r="L419" s="444">
        <f t="shared" ca="1" si="28"/>
        <v>1777914.3564899485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1777914.3564899485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7375.0754937922011</v>
      </c>
      <c r="L420" s="444">
        <f t="shared" ca="1" si="28"/>
        <v>1777393.1940039205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1777393.1940039205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7372.9039834337509</v>
      </c>
      <c r="L421" s="444">
        <f t="shared" ca="1" si="28"/>
        <v>1776869.860007534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1776869.860007534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7370.7234251154732</v>
      </c>
      <c r="L422" s="444">
        <f t="shared" ca="1" si="28"/>
        <v>1776344.3454528293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1776344.3454528293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7368.5337811375384</v>
      </c>
      <c r="L423" s="444">
        <f t="shared" ca="1" si="28"/>
        <v>1775816.6412541466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1775816.6412541466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7366.3350136430254</v>
      </c>
      <c r="L424" s="444">
        <f t="shared" ca="1" si="28"/>
        <v>1775286.7382879695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1775286.7382879695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7364.1270846172874</v>
      </c>
      <c r="L425" s="444">
        <f t="shared" ca="1" si="28"/>
        <v>1774754.6273927665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1774754.6273927665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7361.9099558872758</v>
      </c>
      <c r="L426" s="444">
        <f t="shared" ca="1" si="28"/>
        <v>1774220.2993688337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1774220.2993688337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7359.6835891208893</v>
      </c>
      <c r="L427" s="444">
        <f t="shared" ca="1" si="28"/>
        <v>1773683.7449781343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1773683.7449781343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7357.4479458263077</v>
      </c>
      <c r="L428" s="444">
        <f t="shared" ca="1" si="28"/>
        <v>1773144.9549441403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1773144.9549441403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7355.2029873513338</v>
      </c>
      <c r="L429" s="444">
        <f t="shared" ca="1" si="28"/>
        <v>1772603.9199516713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1772603.9199516713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7352.9486748827121</v>
      </c>
      <c r="L430" s="444">
        <f t="shared" ca="1" si="28"/>
        <v>1772060.6306467338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1772060.6306467338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7350.6849694454722</v>
      </c>
      <c r="L431" s="444">
        <f t="shared" ca="1" si="28"/>
        <v>1771515.077636359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1771515.077636359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7348.4118319022446</v>
      </c>
      <c r="L432" s="444">
        <f t="shared" ca="1" si="28"/>
        <v>1770967.2514884411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1770967.2514884411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7346.129222952587</v>
      </c>
      <c r="L433" s="444">
        <f t="shared" ca="1" si="28"/>
        <v>1770417.1427315734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1770417.1427315734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7343.8371031323059</v>
      </c>
      <c r="L434" s="444">
        <f t="shared" ca="1" si="28"/>
        <v>1769864.7418548856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1769864.7418548856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7341.5354328127723</v>
      </c>
      <c r="L435" s="444">
        <f t="shared" ca="1" si="28"/>
        <v>1769310.0393078781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1769310.0393078781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7339.22417220024</v>
      </c>
      <c r="L436" s="444">
        <f t="shared" ca="1" si="28"/>
        <v>1768753.0255002582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1768753.0255002582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7336.9032813351578</v>
      </c>
      <c r="L437" s="444">
        <f t="shared" ca="1" si="28"/>
        <v>1768193.6908017732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1768193.6908017732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7334.5727200914716</v>
      </c>
      <c r="L438" s="444">
        <f t="shared" ca="1" si="28"/>
        <v>1767632.0255420445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1767632.0255420445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7332.2324481759333</v>
      </c>
      <c r="L439" s="444">
        <f t="shared" ca="1" si="28"/>
        <v>1767068.0200104003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1767068.0200104003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7329.8824251274173</v>
      </c>
      <c r="L440" s="444">
        <f t="shared" ca="1" si="28"/>
        <v>1766501.6644557074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1766501.6644557074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7327.5226103161967</v>
      </c>
      <c r="L441" s="444">
        <f t="shared" ca="1" si="28"/>
        <v>1765932.9490862035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1765932.9490862035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7325.1529629432634</v>
      </c>
      <c r="L442" s="444">
        <f t="shared" ca="1" si="28"/>
        <v>1765361.8640693265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1765361.8640693265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7322.7734420396091</v>
      </c>
      <c r="L443" s="444">
        <f t="shared" ca="1" si="28"/>
        <v>1764788.3995315458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1764788.3995315458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7320.3840064655233</v>
      </c>
      <c r="L444" s="444">
        <f t="shared" ca="1" si="28"/>
        <v>1764212.5455581911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1764212.5455581911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7317.9846149098785</v>
      </c>
      <c r="L445" s="444">
        <f t="shared" ca="1" si="28"/>
        <v>1763634.2921932808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1763634.2921932808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7315.5752258894199</v>
      </c>
      <c r="L446" s="444">
        <f t="shared" ca="1" si="28"/>
        <v>1763053.62943935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1763053.62943935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7313.1557977480406</v>
      </c>
      <c r="L447" s="444">
        <f t="shared" ca="1" si="28"/>
        <v>1762470.5472572779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1762470.5472572779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7310.7262886560748</v>
      </c>
      <c r="L448" s="444">
        <f t="shared" ca="1" si="28"/>
        <v>1761885.0355661137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1761885.0355661137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7308.2866566095545</v>
      </c>
      <c r="L449" s="444">
        <f t="shared" ca="1" si="28"/>
        <v>1761297.0842429029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1761297.0842429029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7305.8368594295125</v>
      </c>
      <c r="L450" s="444">
        <f t="shared" ca="1" si="28"/>
        <v>1760706.6831225122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1760706.6831225122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7303.3768547612171</v>
      </c>
      <c r="L451" s="444">
        <f t="shared" ca="1" si="28"/>
        <v>1760113.8219974532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1760113.8219974532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7300.9066000734701</v>
      </c>
      <c r="L452" s="444">
        <f t="shared" ca="1" si="28"/>
        <v>1759518.4906177064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1759518.4906177064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7298.4260526578601</v>
      </c>
      <c r="L453" s="444">
        <f t="shared" ca="1" si="28"/>
        <v>1758920.6786905441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1758920.6786905441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7295.9351696280164</v>
      </c>
      <c r="L454" s="444">
        <f t="shared" ca="1" si="28"/>
        <v>1758320.375880352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1758320.375880352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7293.4339079188821</v>
      </c>
      <c r="L455" s="444">
        <f t="shared" ca="1" si="28"/>
        <v>1757717.5718084506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1757717.5718084506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7290.9222242859596</v>
      </c>
      <c r="L456" s="444">
        <f t="shared" ca="1" si="28"/>
        <v>1757112.2560529164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1757112.2560529164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7288.4000753045675</v>
      </c>
      <c r="L457" s="444">
        <f t="shared" ca="1" si="28"/>
        <v>1756504.4181484007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1756504.4181484007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7285.8674173690852</v>
      </c>
      <c r="L458" s="444">
        <f t="shared" ca="1" si="28"/>
        <v>1755894.0475859495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1755894.0475859495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7283.3242066922057</v>
      </c>
      <c r="L459" s="444">
        <f t="shared" ca="1" si="28"/>
        <v>1755281.1338128215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1755281.1338128215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7280.7703993041714</v>
      </c>
      <c r="L460" s="444">
        <f t="shared" ca="1" si="28"/>
        <v>1754665.6662323053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1754665.6662323053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7278.2059510520203</v>
      </c>
      <c r="L461" s="444">
        <f t="shared" ca="1" si="28"/>
        <v>1754047.6342035371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1754047.6342035371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7275.6308175988206</v>
      </c>
      <c r="L462" s="444">
        <f t="shared" ca="1" si="28"/>
        <v>1753427.0270413158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1753427.0270413158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7273.0449544228986</v>
      </c>
      <c r="L463" s="444">
        <f t="shared" ca="1" si="28"/>
        <v>1752803.8340159184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1752803.8340159184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7270.4483168170755</v>
      </c>
      <c r="L464" s="444">
        <f t="shared" ca="1" si="28"/>
        <v>1752178.0443529154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1752178.0443529154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7267.8408598878959</v>
      </c>
      <c r="L465" s="444">
        <f t="shared" ca="1" si="28"/>
        <v>1751549.647232983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1751549.647232983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7265.2225385548454</v>
      </c>
      <c r="L466" s="444">
        <f t="shared" ca="1" si="28"/>
        <v>1750918.6317917176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1750918.6317917176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7262.5933075495723</v>
      </c>
      <c r="L467" s="444">
        <f t="shared" ca="1" si="28"/>
        <v>1750284.987119447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1750284.987119447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7259.9531214151111</v>
      </c>
      <c r="L468" s="444">
        <f t="shared" ca="1" si="28"/>
        <v>1749648.7022610418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1749648.7022610418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7257.3019345050898</v>
      </c>
      <c r="L469" s="444">
        <f t="shared" ca="1" si="28"/>
        <v>1749009.7662157267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1749009.7662157267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7254.6397009829443</v>
      </c>
      <c r="L470" s="444">
        <f t="shared" ca="1" si="28"/>
        <v>1748368.1679368895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1748368.1679368895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7251.9663748211215</v>
      </c>
      <c r="L471" s="444">
        <f t="shared" ca="1" si="28"/>
        <v>1747723.8963318903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1747723.8963318903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7249.2819098002929</v>
      </c>
      <c r="L472" s="444">
        <f t="shared" ca="1" si="28"/>
        <v>1747076.9402618704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1747076.9402618704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7246.5862595085409</v>
      </c>
      <c r="L473" s="444">
        <f t="shared" ca="1" si="28"/>
        <v>1746427.2885415587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1746427.2885415587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7243.8793773405778</v>
      </c>
      <c r="L474" s="444">
        <f t="shared" ca="1" si="28"/>
        <v>1745774.9299390791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1745774.9299390791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7241.1612164969119</v>
      </c>
      <c r="L475" s="444">
        <f t="shared" ca="1" si="28"/>
        <v>1745119.8531757558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1745119.8531757558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7238.4317299830655</v>
      </c>
      <c r="L476" s="444">
        <f t="shared" ca="1" si="28"/>
        <v>1744462.0469259187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1744462.0469259187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7235.6908706087424</v>
      </c>
      <c r="L477" s="444">
        <f t="shared" ca="1" si="28"/>
        <v>1743801.4998167071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1743801.4998167071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7232.9385909870289</v>
      </c>
      <c r="L478" s="444">
        <f t="shared" ca="1" si="28"/>
        <v>1743138.200427874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1743138.200427874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7230.1748435335576</v>
      </c>
      <c r="L479" s="444">
        <f t="shared" ca="1" si="28"/>
        <v>1742472.1372915874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1742472.1372915874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7227.3995804656952</v>
      </c>
      <c r="L480" s="444">
        <f t="shared" ca="1" si="28"/>
        <v>1741803.2988922328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1741803.2988922328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7224.612753801719</v>
      </c>
      <c r="L481" s="444">
        <f t="shared" ca="1" si="28"/>
        <v>1741131.6736662143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1741131.6736662143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7221.8143153599767</v>
      </c>
      <c r="L482" s="444">
        <f t="shared" ca="1" si="28"/>
        <v>1740457.2500017541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1740457.2500017541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7219.0042167580577</v>
      </c>
      <c r="L483" s="444">
        <f t="shared" ca="1" si="28"/>
        <v>1739780.016238692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1739780.016238692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7216.1824094119665</v>
      </c>
      <c r="L484" s="444">
        <f t="shared" ca="1" si="28"/>
        <v>1739099.9606682837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1739099.9606682837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7213.3488445352641</v>
      </c>
      <c r="L485" s="444">
        <f t="shared" ca="1" si="28"/>
        <v>1738417.0715329987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1738417.0715329987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7210.5034731382448</v>
      </c>
      <c r="L486" s="444">
        <f t="shared" ca="1" si="28"/>
        <v>1737731.3370263167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1737731.3370263167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7207.6462460270677</v>
      </c>
      <c r="L487" s="444">
        <f t="shared" ca="1" si="28"/>
        <v>1737042.7452925234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1737042.7452925234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7204.7771138029311</v>
      </c>
      <c r="L488" s="444">
        <f t="shared" ca="1" si="28"/>
        <v>1736351.2844265061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1736351.2844265061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7201.8960268611918</v>
      </c>
      <c r="L489" s="444">
        <f t="shared" ca="1" si="28"/>
        <v>1735656.9424735471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1735656.9424735471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7199.0029353905284</v>
      </c>
      <c r="L490" s="444">
        <f t="shared" ca="1" si="28"/>
        <v>1734959.7074291173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1734959.7074291173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7196.0977893720719</v>
      </c>
      <c r="L491" s="444">
        <f t="shared" ca="1" si="28"/>
        <v>1734259.5672386691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1734259.5672386691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7193.1805385785374</v>
      </c>
      <c r="L492" s="444">
        <f t="shared" ca="1" si="28"/>
        <v>1733556.5097974273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1733556.5097974273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7190.2511325733631</v>
      </c>
      <c r="L493" s="444">
        <f t="shared" ca="1" si="28"/>
        <v>1732850.5229501806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1732850.5229501806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7187.3095207098349</v>
      </c>
      <c r="L494" s="444">
        <f t="shared" ca="1" si="28"/>
        <v>1732141.5944910701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1732141.5944910701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7184.355652130208</v>
      </c>
      <c r="L495" s="444">
        <f t="shared" ca="1" si="28"/>
        <v>1731429.7121633801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1731429.7121633801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7181.3894757648332</v>
      </c>
      <c r="L496" s="444">
        <f t="shared" ca="1" si="28"/>
        <v>1730714.8636593248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1730714.8636593248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7178.4109403312686</v>
      </c>
      <c r="L497" s="444">
        <f t="shared" ca="1" si="28"/>
        <v>1729997.0366198358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1729997.0366198358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7175.4199943333979</v>
      </c>
      <c r="L498" s="444">
        <f t="shared" ca="1" si="28"/>
        <v>1729276.2186343488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1729276.2186343488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7172.4165860605353</v>
      </c>
      <c r="L499" s="444">
        <f t="shared" ca="1" si="28"/>
        <v>1728552.3972405891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1728552.3972405891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7169.4006635865371</v>
      </c>
      <c r="L500" s="444">
        <f t="shared" ca="1" si="28"/>
        <v>1727825.5599243555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1727825.5599243555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7166.3721747688978</v>
      </c>
      <c r="L501" s="444">
        <f t="shared" ca="1" si="28"/>
        <v>1727095.6941193042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1727095.6941193042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7163.331067247851</v>
      </c>
      <c r="L502" s="444">
        <f t="shared" ca="1" si="28"/>
        <v>1726362.7872067317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1726362.7872067317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7160.2772884454644</v>
      </c>
      <c r="L503" s="444">
        <f t="shared" ca="1" si="28"/>
        <v>1725626.826515357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1725626.826515357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7157.2107855647364</v>
      </c>
      <c r="L504" s="444">
        <f t="shared" ca="1" si="28"/>
        <v>1724887.7993211015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1724887.7993211015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7154.1315055886716</v>
      </c>
      <c r="L505" s="444">
        <f t="shared" ca="1" si="28"/>
        <v>1724145.69284687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1724145.69284687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7151.0393952793729</v>
      </c>
      <c r="L506" s="444">
        <f t="shared" ca="1" si="28"/>
        <v>1723400.4942623293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1723400.4942623293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7147.9344011771209</v>
      </c>
      <c r="L507" s="444">
        <f t="shared" ca="1" si="28"/>
        <v>1722652.1906836862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1722652.1906836862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7144.8164695994419</v>
      </c>
      <c r="L508" s="444">
        <f t="shared" ca="1" si="28"/>
        <v>1721900.7691734654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1721900.7691734654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7141.6855466401894</v>
      </c>
      <c r="L509" s="444">
        <f t="shared" ca="1" si="28"/>
        <v>1721146.2167402853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1721146.2167402853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7138.5415781686033</v>
      </c>
      <c r="L510" s="444">
        <f t="shared" ca="1" si="28"/>
        <v>1720388.5203386336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1720388.5203386336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7135.3845098283891</v>
      </c>
      <c r="L511" s="444">
        <f t="shared" ca="1" si="28"/>
        <v>1719627.6668686417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1719627.6668686417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7132.2142870367561</v>
      </c>
      <c r="L512" s="444">
        <f t="shared" ca="1" si="28"/>
        <v>1718863.6431758583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1718863.6431758583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7129.0308549834917</v>
      </c>
      <c r="L513" s="444">
        <f t="shared" ca="1" si="28"/>
        <v>1718096.4360510216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1718096.4360510216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7125.8341586300057</v>
      </c>
      <c r="L514" s="444">
        <f t="shared" ca="1" si="28"/>
        <v>1717326.0322298314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1717326.0322298314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7122.6241427083796</v>
      </c>
      <c r="L515" s="444">
        <f t="shared" ca="1" si="28"/>
        <v>1716552.4183927197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1716552.4183927197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7119.4007517204154</v>
      </c>
      <c r="L516" s="444">
        <f t="shared" ca="1" si="28"/>
        <v>1715775.5811646199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1715775.5811646199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7116.1639299366661</v>
      </c>
      <c r="L517" s="444">
        <f t="shared" ca="1" si="28"/>
        <v>1714995.5071147364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1714995.5071147364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7112.9136213954826</v>
      </c>
      <c r="L518" s="444">
        <f t="shared" ref="L518:L772" ca="1" si="54">I518-J518+K518</f>
        <v>1714212.1827563117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1714212.1827563117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7109.6497699020474</v>
      </c>
      <c r="L519" s="444">
        <f t="shared" ca="1" si="54"/>
        <v>1713425.5945463935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1713425.5945463935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7106.3723190273886</v>
      </c>
      <c r="L520" s="444">
        <f t="shared" ca="1" si="54"/>
        <v>1712635.7288856006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1712635.7288856006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7103.0812121074177</v>
      </c>
      <c r="L521" s="444">
        <f t="shared" ca="1" si="54"/>
        <v>1711842.5721178877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1711842.5721178877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7099.7763922419463</v>
      </c>
      <c r="L522" s="444">
        <f t="shared" ca="1" si="54"/>
        <v>1711046.1105303094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1711046.1105303094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7096.4578022937039</v>
      </c>
      <c r="L523" s="444">
        <f t="shared" ca="1" si="54"/>
        <v>1710246.3303527827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1710246.3303527827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7093.1253848873439</v>
      </c>
      <c r="L524" s="444">
        <f t="shared" ca="1" si="54"/>
        <v>1709443.21775785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1709443.21775785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7089.7790824084568</v>
      </c>
      <c r="L525" s="444">
        <f t="shared" ca="1" si="54"/>
        <v>1708636.7588604381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1708636.7588604381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7086.418837002574</v>
      </c>
      <c r="L526" s="444">
        <f t="shared" ca="1" si="54"/>
        <v>1707826.9397176204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1707826.9397176204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7083.0445905741663</v>
      </c>
      <c r="L527" s="444">
        <f t="shared" ca="1" si="54"/>
        <v>1707013.7463283744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1707013.7463283744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7079.656284785643</v>
      </c>
      <c r="L528" s="444">
        <f t="shared" ca="1" si="54"/>
        <v>1706197.1646333397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1706197.1646333397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7076.2538610563324</v>
      </c>
      <c r="L529" s="444">
        <f t="shared" ca="1" si="54"/>
        <v>1705377.1805145759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1705377.1805145759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7072.8372605614823</v>
      </c>
      <c r="L530" s="444">
        <f t="shared" ca="1" si="54"/>
        <v>1704553.7797953172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1704553.7797953172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7069.406424231237</v>
      </c>
      <c r="L531" s="444">
        <f t="shared" ca="1" si="54"/>
        <v>1703726.9482397281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1703726.9482397281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7065.9612927496164</v>
      </c>
      <c r="L532" s="444">
        <f t="shared" ca="1" si="54"/>
        <v>1702896.6715526574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1702896.6715526574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7062.5018065534887</v>
      </c>
      <c r="L533" s="444">
        <f t="shared" ca="1" si="54"/>
        <v>1702062.9353793906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1702062.9353793906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7059.0279058315427</v>
      </c>
      <c r="L534" s="444">
        <f t="shared" ca="1" si="54"/>
        <v>1701225.725305402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1701225.725305402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7055.5395305232578</v>
      </c>
      <c r="L535" s="444">
        <f t="shared" ca="1" si="54"/>
        <v>1700385.0268561051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1700385.0268561051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7052.0366203178537</v>
      </c>
      <c r="L536" s="444">
        <f t="shared" ca="1" si="54"/>
        <v>1699540.8254966028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1699540.8254966028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7048.5191146532607</v>
      </c>
      <c r="L537" s="444">
        <f t="shared" ca="1" si="54"/>
        <v>1698693.1066314359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1698693.1066314359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7044.9869527150649</v>
      </c>
      <c r="L538" s="444">
        <f t="shared" ca="1" si="54"/>
        <v>1697841.8556043308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1697841.8556043308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7041.4400734354604</v>
      </c>
      <c r="L539" s="444">
        <f t="shared" ca="1" si="54"/>
        <v>1696987.057697946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1696987.057697946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7037.8784154921905</v>
      </c>
      <c r="L540" s="444">
        <f t="shared" ca="1" si="54"/>
        <v>1696128.6981336179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1696128.6981336179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7034.3019173074908</v>
      </c>
      <c r="L541" s="444">
        <f t="shared" ca="1" si="54"/>
        <v>1695266.7620711052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1695266.7620711052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7030.7105170470204</v>
      </c>
      <c r="L542" s="444">
        <f t="shared" ca="1" si="54"/>
        <v>1694401.2346083319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1694401.2346083319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7027.1041526187983</v>
      </c>
      <c r="L543" s="444">
        <f t="shared" ca="1" si="54"/>
        <v>1693532.1007811306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1693532.1007811306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7023.4827616721259</v>
      </c>
      <c r="L544" s="444">
        <f t="shared" ca="1" si="54"/>
        <v>1692659.3455629826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1692659.3455629826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7019.8462815965095</v>
      </c>
      <c r="L545" s="444">
        <f t="shared" ca="1" si="54"/>
        <v>1691782.9538647588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1691782.9538647588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7016.1946495205784</v>
      </c>
      <c r="L546" s="444">
        <f t="shared" ca="1" si="54"/>
        <v>1690902.9105344592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1690902.9105344592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7012.5278023109968</v>
      </c>
      <c r="L547" s="444">
        <f t="shared" ca="1" si="54"/>
        <v>1690019.2003569498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1690019.2003569498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7008.8456765713745</v>
      </c>
      <c r="L548" s="444">
        <f t="shared" ca="1" si="54"/>
        <v>1689131.808053701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1689131.808053701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7005.1482086411697</v>
      </c>
      <c r="L549" s="444">
        <f t="shared" ca="1" si="54"/>
        <v>1688240.7182825219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1688240.7182825219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7001.4353345945901</v>
      </c>
      <c r="L550" s="444">
        <f t="shared" ca="1" si="54"/>
        <v>1687345.9156372964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1687345.9156372964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6997.7069902394851</v>
      </c>
      <c r="L551" s="444">
        <f t="shared" ca="1" si="54"/>
        <v>1686447.3846477156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1686447.3846477156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6993.9631111162307</v>
      </c>
      <c r="L552" s="444">
        <f t="shared" ca="1" si="54"/>
        <v>1685545.1097790117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1685545.1097790117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6990.2036324966302</v>
      </c>
      <c r="L553" s="444">
        <f t="shared" ca="1" si="54"/>
        <v>1684639.075431688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1684639.075431688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6986.4284893827826</v>
      </c>
      <c r="L554" s="444">
        <f t="shared" ca="1" si="54"/>
        <v>1683729.2659412506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1683729.2659412506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6982.6376165059592</v>
      </c>
      <c r="L555" s="444">
        <f t="shared" ca="1" si="54"/>
        <v>1682815.6655779362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1682815.6655779362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6978.8309483254825</v>
      </c>
      <c r="L556" s="444">
        <f t="shared" ca="1" si="54"/>
        <v>1681898.2585464416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1681898.2585464416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6975.0084190275875</v>
      </c>
      <c r="L557" s="444">
        <f t="shared" ca="1" si="54"/>
        <v>1680977.0289856489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1680977.0289856489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6971.1699625242863</v>
      </c>
      <c r="L558" s="444">
        <f t="shared" ca="1" si="54"/>
        <v>1680051.9609683529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1680051.9609683529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6967.3155124522191</v>
      </c>
      <c r="L559" s="444">
        <f t="shared" ca="1" si="54"/>
        <v>1679123.0385009849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1679123.0385009849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6963.4450021715193</v>
      </c>
      <c r="L560" s="444">
        <f t="shared" ca="1" si="54"/>
        <v>1678190.2455233361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1678190.2455233361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6959.558364764649</v>
      </c>
      <c r="L561" s="444">
        <f t="shared" ca="1" si="54"/>
        <v>1677253.5659082804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1677253.5659082804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6955.6555330352521</v>
      </c>
      <c r="L562" s="444">
        <f t="shared" ca="1" si="54"/>
        <v>1676312.9834614955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1676312.9834614955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6951.7364395069799</v>
      </c>
      <c r="L563" s="444">
        <f t="shared" ca="1" si="54"/>
        <v>1675368.4819211822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1675368.4819211822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6947.8010164223415</v>
      </c>
      <c r="L564" s="444">
        <f t="shared" ca="1" si="54"/>
        <v>1674420.0449577845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1674420.0449577845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6943.8491957415163</v>
      </c>
      <c r="L565" s="444">
        <f t="shared" ca="1" si="54"/>
        <v>1673467.6561737058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1673467.6561737058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6939.8809091411904</v>
      </c>
      <c r="L566" s="444">
        <f t="shared" ca="1" si="54"/>
        <v>1672511.2991030267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1672511.2991030267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6935.8960880133609</v>
      </c>
      <c r="L567" s="444">
        <f t="shared" ca="1" si="54"/>
        <v>1671550.9572112199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1671550.9572112199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6931.8946634641661</v>
      </c>
      <c r="L568" s="444">
        <f t="shared" ca="1" si="54"/>
        <v>1670586.613894864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1670586.613894864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6927.8765663126824</v>
      </c>
      <c r="L569" s="444">
        <f t="shared" ca="1" si="54"/>
        <v>1669618.2524813565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1669618.2524813565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6923.8417270897335</v>
      </c>
      <c r="L570" s="444">
        <f t="shared" ca="1" si="54"/>
        <v>1668645.8562286261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1668645.8562286261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6919.7900760366911</v>
      </c>
      <c r="L571" s="444">
        <f t="shared" ca="1" si="54"/>
        <v>1667669.4083248426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1667669.4083248426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6915.7215431042605</v>
      </c>
      <c r="L572" s="444">
        <f t="shared" ca="1" si="54"/>
        <v>1666688.8918881265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1666688.8918881265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6911.6360579512748</v>
      </c>
      <c r="L573" s="444">
        <f t="shared" ca="1" si="54"/>
        <v>1665704.2899662575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1665704.2899662575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6907.5335499434887</v>
      </c>
      <c r="L574" s="444">
        <f t="shared" ca="1" si="54"/>
        <v>1664715.5855363808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1664715.5855363808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6903.4139481523362</v>
      </c>
      <c r="L575" s="444">
        <f t="shared" ca="1" si="54"/>
        <v>1663722.761504713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1663722.761504713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6899.2771813537192</v>
      </c>
      <c r="L576" s="444">
        <f t="shared" ca="1" si="54"/>
        <v>1662725.8007062464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1662725.8007062464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6895.1231780267753</v>
      </c>
      <c r="L577" s="444">
        <f t="shared" ca="1" si="54"/>
        <v>1661724.685904453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1661724.685904453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6890.9518663526378</v>
      </c>
      <c r="L578" s="444">
        <f t="shared" ca="1" si="54"/>
        <v>1660719.3997909855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1660719.3997909855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6886.7631742131889</v>
      </c>
      <c r="L579" s="444">
        <f t="shared" ca="1" si="54"/>
        <v>1659709.9249853785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1659709.9249853785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6882.5570291898257</v>
      </c>
      <c r="L580" s="444">
        <f t="shared" ca="1" si="54"/>
        <v>1658696.2440347481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1658696.2440347481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6878.3333585621995</v>
      </c>
      <c r="L581" s="444">
        <f t="shared" ca="1" si="54"/>
        <v>1657678.3394134899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1657678.3394134899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6874.092089306957</v>
      </c>
      <c r="L582" s="444">
        <f t="shared" ca="1" si="54"/>
        <v>1656656.1935229767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1656656.1935229767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6869.8331480964853</v>
      </c>
      <c r="L583" s="444">
        <f t="shared" ca="1" si="54"/>
        <v>1655629.7886912529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1655629.7886912529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6865.5564612976359</v>
      </c>
      <c r="L584" s="444">
        <f t="shared" ca="1" si="54"/>
        <v>1654599.1071727304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1654599.1071727304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6861.2619549704586</v>
      </c>
      <c r="L585" s="444">
        <f t="shared" ca="1" si="54"/>
        <v>1653564.1311478806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1653564.1311478806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6856.9495548669174</v>
      </c>
      <c r="L586" s="444">
        <f t="shared" ca="1" si="54"/>
        <v>1652524.8427229272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1652524.8427229272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6852.6191864296125</v>
      </c>
      <c r="L587" s="444">
        <f t="shared" ca="1" si="54"/>
        <v>1651481.2239295365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1651481.2239295365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6848.2707747904842</v>
      </c>
      <c r="L588" s="444">
        <f t="shared" ca="1" si="54"/>
        <v>1650433.2567245068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1650433.2567245068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6843.9042447695274</v>
      </c>
      <c r="L589" s="444">
        <f t="shared" ca="1" si="54"/>
        <v>1649380.9229894562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1649380.9229894562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6839.5195208734831</v>
      </c>
      <c r="L590" s="444">
        <f t="shared" ca="1" si="54"/>
        <v>1648324.2045305094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1648324.2045305094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6835.1165272945382</v>
      </c>
      <c r="L591" s="444">
        <f t="shared" ca="1" si="54"/>
        <v>1647263.0830779837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1647263.0830779837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6830.6951879090147</v>
      </c>
      <c r="L592" s="444">
        <f t="shared" ca="1" si="54"/>
        <v>1646197.5402860725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1646197.5402860725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6826.2554262760523</v>
      </c>
      <c r="L593" s="444">
        <f t="shared" ca="1" si="54"/>
        <v>1645127.5577325283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1645127.5577325283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6821.7971656362824</v>
      </c>
      <c r="L594" s="444">
        <f t="shared" ca="1" si="54"/>
        <v>1644053.1169183443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1644053.1169183443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6817.3203289105177</v>
      </c>
      <c r="L595" s="444">
        <f t="shared" ca="1" si="54"/>
        <v>1642974.1992674347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1642974.1992674347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6812.8248386983933</v>
      </c>
      <c r="L596" s="444">
        <f t="shared" ca="1" si="54"/>
        <v>1641890.7861263128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1641890.7861263128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6808.3106172770522</v>
      </c>
      <c r="L597" s="444">
        <f t="shared" ca="1" si="54"/>
        <v>1640802.8587637697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1640802.8587637697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6803.7775865997892</v>
      </c>
      <c r="L598" s="444">
        <f t="shared" ca="1" si="54"/>
        <v>1639710.3983705493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1639710.3983705493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6799.2256682947045</v>
      </c>
      <c r="L599" s="444">
        <f t="shared" ca="1" si="54"/>
        <v>1638613.3860590239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1638613.3860590239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6794.6547836633481</v>
      </c>
      <c r="L600" s="444">
        <f t="shared" ca="1" si="54"/>
        <v>1637511.802862867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1637511.802862867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6790.0648536793615</v>
      </c>
      <c r="L601" s="444">
        <f t="shared" ca="1" si="54"/>
        <v>1636405.6297367262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1636405.6297367262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6785.4557989871082</v>
      </c>
      <c r="L602" s="444">
        <f t="shared" ca="1" si="54"/>
        <v>1635294.847555893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1635294.847555893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6780.8275399003032</v>
      </c>
      <c r="L603" s="444">
        <f t="shared" ca="1" si="54"/>
        <v>1634179.4371159731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1634179.4371159731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6776.1799964006368</v>
      </c>
      <c r="L604" s="444">
        <f t="shared" ca="1" si="54"/>
        <v>1633059.3791325535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1633059.3791325535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6771.5130881363884</v>
      </c>
      <c r="L605" s="444">
        <f t="shared" ca="1" si="54"/>
        <v>1631934.6542408697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1631934.6542408697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6766.826734421039</v>
      </c>
      <c r="L606" s="444">
        <f t="shared" ca="1" si="54"/>
        <v>1630805.2429954705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1630805.2429954705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6762.1208542318764</v>
      </c>
      <c r="L607" s="444">
        <f t="shared" ca="1" si="54"/>
        <v>1629671.1258698821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1629671.1258698821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6757.3953662085905</v>
      </c>
      <c r="L608" s="444">
        <f t="shared" ca="1" si="54"/>
        <v>1628532.2832562705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1628532.2832562705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6752.6501886518754</v>
      </c>
      <c r="L609" s="444">
        <f t="shared" ca="1" si="54"/>
        <v>1627388.6954651021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1627388.6954651021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6747.8852395220074</v>
      </c>
      <c r="L610" s="444">
        <f t="shared" ca="1" si="54"/>
        <v>1626240.3427248038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1626240.3427248038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6743.1004364374312</v>
      </c>
      <c r="L611" s="444">
        <f t="shared" ca="1" si="54"/>
        <v>1625087.205181421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1625087.205181421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6738.2956966733364</v>
      </c>
      <c r="L612" s="444">
        <f t="shared" ca="1" si="54"/>
        <v>1623929.2628982742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1623929.2628982742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6733.4709371602248</v>
      </c>
      <c r="L613" s="444">
        <f t="shared" ca="1" si="54"/>
        <v>1622766.4958556143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1622766.4958556143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6728.6260744824749</v>
      </c>
      <c r="L614" s="444">
        <f t="shared" ca="1" si="54"/>
        <v>1621598.8839502765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1621598.8839502765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6723.7610248769015</v>
      </c>
      <c r="L615" s="444">
        <f t="shared" ca="1" si="54"/>
        <v>1620426.4069953333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1620426.4069953333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6718.8757042313046</v>
      </c>
      <c r="L616" s="444">
        <f t="shared" ca="1" si="54"/>
        <v>1619249.0447197442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1619249.0447197442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6713.9700280830166</v>
      </c>
      <c r="L617" s="444">
        <f t="shared" ca="1" si="54"/>
        <v>1618066.7767680071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1618066.7767680071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6709.0439116174448</v>
      </c>
      <c r="L618" s="444">
        <f t="shared" ca="1" si="54"/>
        <v>1616879.5826998043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1616879.5826998043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6704.0972696666004</v>
      </c>
      <c r="L619" s="444">
        <f t="shared" ca="1" si="54"/>
        <v>1615687.4419896507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1615687.4419896507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6699.130016707627</v>
      </c>
      <c r="L620" s="444">
        <f t="shared" ca="1" si="54"/>
        <v>1614490.3340265381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1614490.3340265381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6694.1420668613246</v>
      </c>
      <c r="L621" s="444">
        <f t="shared" ca="1" si="54"/>
        <v>1613288.2381135791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1613288.2381135791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6689.1333338906616</v>
      </c>
      <c r="L622" s="444">
        <f t="shared" ca="1" si="54"/>
        <v>1612081.1334676496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1612081.1334676496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6684.1037311992886</v>
      </c>
      <c r="L623" s="444">
        <f t="shared" ca="1" si="54"/>
        <v>1610868.9992190287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1610868.9992190287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6679.0531718300354</v>
      </c>
      <c r="L624" s="444">
        <f t="shared" ca="1" si="54"/>
        <v>1609651.8144110385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1609651.8144110385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6673.9815684634095</v>
      </c>
      <c r="L625" s="444">
        <f t="shared" ca="1" si="54"/>
        <v>1608429.5579996817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1608429.5579996817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6668.8888334160893</v>
      </c>
      <c r="L626" s="444">
        <f t="shared" ca="1" si="54"/>
        <v>1607202.2088532776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1607202.2088532776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6663.7748786394059</v>
      </c>
      <c r="L627" s="444">
        <f t="shared" ca="1" si="54"/>
        <v>1605969.7457520969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1605969.7457520969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6658.6396157178197</v>
      </c>
      <c r="L628" s="444">
        <f t="shared" ca="1" si="54"/>
        <v>1604732.1473879945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1604732.1473879945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6653.4829558673928</v>
      </c>
      <c r="L629" s="444">
        <f t="shared" ca="1" si="54"/>
        <v>1603489.3923640416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1603489.3923640416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6648.3048099342559</v>
      </c>
      <c r="L630" s="444">
        <f t="shared" ca="1" si="54"/>
        <v>1602241.4591941556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1602241.4591941556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6643.1050883930639</v>
      </c>
      <c r="L631" s="444">
        <f t="shared" ca="1" si="54"/>
        <v>1600988.3263027284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1600988.3263027284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6637.8837013454504</v>
      </c>
      <c r="L632" s="444">
        <f t="shared" ca="1" si="54"/>
        <v>1599729.9720242536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1599729.9720242536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6632.6405585184721</v>
      </c>
      <c r="L633" s="444">
        <f t="shared" ca="1" si="54"/>
        <v>1598466.3746029518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1598466.3746029518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6627.3755692630484</v>
      </c>
      <c r="L634" s="444">
        <f t="shared" ca="1" si="54"/>
        <v>1597197.5121923946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1597197.5121923946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6622.0886425523931</v>
      </c>
      <c r="L635" s="444">
        <f t="shared" ca="1" si="54"/>
        <v>1595923.3628551268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1595923.3628551268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6616.7796869804442</v>
      </c>
      <c r="L636" s="444">
        <f t="shared" ca="1" si="54"/>
        <v>1594643.904562287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1594643.904562287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6611.4486107602779</v>
      </c>
      <c r="L637" s="444">
        <f t="shared" ca="1" si="54"/>
        <v>1593359.1151932271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1593359.1151932271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6606.0953217225288</v>
      </c>
      <c r="L638" s="444">
        <f t="shared" ca="1" si="54"/>
        <v>1592068.9725351294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1592068.9725351294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6600.7197273137881</v>
      </c>
      <c r="L639" s="444">
        <f t="shared" ca="1" si="54"/>
        <v>1590773.454282623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1590773.454282623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6595.3217345950115</v>
      </c>
      <c r="L640" s="444">
        <f t="shared" ca="1" si="54"/>
        <v>1589472.5380373979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1589472.5380373979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6589.9012502399064</v>
      </c>
      <c r="L641" s="444">
        <f t="shared" ca="1" si="54"/>
        <v>1588166.2013078176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1588166.2013078176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6584.4581805333219</v>
      </c>
      <c r="L642" s="444">
        <f t="shared" ca="1" si="54"/>
        <v>1586854.4215085306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1586854.4215085306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6578.9924313696265</v>
      </c>
      <c r="L643" s="444">
        <f t="shared" ca="1" si="54"/>
        <v>1585537.17596008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1585537.17596008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6573.5039082510821</v>
      </c>
      <c r="L644" s="444">
        <f t="shared" ca="1" si="54"/>
        <v>1584214.4418885109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1584214.4418885109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6567.992516286211</v>
      </c>
      <c r="L645" s="444">
        <f t="shared" ca="1" si="54"/>
        <v>1582886.1964249769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1582886.1964249769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6562.4581601881528</v>
      </c>
      <c r="L646" s="444">
        <f t="shared" ca="1" si="54"/>
        <v>1581552.4166053447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1581552.4166053447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6556.900744273019</v>
      </c>
      <c r="L647" s="444">
        <f t="shared" ca="1" si="54"/>
        <v>1580213.0793697976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1580213.0793697976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6551.3201724582386</v>
      </c>
      <c r="L648" s="444">
        <f t="shared" ca="1" si="54"/>
        <v>1578868.1615624356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1578868.1615624356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6545.7163482608976</v>
      </c>
      <c r="L649" s="444">
        <f t="shared" ca="1" si="54"/>
        <v>1577517.6399308762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1577517.6399308762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6540.0891747960668</v>
      </c>
      <c r="L650" s="444">
        <f t="shared" ca="1" si="54"/>
        <v>1576161.4911258521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1576161.4911258521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6534.4385547751326</v>
      </c>
      <c r="L651" s="444">
        <f t="shared" ca="1" si="54"/>
        <v>1574799.6917008071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1574799.6917008071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6528.7643905041114</v>
      </c>
      <c r="L652" s="444">
        <f t="shared" ca="1" si="54"/>
        <v>1573432.2181114911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1573432.2181114911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6523.0665838819614</v>
      </c>
      <c r="L653" s="444">
        <f t="shared" ca="1" si="54"/>
        <v>1572059.0467155527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1572059.0467155527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6517.345036398885</v>
      </c>
      <c r="L654" s="444">
        <f t="shared" ca="1" si="54"/>
        <v>1570680.1537721313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1570680.1537721313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6511.5996491346295</v>
      </c>
      <c r="L655" s="444">
        <f t="shared" ca="1" si="54"/>
        <v>1569295.5154414456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1569295.5154414456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6505.8303227567721</v>
      </c>
      <c r="L656" s="444">
        <f t="shared" ca="1" si="54"/>
        <v>1567905.1077843821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1567905.1077843821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6500.036957519008</v>
      </c>
      <c r="L657" s="444">
        <f t="shared" ca="1" si="54"/>
        <v>1566508.9067620807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1566508.9067620807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6494.2194532594185</v>
      </c>
      <c r="L658" s="444">
        <f t="shared" ca="1" si="54"/>
        <v>1565106.8882355199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1565106.8882355199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6488.3777093987483</v>
      </c>
      <c r="L659" s="444">
        <f t="shared" ca="1" si="54"/>
        <v>1563699.0279650984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1563699.0279650984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6482.5116249386592</v>
      </c>
      <c r="L660" s="444">
        <f t="shared" ca="1" si="54"/>
        <v>1562285.3016102167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1562285.3016102167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6476.6210984599857</v>
      </c>
      <c r="L661" s="444">
        <f t="shared" ca="1" si="54"/>
        <v>1560865.6847288564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1560865.6847288564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6470.7060281209842</v>
      </c>
      <c r="L662" s="444">
        <f t="shared" ca="1" si="54"/>
        <v>1559440.1527771573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1559440.1527771573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6464.7663116555705</v>
      </c>
      <c r="L663" s="444">
        <f t="shared" ca="1" si="54"/>
        <v>1558008.6811089925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1558008.6811089925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6458.8018463715516</v>
      </c>
      <c r="L664" s="444">
        <f t="shared" ca="1" si="54"/>
        <v>1556571.2449755438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1556571.2449755438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6452.8125291488486</v>
      </c>
      <c r="L665" s="444">
        <f t="shared" ca="1" si="54"/>
        <v>1555127.8195248723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1555127.8195248723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6446.7982564377171</v>
      </c>
      <c r="L666" s="444">
        <f t="shared" ca="1" si="54"/>
        <v>1553678.3798014899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1553678.3798014899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6440.7589242569566</v>
      </c>
      <c r="L667" s="444">
        <f t="shared" ca="1" si="54"/>
        <v>1552222.9007459267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1552222.9007459267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6434.6944281921096</v>
      </c>
      <c r="L668" s="444">
        <f t="shared" ca="1" si="54"/>
        <v>1550761.3571942986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1550761.3571942986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6428.6046633936603</v>
      </c>
      <c r="L669" s="444">
        <f t="shared" ca="1" si="54"/>
        <v>1549293.7238778721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1549293.7238778721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6422.4895245752159</v>
      </c>
      <c r="L670" s="444">
        <f t="shared" ca="1" si="54"/>
        <v>1547819.9754226271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1547819.9754226271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6416.3489060116954</v>
      </c>
      <c r="L671" s="444">
        <f t="shared" ca="1" si="54"/>
        <v>1546340.0863488186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1546340.0863488186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6410.1827015374929</v>
      </c>
      <c r="L672" s="444">
        <f t="shared" ca="1" si="54"/>
        <v>1544854.0310705358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1544854.0310705358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6403.9908045446482</v>
      </c>
      <c r="L673" s="444">
        <f t="shared" ca="1" si="54"/>
        <v>1543361.7838952602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1543361.7838952602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6397.7731079810001</v>
      </c>
      <c r="L674" s="444">
        <f t="shared" ca="1" si="54"/>
        <v>1541863.319023421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1541863.319023421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6391.5295043483366</v>
      </c>
      <c r="L675" s="444">
        <f t="shared" ca="1" si="54"/>
        <v>1540358.6105479491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1540358.6105479491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6385.2598857005369</v>
      </c>
      <c r="L676" s="444">
        <f t="shared" ca="1" si="54"/>
        <v>1538847.6324538295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1538847.6324538295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6378.964143641705</v>
      </c>
      <c r="L677" s="444">
        <f t="shared" ca="1" si="54"/>
        <v>1537330.358617651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1537330.358617651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6372.6421693242946</v>
      </c>
      <c r="L678" s="444">
        <f t="shared" ca="1" si="54"/>
        <v>1535806.762807155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1535806.762807155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6366.2938534472287</v>
      </c>
      <c r="L679" s="444">
        <f t="shared" ca="1" si="54"/>
        <v>1534276.8186807821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1534276.8186807821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6359.9190862540081</v>
      </c>
      <c r="L680" s="444">
        <f t="shared" ca="1" si="54"/>
        <v>1532740.4997872158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1532740.4997872158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6353.5177575308153</v>
      </c>
      <c r="L681" s="444">
        <f t="shared" ca="1" si="54"/>
        <v>1531197.7795649264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1531197.7795649264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6347.0897566046087</v>
      </c>
      <c r="L682" s="444">
        <f t="shared" ca="1" si="54"/>
        <v>1529648.6313417107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1529648.6313417107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6340.6349723412104</v>
      </c>
      <c r="L683" s="444">
        <f t="shared" ca="1" si="54"/>
        <v>1528093.0283342316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1528093.0283342316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6334.1532931433803</v>
      </c>
      <c r="L684" s="444">
        <f t="shared" ca="1" si="54"/>
        <v>1526530.9436475548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1526530.9436475548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6327.6446069488939</v>
      </c>
      <c r="L685" s="444">
        <f t="shared" ca="1" si="54"/>
        <v>1524962.3502746834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1524962.3502746834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6321.1088012285963</v>
      </c>
      <c r="L686" s="444">
        <f t="shared" ca="1" si="54"/>
        <v>1523387.2210960919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1523387.2210960919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6314.545762984465</v>
      </c>
      <c r="L687" s="444">
        <f t="shared" ca="1" si="54"/>
        <v>1521805.5288792562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1521805.5288792562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6307.9553787476498</v>
      </c>
      <c r="L688" s="444">
        <f t="shared" ca="1" si="54"/>
        <v>1520217.2462781835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1520217.2462781835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6301.3375345765135</v>
      </c>
      <c r="L689" s="444">
        <f t="shared" ca="1" si="54"/>
        <v>1518622.3458329397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1518622.3458329397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6294.6921160546644</v>
      </c>
      <c r="L690" s="444">
        <f t="shared" ca="1" si="54"/>
        <v>1517020.7999691742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1517020.7999691742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6288.0190082889749</v>
      </c>
      <c r="L691" s="444">
        <f t="shared" ca="1" si="54"/>
        <v>1515412.5809976431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1515412.5809976431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6281.3180959075953</v>
      </c>
      <c r="L692" s="444">
        <f t="shared" ca="1" si="54"/>
        <v>1513797.6611137304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1513797.6611137304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6274.5892630579592</v>
      </c>
      <c r="L693" s="444">
        <f t="shared" ca="1" si="54"/>
        <v>1512176.0123969682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1512176.0123969682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6267.832393404783</v>
      </c>
      <c r="L694" s="444">
        <f t="shared" ca="1" si="54"/>
        <v>1510547.6068105528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1510547.6068105528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6261.0473701280525</v>
      </c>
      <c r="L695" s="444">
        <f t="shared" ca="1" si="54"/>
        <v>1508912.4162008606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1508912.4162008606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6254.2340759210019</v>
      </c>
      <c r="L696" s="444">
        <f t="shared" ca="1" si="54"/>
        <v>1507270.4122969613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1507270.4122969613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6247.3923929880875</v>
      </c>
      <c r="L697" s="444">
        <f t="shared" ca="1" si="54"/>
        <v>1505621.5667101291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1505621.5667101291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6240.5222030429541</v>
      </c>
      <c r="L698" s="444">
        <f t="shared" ca="1" si="54"/>
        <v>1503965.8509333518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1503965.8509333518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6233.6233873063811</v>
      </c>
      <c r="L699" s="444">
        <f t="shared" ca="1" si="54"/>
        <v>1502303.236340838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1502303.236340838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6226.6958265042404</v>
      </c>
      <c r="L700" s="444">
        <f t="shared" ca="1" si="54"/>
        <v>1500633.6941875219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1500633.6941875219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6219.7394008654237</v>
      </c>
      <c r="L701" s="444">
        <f t="shared" ca="1" si="54"/>
        <v>1498957.1956085672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1498957.1956085672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6212.7539901197788</v>
      </c>
      <c r="L702" s="444">
        <f t="shared" ca="1" si="54"/>
        <v>1497273.7116188668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1497273.7116188668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6205.7394734960271</v>
      </c>
      <c r="L703" s="444">
        <f t="shared" ca="1" si="54"/>
        <v>1495583.2131125426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1495583.2131125426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6198.6957297196768</v>
      </c>
      <c r="L704" s="444">
        <f t="shared" ca="1" si="54"/>
        <v>1493885.6708624421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1493885.6708624421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6191.6226370109243</v>
      </c>
      <c r="L705" s="444">
        <f t="shared" ca="1" si="54"/>
        <v>1492181.0555196328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1492181.0555196328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6184.5200730825518</v>
      </c>
      <c r="L706" s="444">
        <f t="shared" ca="1" si="54"/>
        <v>1490469.3376128951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1490469.3376128951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6177.3879151378114</v>
      </c>
      <c r="L707" s="444">
        <f t="shared" ca="1" si="54"/>
        <v>1488750.4875482128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1488750.4875482128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6170.226039868302</v>
      </c>
      <c r="L708" s="444">
        <f t="shared" ca="1" si="54"/>
        <v>1487024.4756082608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1487024.4756082608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6163.0343234518359</v>
      </c>
      <c r="L709" s="444">
        <f t="shared" ca="1" si="54"/>
        <v>1485291.2719518924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1485291.2719518924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6155.8126415503011</v>
      </c>
      <c r="L710" s="444">
        <f t="shared" ca="1" si="54"/>
        <v>1483550.8466136225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1483550.8466136225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6148.5608693075092</v>
      </c>
      <c r="L711" s="444">
        <f t="shared" ca="1" si="54"/>
        <v>1481803.1695031098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1481803.1695031098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6141.2788813470397</v>
      </c>
      <c r="L712" s="444">
        <f t="shared" ca="1" si="54"/>
        <v>1480048.2104046366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1480048.2104046366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6133.9665517700678</v>
      </c>
      <c r="L713" s="444">
        <f t="shared" ca="1" si="54"/>
        <v>1478285.9389765863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1478285.9389765863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6126.6237541531918</v>
      </c>
      <c r="L714" s="444">
        <f t="shared" ca="1" si="54"/>
        <v>1476516.3247509194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1476516.3247509194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6119.2503615462465</v>
      </c>
      <c r="L715" s="444">
        <f t="shared" ca="1" si="54"/>
        <v>1474739.3371326453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1474739.3371326453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6111.8462464701042</v>
      </c>
      <c r="L716" s="444">
        <f t="shared" ca="1" si="54"/>
        <v>1472954.9453992951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1472954.9453992951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6104.4112809144781</v>
      </c>
      <c r="L717" s="444">
        <f t="shared" ca="1" si="54"/>
        <v>1471163.1187003893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1471163.1187003893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6096.9453363357043</v>
      </c>
      <c r="L718" s="444">
        <f t="shared" ca="1" si="54"/>
        <v>1469363.8260569049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1469363.8260569049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6089.4482836545194</v>
      </c>
      <c r="L719" s="444">
        <f t="shared" ca="1" si="54"/>
        <v>1467557.036360739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1467557.036360739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6081.9199932538286</v>
      </c>
      <c r="L720" s="444">
        <f t="shared" ca="1" si="54"/>
        <v>1465742.7183741727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1465742.7183741727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6074.3603349764689</v>
      </c>
      <c r="L721" s="444">
        <f t="shared" ca="1" si="54"/>
        <v>1463920.840729329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1463920.840729329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6066.7691781229532</v>
      </c>
      <c r="L722" s="444">
        <f t="shared" ca="1" si="54"/>
        <v>1462091.3719276318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1462091.3719276318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6059.1463914492151</v>
      </c>
      <c r="L723" s="444">
        <f t="shared" ca="1" si="54"/>
        <v>1460254.2803392608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1460254.2803392608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6051.4918431643355</v>
      </c>
      <c r="L724" s="444">
        <f t="shared" ca="1" si="54"/>
        <v>1458409.534202605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1458409.534202605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6043.8054009282696</v>
      </c>
      <c r="L725" s="444">
        <f t="shared" ca="1" si="54"/>
        <v>1456557.101623713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1456557.101623713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6036.0869318495534</v>
      </c>
      <c r="L726" s="444">
        <f t="shared" ca="1" si="54"/>
        <v>1454696.9505757424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1454696.9505757424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6028.3363024830087</v>
      </c>
      <c r="L727" s="444">
        <f t="shared" ca="1" si="54"/>
        <v>1452829.0488984052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1452829.0488984052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6020.553378827437</v>
      </c>
      <c r="L728" s="444">
        <f t="shared" ca="1" si="54"/>
        <v>1450953.3642974123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1450953.3642974123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6012.7380263233008</v>
      </c>
      <c r="L729" s="444">
        <f t="shared" ca="1" si="54"/>
        <v>1449069.8643439154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1449069.8643439154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6004.8901098503966</v>
      </c>
      <c r="L730" s="444">
        <f t="shared" ca="1" si="54"/>
        <v>1447178.5164739455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1447178.5164739455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5997.0094937255217</v>
      </c>
      <c r="L731" s="444">
        <f t="shared" ca="1" si="54"/>
        <v>1445279.2879878508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1445279.2879878508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5989.0960417001279</v>
      </c>
      <c r="L732" s="444">
        <f t="shared" ca="1" si="54"/>
        <v>1443372.1460497307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1443372.1460497307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5981.1496169579605</v>
      </c>
      <c r="L733" s="444">
        <f t="shared" ca="1" si="54"/>
        <v>1441457.0576868684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1441457.0576868684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5973.1700821127006</v>
      </c>
      <c r="L734" s="444">
        <f t="shared" ca="1" si="54"/>
        <v>1439533.9897891609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1439533.9897891609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5965.1572992055862</v>
      </c>
      <c r="L735" s="444">
        <f t="shared" ca="1" si="54"/>
        <v>1437602.9091085463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1437602.9091085463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5957.1111297030257</v>
      </c>
      <c r="L736" s="444">
        <f t="shared" ca="1" si="54"/>
        <v>1435663.7822584291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1435663.7822584291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5949.0314344942035</v>
      </c>
      <c r="L737" s="444">
        <f t="shared" ca="1" si="54"/>
        <v>1433716.5757131032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1433716.5757131032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5940.9180738886789</v>
      </c>
      <c r="L738" s="444">
        <f t="shared" ca="1" si="54"/>
        <v>1431761.2558071716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1431761.2558071716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5932.7709076139636</v>
      </c>
      <c r="L739" s="444">
        <f t="shared" ca="1" si="54"/>
        <v>1429797.7887349653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1429797.7887349653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5924.5897948131042</v>
      </c>
      <c r="L740" s="444">
        <f t="shared" ca="1" si="54"/>
        <v>1427826.1405499582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1427826.1405499582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5916.3745940422414</v>
      </c>
      <c r="L741" s="444">
        <f t="shared" ca="1" si="54"/>
        <v>1425846.2771641803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1425846.2771641803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5908.1251632681669</v>
      </c>
      <c r="L742" s="444">
        <f t="shared" ca="1" si="54"/>
        <v>1423858.1643476281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1423858.1643476281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5899.8413598658663</v>
      </c>
      <c r="L743" s="444">
        <f t="shared" ca="1" si="54"/>
        <v>1421861.7677276738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1421861.7677276738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5891.5230406160563</v>
      </c>
      <c r="L744" s="444">
        <f t="shared" ca="1" si="54"/>
        <v>1419857.0527884695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1419857.0527884695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5883.1700617027054</v>
      </c>
      <c r="L745" s="444">
        <f t="shared" ca="1" si="54"/>
        <v>1417843.9848703519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1417843.9848703519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5874.7822787105488</v>
      </c>
      <c r="L746" s="444">
        <f t="shared" ca="1" si="54"/>
        <v>1415822.5291692421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1415822.5291692421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5866.3595466225916</v>
      </c>
      <c r="L747" s="444">
        <f t="shared" ca="1" si="54"/>
        <v>1413792.6507360444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1413792.6507360444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5857.9017198176007</v>
      </c>
      <c r="L748" s="444">
        <f t="shared" ca="1" si="54"/>
        <v>1411754.3144760418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1411754.3144760418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5849.4086520675901</v>
      </c>
      <c r="L749" s="444">
        <f t="shared" ca="1" si="54"/>
        <v>1409707.4851482892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1409707.4851482892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5840.8801965352877</v>
      </c>
      <c r="L750" s="444">
        <f t="shared" ca="1" si="54"/>
        <v>1407652.1273650043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1407652.1273650043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5832.3162057715999</v>
      </c>
      <c r="L751" s="444">
        <f t="shared" ca="1" si="54"/>
        <v>1405588.2055909557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1405588.2055909557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5823.7165317130639</v>
      </c>
      <c r="L752" s="444">
        <f t="shared" ca="1" si="54"/>
        <v>1403515.6841428485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1403515.6841428485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5815.0810256792847</v>
      </c>
      <c r="L753" s="444">
        <f t="shared" ca="1" si="54"/>
        <v>1401434.5271887076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1401434.5271887076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5806.4095383703643</v>
      </c>
      <c r="L754" s="444">
        <f t="shared" ca="1" si="54"/>
        <v>1399344.6987472577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1399344.6987472577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5797.7019198643229</v>
      </c>
      <c r="L755" s="444">
        <f t="shared" ca="1" si="54"/>
        <v>1397246.1626873019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1397246.1626873019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5788.9580196145071</v>
      </c>
      <c r="L756" s="444">
        <f t="shared" ca="1" si="54"/>
        <v>1395138.8827270961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1395138.8827270961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5780.177686446983</v>
      </c>
      <c r="L757" s="444">
        <f t="shared" ca="1" si="54"/>
        <v>1393022.8224337229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1393022.8224337229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5771.3607685579282</v>
      </c>
      <c r="L758" s="444">
        <f t="shared" ca="1" si="54"/>
        <v>1390897.9452224607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1390897.9452224607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5762.507113511002</v>
      </c>
      <c r="L759" s="444">
        <f t="shared" ca="1" si="54"/>
        <v>1388764.2143561514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1388764.2143561514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5753.6165682347128</v>
      </c>
      <c r="L760" s="444">
        <f t="shared" ca="1" si="54"/>
        <v>1386621.5929445659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1386621.5929445659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5744.6889790197738</v>
      </c>
      <c r="L761" s="444">
        <f t="shared" ca="1" si="54"/>
        <v>1384470.0439437656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1384470.0439437656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5735.7241915164386</v>
      </c>
      <c r="L762" s="444">
        <f t="shared" ca="1" si="54"/>
        <v>1382309.5301554617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1382309.5301554617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5726.7220507318398</v>
      </c>
      <c r="L763" s="444">
        <f t="shared" ca="1" si="54"/>
        <v>1380140.0142263733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1380140.0142263733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5717.682401027304</v>
      </c>
      <c r="L764" s="444">
        <f t="shared" ca="1" si="54"/>
        <v>1377961.4586475804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1377961.4586475804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5708.6050861156673</v>
      </c>
      <c r="L765" s="444">
        <f t="shared" ca="1" si="54"/>
        <v>1375773.8257538758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1375773.8257538758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5699.4899490585649</v>
      </c>
      <c r="L766" s="444">
        <f t="shared" ca="1" si="54"/>
        <v>1373577.0777231141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1373577.0777231141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5690.3368322637243</v>
      </c>
      <c r="L767" s="444">
        <f t="shared" ca="1" si="54"/>
        <v>1371371.1765755576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1371371.1765755576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5681.1455774822389</v>
      </c>
      <c r="L768" s="444">
        <f t="shared" ca="1" si="54"/>
        <v>1369156.0841732195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1369156.0841732195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5671.91602580583</v>
      </c>
      <c r="L769" s="444">
        <f t="shared" ca="1" si="54"/>
        <v>1366931.762219205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1366931.762219205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5662.6480176641035</v>
      </c>
      <c r="L770" s="444">
        <f t="shared" ca="1" si="54"/>
        <v>1364698.172257049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1364698.172257049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5653.3413928217869</v>
      </c>
      <c r="L771" s="444">
        <f t="shared" ca="1" si="54"/>
        <v>1362455.2756700506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1362455.2756700506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5643.99599037596</v>
      </c>
      <c r="L772" s="444">
        <f t="shared" ca="1" si="54"/>
        <v>1360203.0336806064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1360203.0336806064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5634.6116487532754</v>
      </c>
      <c r="L773" s="444">
        <f t="shared" ref="L773:L1027" ca="1" si="80">I773-J773+K773</f>
        <v>1357941.4073495395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1357941.4073495395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5625.1882057071634</v>
      </c>
      <c r="L774" s="444">
        <f t="shared" ca="1" si="80"/>
        <v>1355670.3575754263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1355670.3575754263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5615.7254983150251</v>
      </c>
      <c r="L775" s="444">
        <f t="shared" ca="1" si="80"/>
        <v>1353389.8450939211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1353389.8450939211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5606.2233629754201</v>
      </c>
      <c r="L776" s="444">
        <f t="shared" ca="1" si="80"/>
        <v>1351099.8304770763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1351099.8304770763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5596.6816354052335</v>
      </c>
      <c r="L777" s="444">
        <f t="shared" ca="1" si="80"/>
        <v>1348800.2741326613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1348800.2741326613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5587.1001506368375</v>
      </c>
      <c r="L778" s="444">
        <f t="shared" ca="1" si="80"/>
        <v>1346491.1363034779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1346491.1363034779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5577.4787430152401</v>
      </c>
      <c r="L779" s="444">
        <f t="shared" ca="1" si="80"/>
        <v>1344172.377066673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1344172.377066673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5567.8172461952199</v>
      </c>
      <c r="L780" s="444">
        <f t="shared" ca="1" si="80"/>
        <v>1341843.9563330479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1341843.9563330479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5558.115493138449</v>
      </c>
      <c r="L781" s="444">
        <f t="shared" ca="1" si="80"/>
        <v>1339505.8338463663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1339505.8338463663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5548.3733161106084</v>
      </c>
      <c r="L782" s="444">
        <f t="shared" ca="1" si="80"/>
        <v>1337157.9691826566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1337157.9691826566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5538.5905466784852</v>
      </c>
      <c r="L783" s="444">
        <f t="shared" ca="1" si="80"/>
        <v>1334800.3217495149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1334800.3217495149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5528.7670157070606</v>
      </c>
      <c r="L784" s="444">
        <f t="shared" ca="1" si="80"/>
        <v>1332432.8507854016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1332432.8507854016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5518.9025533565891</v>
      </c>
      <c r="L785" s="444">
        <f t="shared" ca="1" si="80"/>
        <v>1330055.5153589379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1330055.5153589379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5508.9969890796565</v>
      </c>
      <c r="L786" s="444">
        <f t="shared" ca="1" si="80"/>
        <v>1327668.2743681974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1327668.2743681974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5499.0501516182385</v>
      </c>
      <c r="L787" s="444">
        <f t="shared" ca="1" si="80"/>
        <v>1325271.0865399954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1325271.0865399954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5489.0618690007295</v>
      </c>
      <c r="L788" s="444">
        <f t="shared" ca="1" si="80"/>
        <v>1322863.9104291759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1322863.9104291759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5479.0319685389823</v>
      </c>
      <c r="L789" s="444">
        <f t="shared" ca="1" si="80"/>
        <v>1320446.7044178946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1320446.7044178946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5468.9602768253098</v>
      </c>
      <c r="L790" s="444">
        <f t="shared" ca="1" si="80"/>
        <v>1318019.4267148997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1318019.4267148997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5458.8466197294974</v>
      </c>
      <c r="L791" s="444">
        <f t="shared" ca="1" si="80"/>
        <v>1315582.0353548089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1315582.0353548089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5448.6908223957862</v>
      </c>
      <c r="L792" s="444">
        <f t="shared" ca="1" si="80"/>
        <v>1313134.4881973844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1313134.4881973844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5438.4927092398502</v>
      </c>
      <c r="L793" s="444">
        <f t="shared" ca="1" si="80"/>
        <v>1310676.7429268041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1310676.7429268041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5428.2521039457661</v>
      </c>
      <c r="L794" s="444">
        <f t="shared" ca="1" si="80"/>
        <v>1308208.7570509296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1308208.7570509296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5417.9688294629559</v>
      </c>
      <c r="L795" s="444">
        <f t="shared" ca="1" si="80"/>
        <v>1305730.4879005724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1305730.4879005724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5407.6427080031335</v>
      </c>
      <c r="L796" s="444">
        <f t="shared" ca="1" si="80"/>
        <v>1303241.8926287552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1303241.8926287552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5397.2735610372292</v>
      </c>
      <c r="L797" s="444">
        <f t="shared" ca="1" si="80"/>
        <v>1300742.9282099721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1300742.9282099721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5386.8612092922995</v>
      </c>
      <c r="L798" s="444">
        <f t="shared" ca="1" si="80"/>
        <v>1298233.5514394441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1298233.5514394441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5376.4054727484327</v>
      </c>
      <c r="L799" s="444">
        <f t="shared" ca="1" si="80"/>
        <v>1295713.7189323723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1295713.7189323723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5365.9061706356333</v>
      </c>
      <c r="L800" s="444">
        <f t="shared" ca="1" si="80"/>
        <v>1293183.3871231878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1293183.3871231878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5355.3631214306979</v>
      </c>
      <c r="L801" s="444">
        <f t="shared" ca="1" si="80"/>
        <v>1290642.5122647982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1290642.5122647982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5344.7761428540744</v>
      </c>
      <c r="L802" s="444">
        <f t="shared" ca="1" si="80"/>
        <v>1288091.0504278319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1288091.0504278319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5334.1450518667152</v>
      </c>
      <c r="L803" s="444">
        <f t="shared" ca="1" si="80"/>
        <v>1285528.9574998785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1285528.9574998785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5323.469664666909</v>
      </c>
      <c r="L804" s="444">
        <f t="shared" ca="1" si="80"/>
        <v>1282956.1891847251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1282956.1891847251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5312.7497966871033</v>
      </c>
      <c r="L805" s="444">
        <f t="shared" ca="1" si="80"/>
        <v>1280372.701001592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1280372.701001592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5301.9852625907151</v>
      </c>
      <c r="L806" s="444">
        <f t="shared" ca="1" si="80"/>
        <v>1277778.4482843624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1277778.4482843624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5291.175876268926</v>
      </c>
      <c r="L807" s="444">
        <f t="shared" ca="1" si="80"/>
        <v>1275173.3861808111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1275173.3861808111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5280.3214508374622</v>
      </c>
      <c r="L808" s="444">
        <f t="shared" ca="1" si="80"/>
        <v>1272557.4696518283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1272557.4696518283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5269.421798633367</v>
      </c>
      <c r="L809" s="444">
        <f t="shared" ca="1" si="80"/>
        <v>1269930.6534706415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1269930.6534706415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5258.4767312117547</v>
      </c>
      <c r="L810" s="444">
        <f t="shared" ca="1" si="80"/>
        <v>1267292.8922220329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1267292.8922220329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5247.4860593425528</v>
      </c>
      <c r="L811" s="444">
        <f t="shared" ca="1" si="80"/>
        <v>1264644.1403015552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1264644.1403015552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5236.4495930072289</v>
      </c>
      <c r="L812" s="444">
        <f t="shared" ca="1" si="80"/>
        <v>1261984.3519147423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1261984.3519147423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5225.367141395508</v>
      </c>
      <c r="L813" s="444">
        <f t="shared" ca="1" si="80"/>
        <v>1259313.4810763176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1259313.4810763176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5214.2385129020722</v>
      </c>
      <c r="L814" s="444">
        <f t="shared" ca="1" si="80"/>
        <v>1256631.4816093994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1256631.4816093994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5203.0635151232464</v>
      </c>
      <c r="L815" s="444">
        <f t="shared" ca="1" si="80"/>
        <v>1253938.3071447024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1253938.3071447024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5191.8419548536758</v>
      </c>
      <c r="L816" s="444">
        <f t="shared" ca="1" si="80"/>
        <v>1251233.9111197358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1251233.9111197358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5180.5736380829812</v>
      </c>
      <c r="L817" s="444">
        <f t="shared" ca="1" si="80"/>
        <v>1248518.2467779985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1248518.2467779985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5169.2583699924098</v>
      </c>
      <c r="L818" s="444">
        <f t="shared" ca="1" si="80"/>
        <v>1245791.2671681708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1245791.2671681708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5157.8959549514602</v>
      </c>
      <c r="L819" s="444">
        <f t="shared" ca="1" si="80"/>
        <v>1243052.925143302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1243052.925143302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5146.4861965145074</v>
      </c>
      <c r="L820" s="444">
        <f t="shared" ca="1" si="80"/>
        <v>1240303.1733599962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1240303.1733599962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5135.0288974174</v>
      </c>
      <c r="L821" s="444">
        <f t="shared" ca="1" si="80"/>
        <v>1237541.9642775934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1237541.9642775934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5123.5238595740548</v>
      </c>
      <c r="L822" s="444">
        <f t="shared" ca="1" si="80"/>
        <v>1234769.2501573472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1234769.2501573472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5111.9708840730291</v>
      </c>
      <c r="L823" s="444">
        <f t="shared" ca="1" si="80"/>
        <v>1231984.9830616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1231984.9830616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5100.3697711740824</v>
      </c>
      <c r="L824" s="444">
        <f t="shared" ca="1" si="80"/>
        <v>1229189.1148529539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1229189.1148529539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5088.7203203047238</v>
      </c>
      <c r="L825" s="444">
        <f t="shared" ca="1" si="80"/>
        <v>1226381.5971934383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1226381.5971934383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5077.0223300567422</v>
      </c>
      <c r="L826" s="444">
        <f t="shared" ca="1" si="80"/>
        <v>1223562.3815436747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1223562.3815436747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5065.2755981827268</v>
      </c>
      <c r="L827" s="444">
        <f t="shared" ca="1" si="80"/>
        <v>1220731.4191620373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1220731.4191620373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5053.4799215925714</v>
      </c>
      <c r="L828" s="444">
        <f t="shared" ca="1" si="80"/>
        <v>1217888.6611038097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1217888.6611038097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5041.6350963499563</v>
      </c>
      <c r="L829" s="444">
        <f t="shared" ca="1" si="80"/>
        <v>1215034.0582203395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1215034.0582203395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5029.7409176688298</v>
      </c>
      <c r="L830" s="444">
        <f t="shared" ca="1" si="80"/>
        <v>1212167.5611581882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1212167.5611581882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5017.7971799098659</v>
      </c>
      <c r="L831" s="444">
        <f t="shared" ca="1" si="80"/>
        <v>1209289.1203582778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1209289.1203582778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5005.8036765769066</v>
      </c>
      <c r="L832" s="444">
        <f t="shared" ca="1" si="80"/>
        <v>1206398.6860550344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1206398.6860550344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4993.7602003133925</v>
      </c>
      <c r="L833" s="444">
        <f t="shared" ca="1" si="80"/>
        <v>1203496.2082755275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1203496.2082755275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4981.6665428987799</v>
      </c>
      <c r="L834" s="444">
        <f t="shared" ca="1" si="80"/>
        <v>1200581.6368386061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1200581.6368386061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4969.5224952449407</v>
      </c>
      <c r="L835" s="444">
        <f t="shared" ca="1" si="80"/>
        <v>1197654.9213540307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1197654.9213540307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4957.3278473925438</v>
      </c>
      <c r="L836" s="444">
        <f t="shared" ca="1" si="80"/>
        <v>1194716.011221603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1194716.011221603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4945.0823885074278</v>
      </c>
      <c r="L837" s="444">
        <f t="shared" ca="1" si="80"/>
        <v>1191764.8556302902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1191764.8556302902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4932.7859068769585</v>
      </c>
      <c r="L838" s="444">
        <f t="shared" ca="1" si="80"/>
        <v>1188801.4035573469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1188801.4035573469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4920.438189906361</v>
      </c>
      <c r="L839" s="444">
        <f t="shared" ca="1" si="80"/>
        <v>1185825.603767433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1185825.603767433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4908.0390241150526</v>
      </c>
      <c r="L840" s="444">
        <f t="shared" ca="1" si="80"/>
        <v>1182837.4048117278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1182837.4048117278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4895.5881951329484</v>
      </c>
      <c r="L841" s="444">
        <f t="shared" ca="1" si="80"/>
        <v>1179836.7550270406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1179836.7550270406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4883.0854876967514</v>
      </c>
      <c r="L842" s="444">
        <f t="shared" ca="1" si="80"/>
        <v>1176823.6025349172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1176823.6025349172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4870.5306856462375</v>
      </c>
      <c r="L843" s="444">
        <f t="shared" ca="1" si="80"/>
        <v>1173797.8952407432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1173797.8952407432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4857.9235719205126</v>
      </c>
      <c r="L844" s="444">
        <f t="shared" ca="1" si="80"/>
        <v>1170759.5808328434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1170759.5808328434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4845.2639285542637</v>
      </c>
      <c r="L845" s="444">
        <f t="shared" ca="1" si="80"/>
        <v>1167708.6067815775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1167708.6067815775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4832.5515366739883</v>
      </c>
      <c r="L846" s="444">
        <f t="shared" ca="1" si="80"/>
        <v>1164644.9203384311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1164644.9203384311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4819.7861764942118</v>
      </c>
      <c r="L847" s="444">
        <f t="shared" ca="1" si="80"/>
        <v>1161568.4685351052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1161568.4685351052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4806.9676273136874</v>
      </c>
      <c r="L848" s="444">
        <f t="shared" ca="1" si="80"/>
        <v>1158479.1981825987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1158479.1981825987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4794.0956675115767</v>
      </c>
      <c r="L849" s="444">
        <f t="shared" ca="1" si="80"/>
        <v>1155377.0558702901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1155377.0558702901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4781.1700745436247</v>
      </c>
      <c r="L850" s="444">
        <f t="shared" ca="1" si="80"/>
        <v>1152261.9879650136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1152261.9879650136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4768.1906249383055</v>
      </c>
      <c r="L851" s="444">
        <f t="shared" ca="1" si="80"/>
        <v>1149133.9406101317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1149133.9406101317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4755.1570942929648</v>
      </c>
      <c r="L852" s="444">
        <f t="shared" ca="1" si="80"/>
        <v>1145992.8597246045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1145992.8597246045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4742.0692572699345</v>
      </c>
      <c r="L853" s="444">
        <f t="shared" ca="1" si="80"/>
        <v>1142838.6910020541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1142838.6910020541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4728.9268875926409</v>
      </c>
      <c r="L854" s="444">
        <f t="shared" ca="1" si="80"/>
        <v>1139671.3799098264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1139671.3799098264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4715.7297580416925</v>
      </c>
      <c r="L855" s="444">
        <f t="shared" ca="1" si="80"/>
        <v>1136490.8716880479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1136490.8716880479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4702.4776404509485</v>
      </c>
      <c r="L856" s="444">
        <f t="shared" ca="1" si="80"/>
        <v>1133297.1113486786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1133297.1113486786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4689.1703057035766</v>
      </c>
      <c r="L857" s="444">
        <f t="shared" ca="1" si="80"/>
        <v>1130090.0436745619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1130090.0436745619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4675.80752372809</v>
      </c>
      <c r="L858" s="444">
        <f t="shared" ca="1" si="80"/>
        <v>1126869.6132184698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1126869.6132184698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4662.3890634943727</v>
      </c>
      <c r="L859" s="444">
        <f t="shared" ca="1" si="80"/>
        <v>1123635.7643021438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1123635.7643021438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4648.9146930096813</v>
      </c>
      <c r="L860" s="444">
        <f t="shared" ca="1" si="80"/>
        <v>1120388.4410153332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1120388.4410153332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4635.3841793146375</v>
      </c>
      <c r="L861" s="444">
        <f t="shared" ca="1" si="80"/>
        <v>1117127.5872148275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1117127.5872148275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4621.7972884791971</v>
      </c>
      <c r="L862" s="444">
        <f t="shared" ca="1" si="80"/>
        <v>1113853.1465234866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1113853.1465234866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4608.1537855986098</v>
      </c>
      <c r="L863" s="444">
        <f t="shared" ca="1" si="80"/>
        <v>1110565.0623292651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1110565.0623292651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4594.4534347893532</v>
      </c>
      <c r="L864" s="444">
        <f t="shared" ca="1" si="80"/>
        <v>1107263.2777842341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1107263.2777842341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4580.6959991850581</v>
      </c>
      <c r="L865" s="444">
        <f t="shared" ca="1" si="80"/>
        <v>1103947.735803599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1103947.735803599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4566.8812409324119</v>
      </c>
      <c r="L866" s="444">
        <f t="shared" ca="1" si="80"/>
        <v>1100618.3790647113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1100618.3790647113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4553.0089211870463</v>
      </c>
      <c r="L867" s="444">
        <f t="shared" ca="1" si="80"/>
        <v>1097275.1500060782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1097275.1500060782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4539.0788001094079</v>
      </c>
      <c r="L868" s="444">
        <f t="shared" ca="1" si="80"/>
        <v>1093917.9908263674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1093917.9908263674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4525.0906368606129</v>
      </c>
      <c r="L869" s="444">
        <f t="shared" ca="1" si="80"/>
        <v>1090546.8434834077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1090546.8434834077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4511.0441895982813</v>
      </c>
      <c r="L870" s="444">
        <f t="shared" ca="1" si="80"/>
        <v>1087161.6496931857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1087161.6496931857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4496.9392154723564</v>
      </c>
      <c r="L871" s="444">
        <f t="shared" ca="1" si="80"/>
        <v>1083762.3509288379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1083762.3509288379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4482.7754706209071</v>
      </c>
      <c r="L872" s="444">
        <f t="shared" ca="1" si="80"/>
        <v>1080348.8884196386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1080348.8884196386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4468.55271016591</v>
      </c>
      <c r="L873" s="444">
        <f t="shared" ca="1" si="80"/>
        <v>1076921.2031499844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1076921.2031499844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4454.270688209017</v>
      </c>
      <c r="L874" s="444">
        <f t="shared" ca="1" si="80"/>
        <v>1073479.2358583731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1073479.2358583731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4439.9291578273032</v>
      </c>
      <c r="L875" s="444">
        <f t="shared" ca="1" si="80"/>
        <v>1070022.9270363802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1070022.9270363802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4425.527871069</v>
      </c>
      <c r="L876" s="444">
        <f t="shared" ca="1" si="80"/>
        <v>1066552.216927629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1066552.216927629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4411.0665789492032</v>
      </c>
      <c r="L877" s="444">
        <f t="shared" ca="1" si="80"/>
        <v>1063067.0455267578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1063067.0455267578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4396.5450314455729</v>
      </c>
      <c r="L878" s="444">
        <f t="shared" ca="1" si="80"/>
        <v>1059567.3525783832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1059567.3525783832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4381.9629774940122</v>
      </c>
      <c r="L879" s="444">
        <f t="shared" ca="1" si="80"/>
        <v>1056053.0775760571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1056053.0775760571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4367.3201649843204</v>
      </c>
      <c r="L880" s="444">
        <f t="shared" ca="1" si="80"/>
        <v>1052524.1597612211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1052524.1597612211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4352.616340755837</v>
      </c>
      <c r="L881" s="444">
        <f t="shared" ca="1" si="80"/>
        <v>1048980.5381221569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1048980.5381221569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4337.8512505930694</v>
      </c>
      <c r="L882" s="444">
        <f t="shared" ca="1" si="80"/>
        <v>1045422.1513929297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1045422.1513929297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4323.0246392212903</v>
      </c>
      <c r="L883" s="444">
        <f t="shared" ca="1" si="80"/>
        <v>1041848.9380523307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1041848.9380523307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4308.1362503021264</v>
      </c>
      <c r="L884" s="444">
        <f t="shared" ca="1" si="80"/>
        <v>1038260.8363228126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1038260.8363228126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4293.185826429135</v>
      </c>
      <c r="L885" s="444">
        <f t="shared" ca="1" si="80"/>
        <v>1034657.7841694215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1034657.7841694215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4278.1731091233387</v>
      </c>
      <c r="L886" s="444">
        <f t="shared" ca="1" si="80"/>
        <v>1031039.7192987247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1031039.7192987247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4263.0978388287685</v>
      </c>
      <c r="L887" s="444">
        <f t="shared" ca="1" si="80"/>
        <v>1027406.5791577332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1027406.5791577332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4247.9597549079708</v>
      </c>
      <c r="L888" s="444">
        <f t="shared" ca="1" si="80"/>
        <v>1023758.300932821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1023758.300932821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4232.7585956375024</v>
      </c>
      <c r="L889" s="444">
        <f t="shared" ca="1" si="80"/>
        <v>1020094.8215486383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1020094.8215486383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4217.4940982034086</v>
      </c>
      <c r="L890" s="444">
        <f t="shared" ca="1" si="80"/>
        <v>1016416.0776670214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1016416.0776670214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4202.1659986966715</v>
      </c>
      <c r="L891" s="444">
        <f t="shared" ca="1" si="80"/>
        <v>1012722.0056858979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1012722.0056858979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4186.7740321086567</v>
      </c>
      <c r="L892" s="444">
        <f t="shared" ca="1" si="80"/>
        <v>1009012.5417381863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1009012.5417381863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4171.3179323265249</v>
      </c>
      <c r="L893" s="444">
        <f t="shared" ca="1" si="80"/>
        <v>1005287.6216906926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1005287.6216906926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4155.7974321286347</v>
      </c>
      <c r="L894" s="444">
        <f t="shared" ca="1" si="80"/>
        <v>1001547.1811430011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1001547.1811430011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4140.2122631799202</v>
      </c>
      <c r="L895" s="444">
        <f t="shared" ca="1" si="80"/>
        <v>997791.15542636078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997791.15542636078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4124.562156027253</v>
      </c>
      <c r="L896" s="444">
        <f t="shared" ca="1" si="80"/>
        <v>994019.47960256785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994019.47960256785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4108.8468400947813</v>
      </c>
      <c r="L897" s="444">
        <f t="shared" ca="1" si="80"/>
        <v>990232.0884628424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990232.0884628424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4093.0660436792591</v>
      </c>
      <c r="L898" s="444">
        <f t="shared" ca="1" si="80"/>
        <v>986428.91652670142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986428.91652670142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4077.2194939453384</v>
      </c>
      <c r="L899" s="444">
        <f t="shared" ca="1" si="80"/>
        <v>982609.89804082655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982609.89804082655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4061.3069169208597</v>
      </c>
      <c r="L900" s="444">
        <f t="shared" ca="1" si="80"/>
        <v>978774.96697792714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978774.96697792714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4045.3280374921119</v>
      </c>
      <c r="L901" s="444">
        <f t="shared" ca="1" si="80"/>
        <v>974924.05703559902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974924.05703559902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4029.2825793990783</v>
      </c>
      <c r="L902" s="444">
        <f t="shared" ca="1" si="80"/>
        <v>971057.10163517785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971057.10163517785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4013.1702652306567</v>
      </c>
      <c r="L903" s="444">
        <f t="shared" ca="1" si="80"/>
        <v>967174.03392058832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967174.03392058832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3996.9908164198669</v>
      </c>
      <c r="L904" s="444">
        <f t="shared" ca="1" si="80"/>
        <v>963274.78675718792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963274.78675718792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3980.7439532390326</v>
      </c>
      <c r="L905" s="444">
        <f t="shared" ca="1" si="80"/>
        <v>959359.29273060674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959359.29273060674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3964.4293947949436</v>
      </c>
      <c r="L906" s="444">
        <f t="shared" ca="1" si="80"/>
        <v>955427.48414558149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955427.48414558149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3948.0468590240048</v>
      </c>
      <c r="L907" s="444">
        <f t="shared" ca="1" si="80"/>
        <v>951479.29302478523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951479.29302478523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3931.5960626873543</v>
      </c>
      <c r="L908" s="444">
        <f t="shared" ca="1" si="80"/>
        <v>947514.65110765235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947514.65110765235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3915.0767213659674</v>
      </c>
      <c r="L909" s="444">
        <f t="shared" ca="1" si="80"/>
        <v>943533.48984919803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943533.48984919803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3898.4885494557407</v>
      </c>
      <c r="L910" s="444">
        <f t="shared" ca="1" si="80"/>
        <v>939535.74041883356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939535.74041883356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3881.8312601625553</v>
      </c>
      <c r="L911" s="444">
        <f t="shared" ca="1" si="80"/>
        <v>935521.33369917586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935521.33369917586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3865.1045654973154</v>
      </c>
      <c r="L912" s="444">
        <f t="shared" ca="1" si="80"/>
        <v>931490.200284853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931490.200284853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3848.3081762709694</v>
      </c>
      <c r="L913" s="444">
        <f t="shared" ca="1" si="80"/>
        <v>927442.27048130368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927442.27048130368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3831.4418020895141</v>
      </c>
      <c r="L914" s="444">
        <f t="shared" ca="1" si="80"/>
        <v>923377.47430357302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923377.47430357302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3814.5051513489698</v>
      </c>
      <c r="L915" s="444">
        <f t="shared" ca="1" si="80"/>
        <v>919295.74147510179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919295.74147510179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3797.4979312303403</v>
      </c>
      <c r="L916" s="444">
        <f t="shared" ca="1" si="80"/>
        <v>915197.00142651191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915197.00142651191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3780.4198476945485</v>
      </c>
      <c r="L917" s="444">
        <f t="shared" ca="1" si="80"/>
        <v>911081.18329438625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911081.18329438625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3763.2706054773585</v>
      </c>
      <c r="L918" s="444">
        <f t="shared" ca="1" si="80"/>
        <v>906948.21592004341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906948.21592004341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3746.0499080842628</v>
      </c>
      <c r="L919" s="444">
        <f t="shared" ca="1" si="80"/>
        <v>902798.02784830739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902798.02784830739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3728.7574577853634</v>
      </c>
      <c r="L920" s="444">
        <f t="shared" ca="1" si="80"/>
        <v>898630.54732627247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898630.54732627247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3711.392955610218</v>
      </c>
      <c r="L921" s="444">
        <f t="shared" ca="1" si="80"/>
        <v>894445.70230206242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894445.70230206242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3693.9561013426755</v>
      </c>
      <c r="L922" s="444">
        <f t="shared" ca="1" si="80"/>
        <v>890243.42042358487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890243.42042358487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3676.4465935156854</v>
      </c>
      <c r="L923" s="444">
        <f t="shared" ca="1" si="80"/>
        <v>886023.62903728033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886023.62903728033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3658.8641294060831</v>
      </c>
      <c r="L924" s="444">
        <f t="shared" ca="1" si="80"/>
        <v>881786.25518686615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881786.25518686615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3641.2084050293579</v>
      </c>
      <c r="L925" s="444">
        <f t="shared" ca="1" si="80"/>
        <v>877531.2256120753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877531.2256120753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3623.4791151343961</v>
      </c>
      <c r="L926" s="444">
        <f t="shared" ca="1" si="80"/>
        <v>873258.46674738941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873258.46674738941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3605.6759531982043</v>
      </c>
      <c r="L927" s="444">
        <f t="shared" ca="1" si="80"/>
        <v>868967.9047207674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868967.9047207674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3587.7986114206133</v>
      </c>
      <c r="L928" s="444">
        <f t="shared" ca="1" si="80"/>
        <v>864659.46535236773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864659.46535236773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3569.8467807189477</v>
      </c>
      <c r="L929" s="444">
        <f t="shared" ca="1" si="80"/>
        <v>860333.0741532665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860333.0741532665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3551.8201507226927</v>
      </c>
      <c r="L930" s="444">
        <f t="shared" ca="1" si="80"/>
        <v>855988.65632416902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855988.65632416902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3533.7184097681202</v>
      </c>
      <c r="L931" s="444">
        <f t="shared" ca="1" si="80"/>
        <v>851626.13675411686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851626.13675411686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3515.5412448929023</v>
      </c>
      <c r="L932" s="444">
        <f t="shared" ca="1" si="80"/>
        <v>847245.4400191895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847245.4400191895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3497.2883418307051</v>
      </c>
      <c r="L933" s="444">
        <f t="shared" ca="1" si="80"/>
        <v>842846.49038119998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842846.49038119998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3478.959385005749</v>
      </c>
      <c r="L934" s="444">
        <f t="shared" ca="1" si="80"/>
        <v>838429.21178638551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838429.21178638551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3460.5540575273549</v>
      </c>
      <c r="L935" s="444">
        <f t="shared" ca="1" si="80"/>
        <v>833993.52786409261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833993.52786409261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3442.0720411844682</v>
      </c>
      <c r="L936" s="444">
        <f t="shared" ca="1" si="80"/>
        <v>829539.36192545691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829539.36192545691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3423.5130164401526</v>
      </c>
      <c r="L937" s="444">
        <f t="shared" ca="1" si="80"/>
        <v>825066.63696207688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825066.63696207688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3404.8766624260693</v>
      </c>
      <c r="L938" s="444">
        <f t="shared" ca="1" si="80"/>
        <v>820575.2756446827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820575.2756446827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3386.1626569369269</v>
      </c>
      <c r="L939" s="444">
        <f t="shared" ca="1" si="80"/>
        <v>816065.20032179938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816065.20032179938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3367.3706764249132</v>
      </c>
      <c r="L940" s="444">
        <f t="shared" ca="1" si="80"/>
        <v>811536.33301840408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811536.33301840408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3348.5003959940991</v>
      </c>
      <c r="L941" s="444">
        <f t="shared" ca="1" si="80"/>
        <v>806988.5954345779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806988.5954345779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3329.5514893948234</v>
      </c>
      <c r="L942" s="444">
        <f t="shared" ca="1" si="80"/>
        <v>802421.90894415253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802421.90894415253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3310.523629018051</v>
      </c>
      <c r="L943" s="444">
        <f t="shared" ca="1" si="80"/>
        <v>797836.1945933504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797836.1945933504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3291.4164858897088</v>
      </c>
      <c r="L944" s="444">
        <f t="shared" ca="1" si="80"/>
        <v>793231.37309941987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793231.37309941987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3272.2297296649986</v>
      </c>
      <c r="L945" s="444">
        <f t="shared" ca="1" si="80"/>
        <v>788607.36484926462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788607.36484926462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3252.9630286226848</v>
      </c>
      <c r="L946" s="444">
        <f t="shared" ca="1" si="80"/>
        <v>783964.08989806706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783964.08989806706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3233.6160496593616</v>
      </c>
      <c r="L947" s="444">
        <f t="shared" ca="1" si="80"/>
        <v>779301.46796790615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779301.46796790615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3214.1884582836915</v>
      </c>
      <c r="L948" s="444">
        <f t="shared" ca="1" si="80"/>
        <v>774619.41844636959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774619.41844636959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3194.6799186106223</v>
      </c>
      <c r="L949" s="444">
        <f t="shared" ca="1" si="80"/>
        <v>769917.86038515996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769917.86038515996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3175.0900933555822</v>
      </c>
      <c r="L950" s="444">
        <f t="shared" ca="1" si="80"/>
        <v>765196.71249869536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765196.71249869536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3155.4186438286465</v>
      </c>
      <c r="L951" s="444">
        <f t="shared" ca="1" si="80"/>
        <v>760455.89316270372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760455.89316270372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3135.6652299286811</v>
      </c>
      <c r="L952" s="444">
        <f t="shared" ca="1" si="80"/>
        <v>755695.32041281217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755695.32041281217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3115.8295101374665</v>
      </c>
      <c r="L953" s="444">
        <f t="shared" ca="1" si="80"/>
        <v>750914.91194312938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750914.91194312938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3095.9111415137882</v>
      </c>
      <c r="L954" s="444">
        <f t="shared" ca="1" si="80"/>
        <v>746114.58510482288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746114.58510482288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3075.9097796875112</v>
      </c>
      <c r="L955" s="444">
        <f t="shared" ca="1" si="80"/>
        <v>741294.25690469018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741294.25690469018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3055.8250788536247</v>
      </c>
      <c r="L956" s="444">
        <f t="shared" ca="1" si="80"/>
        <v>736453.84400372359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736453.84400372359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3035.656691766264</v>
      </c>
      <c r="L957" s="444">
        <f t="shared" ca="1" si="80"/>
        <v>731593.26271566958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731593.26271566958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3015.4042697327054</v>
      </c>
      <c r="L958" s="444">
        <f t="shared" ca="1" si="80"/>
        <v>726712.429005582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726712.429005582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2995.0674626073405</v>
      </c>
      <c r="L959" s="444">
        <f t="shared" ca="1" si="80"/>
        <v>721811.25848836906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721811.25848836906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2974.6459187856199</v>
      </c>
      <c r="L960" s="444">
        <f t="shared" ca="1" si="80"/>
        <v>716889.66642733442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716889.66642733442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2954.1392851979758</v>
      </c>
      <c r="L961" s="444">
        <f t="shared" ca="1" si="80"/>
        <v>711947.56773271214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711947.56773271214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2933.5472073037163</v>
      </c>
      <c r="L962" s="444">
        <f t="shared" ca="1" si="80"/>
        <v>706984.8769601956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706984.8769601956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2912.8693290848973</v>
      </c>
      <c r="L963" s="444">
        <f t="shared" ca="1" si="80"/>
        <v>702001.50830946025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702001.50830946025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2892.1052930401665</v>
      </c>
      <c r="L964" s="444">
        <f t="shared" ca="1" si="80"/>
        <v>696997.37562268018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696997.37562268018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2871.2547401785832</v>
      </c>
      <c r="L965" s="444">
        <f t="shared" ca="1" si="80"/>
        <v>691972.39238303853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691972.39238303853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2850.3173100134095</v>
      </c>
      <c r="L966" s="444">
        <f t="shared" ca="1" si="80"/>
        <v>686926.47171323176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686926.47171323176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2829.2926405558815</v>
      </c>
      <c r="L967" s="444">
        <f t="shared" ca="1" si="80"/>
        <v>681859.52637396741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681859.52637396741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2808.1803683089465</v>
      </c>
      <c r="L968" s="444">
        <f t="shared" ca="1" si="80"/>
        <v>676771.46876245609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676771.46876245609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2786.9801282609828</v>
      </c>
      <c r="L969" s="444">
        <f t="shared" ca="1" si="80"/>
        <v>671662.21091089689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671662.21091089689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2765.691553879486</v>
      </c>
      <c r="L970" s="444">
        <f t="shared" ca="1" si="80"/>
        <v>666531.66448495619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666531.66448495619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2744.3142771047333</v>
      </c>
      <c r="L971" s="444">
        <f t="shared" ca="1" si="80"/>
        <v>661379.74078224064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661379.74078224064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2722.8479283434185</v>
      </c>
      <c r="L972" s="444">
        <f t="shared" ca="1" si="80"/>
        <v>656206.35073076386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656206.35073076386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2701.2921364622653</v>
      </c>
      <c r="L973" s="444">
        <f t="shared" ca="1" si="80"/>
        <v>651011.40488740592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651011.40488740592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2679.6465287816072</v>
      </c>
      <c r="L974" s="444">
        <f t="shared" ca="1" si="80"/>
        <v>645794.81343636732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645794.81343636732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2657.910731068946</v>
      </c>
      <c r="L975" s="444">
        <f t="shared" ca="1" si="80"/>
        <v>640556.48618761601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640556.48618761601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2636.0843675324822</v>
      </c>
      <c r="L976" s="444">
        <f t="shared" ca="1" si="80"/>
        <v>635296.3325753283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635296.3325753283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2614.1670608146169</v>
      </c>
      <c r="L977" s="444">
        <f t="shared" ca="1" si="80"/>
        <v>630014.26165632263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630014.26165632263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2592.1584319854264</v>
      </c>
      <c r="L978" s="444">
        <f t="shared" ca="1" si="80"/>
        <v>624710.18210848782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624710.18210848782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2570.058100536115</v>
      </c>
      <c r="L979" s="444">
        <f t="shared" ca="1" si="80"/>
        <v>619384.0022292037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619384.0022292037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2547.8656843724311</v>
      </c>
      <c r="L980" s="444">
        <f t="shared" ca="1" si="80"/>
        <v>614035.62993375584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614035.62993375584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2525.580799808065</v>
      </c>
      <c r="L981" s="444">
        <f t="shared" ca="1" si="80"/>
        <v>608664.97275374364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608664.97275374364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2503.2030615580143</v>
      </c>
      <c r="L982" s="444">
        <f t="shared" ca="1" si="80"/>
        <v>603271.93783548137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603271.93783548137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2480.7320827319213</v>
      </c>
      <c r="L983" s="444">
        <f t="shared" ca="1" si="80"/>
        <v>597856.43193839304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597856.43193839304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2458.1674748273867</v>
      </c>
      <c r="L984" s="444">
        <f t="shared" ca="1" si="80"/>
        <v>592418.36143340019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592418.36143340019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2435.5088477232498</v>
      </c>
      <c r="L985" s="444">
        <f t="shared" ca="1" si="80"/>
        <v>586957.63230130321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586957.63230130321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2412.7558096728458</v>
      </c>
      <c r="L986" s="444">
        <f t="shared" ca="1" si="80"/>
        <v>581474.15013115585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581474.15013115585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2389.9079672972316</v>
      </c>
      <c r="L987" s="444">
        <f t="shared" ca="1" si="80"/>
        <v>575967.82011863287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575967.82011863287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2366.9649255783861</v>
      </c>
      <c r="L988" s="444">
        <f t="shared" ca="1" si="80"/>
        <v>570438.54706439096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570438.54706439096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2343.9262878523782</v>
      </c>
      <c r="L989" s="444">
        <f t="shared" ca="1" si="80"/>
        <v>564886.23537242308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564886.23537242308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2320.7916558025117</v>
      </c>
      <c r="L990" s="444">
        <f t="shared" ca="1" si="80"/>
        <v>559310.78904840536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559310.78904840536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2297.5606294524382</v>
      </c>
      <c r="L991" s="444">
        <f t="shared" ca="1" si="80"/>
        <v>553712.1116980376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553712.1116980376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2274.2328071592392</v>
      </c>
      <c r="L992" s="444">
        <f t="shared" ca="1" si="80"/>
        <v>548090.10652537656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548090.10652537656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2250.8077856064847</v>
      </c>
      <c r="L993" s="444">
        <f t="shared" ca="1" si="80"/>
        <v>542444.6763311628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542444.6763311628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2227.2851597972608</v>
      </c>
      <c r="L994" s="444">
        <f t="shared" ca="1" si="80"/>
        <v>536775.72351113986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536775.72351113986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2203.6645230471649</v>
      </c>
      <c r="L995" s="444">
        <f t="shared" ca="1" si="80"/>
        <v>531083.15005436679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531083.15005436679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2179.9454669772776</v>
      </c>
      <c r="L996" s="444">
        <f t="shared" ca="1" si="80"/>
        <v>525366.85754152387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525366.85754152387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2156.1275815070985</v>
      </c>
      <c r="L997" s="444">
        <f t="shared" ca="1" si="80"/>
        <v>519626.74714321078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519626.74714321078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2132.2104548474608</v>
      </c>
      <c r="L998" s="444">
        <f t="shared" ca="1" si="80"/>
        <v>513862.7196182381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513862.7196182381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2108.1936734934079</v>
      </c>
      <c r="L999" s="444">
        <f t="shared" ca="1" si="80"/>
        <v>508074.67531191133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508074.67531191133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2084.0768222170464</v>
      </c>
      <c r="L1000" s="444">
        <f t="shared" ca="1" si="80"/>
        <v>502262.51415430818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502262.51415430818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2059.8594840603664</v>
      </c>
      <c r="L1001" s="444">
        <f t="shared" ca="1" si="80"/>
        <v>496426.13565854839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496426.13565854839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2035.5412403280343</v>
      </c>
      <c r="L1002" s="444">
        <f t="shared" ca="1" si="80"/>
        <v>490565.43891905627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490565.43891905627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2011.1216705801503</v>
      </c>
      <c r="L1003" s="444">
        <f t="shared" ca="1" si="80"/>
        <v>484680.32260981627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484680.32260981627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1986.6003526249835</v>
      </c>
      <c r="L1004" s="444">
        <f t="shared" ca="1" si="80"/>
        <v>478770.68498262105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478770.68498262105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1961.9768625116703</v>
      </c>
      <c r="L1005" s="444">
        <f t="shared" ca="1" si="80"/>
        <v>472836.42386531254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472836.42386531254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1937.2507745228847</v>
      </c>
      <c r="L1006" s="444">
        <f t="shared" ca="1" si="80"/>
        <v>466877.43666001526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466877.43666001526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1912.4216611674794</v>
      </c>
      <c r="L1007" s="444">
        <f t="shared" ca="1" si="80"/>
        <v>460893.62034136255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460893.62034136255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1887.4890931730931</v>
      </c>
      <c r="L1008" s="444">
        <f t="shared" ca="1" si="80"/>
        <v>454884.8714547155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454884.8714547155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1862.4526394787308</v>
      </c>
      <c r="L1009" s="444">
        <f t="shared" ca="1" si="80"/>
        <v>448851.08611437405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448851.08611437405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1837.3118672273079</v>
      </c>
      <c r="L1010" s="444">
        <f t="shared" ca="1" si="80"/>
        <v>442792.16000178119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442792.16000178119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1812.0663417581711</v>
      </c>
      <c r="L1011" s="444">
        <f t="shared" ca="1" si="80"/>
        <v>436707.9883637192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436707.9883637192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1786.7156265995795</v>
      </c>
      <c r="L1012" s="444">
        <f t="shared" ca="1" si="80"/>
        <v>430598.46601049858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430598.46601049858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1761.2592834611601</v>
      </c>
      <c r="L1013" s="444">
        <f t="shared" ca="1" si="80"/>
        <v>424463.48731413955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424463.48731413955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1735.6968722263309</v>
      </c>
      <c r="L1014" s="444">
        <f t="shared" ca="1" si="80"/>
        <v>418302.94620654569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418302.94620654569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1710.0279509446896</v>
      </c>
      <c r="L1015" s="444">
        <f t="shared" ca="1" si="80"/>
        <v>412116.73617767019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412116.73617767019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1684.252075824375</v>
      </c>
      <c r="L1016" s="444">
        <f t="shared" ca="1" si="80"/>
        <v>405904.75027367438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405904.75027367438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1658.3688012243924</v>
      </c>
      <c r="L1017" s="444">
        <f t="shared" ca="1" si="80"/>
        <v>399666.8810950786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399666.8810950786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1632.3776796469101</v>
      </c>
      <c r="L1018" s="444">
        <f t="shared" ca="1" si="80"/>
        <v>393403.02079490531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393403.02079490531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1606.2782617295213</v>
      </c>
      <c r="L1019" s="444">
        <f t="shared" ca="1" si="80"/>
        <v>387113.06107681466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387113.06107681466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1580.0700962374769</v>
      </c>
      <c r="L1020" s="444">
        <f t="shared" ca="1" si="80"/>
        <v>380796.89319323195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380796.89319323195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1553.7527300558825</v>
      </c>
      <c r="L1021" s="444">
        <f t="shared" ca="1" si="80"/>
        <v>374454.40794346767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374454.40794346767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1527.3257081818645</v>
      </c>
      <c r="L1022" s="444">
        <f t="shared" ca="1" si="80"/>
        <v>368085.49567182938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368085.49567182938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1500.7885737167051</v>
      </c>
      <c r="L1023" s="444">
        <f t="shared" ca="1" si="80"/>
        <v>361690.04626572592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361690.04626572592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1474.1408678579405</v>
      </c>
      <c r="L1024" s="444">
        <f t="shared" ca="1" si="80"/>
        <v>355267.94915376371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355267.94915376371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1447.3821298914313</v>
      </c>
      <c r="L1025" s="444">
        <f t="shared" ca="1" si="80"/>
        <v>348819.09330383496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348819.09330383496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1420.5118971833949</v>
      </c>
      <c r="L1026" s="444">
        <f t="shared" ca="1" si="80"/>
        <v>342343.36722119816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342343.36722119816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1393.5297051724083</v>
      </c>
      <c r="L1027" s="444">
        <f t="shared" ca="1" si="80"/>
        <v>335840.65894655039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335840.65894655039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1366.435087361376</v>
      </c>
      <c r="L1028" s="444">
        <f t="shared" ref="L1028:L1282" ca="1" si="106">I1028-J1028+K1028</f>
        <v>329310.85605409159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329310.85605409159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1339.2275753094643</v>
      </c>
      <c r="L1029" s="444">
        <f t="shared" ca="1" si="106"/>
        <v>322753.84564958088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322753.84564958088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1311.906698624003</v>
      </c>
      <c r="L1030" s="444">
        <f t="shared" ca="1" si="106"/>
        <v>316169.51436838473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316169.51436838473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1284.4719849523524</v>
      </c>
      <c r="L1031" s="444">
        <f t="shared" ca="1" si="106"/>
        <v>309557.74837351689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309557.74837351689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1256.9229599737364</v>
      </c>
      <c r="L1032" s="444">
        <f t="shared" ca="1" si="106"/>
        <v>302918.43335367047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302918.43335367047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1229.2591473910429</v>
      </c>
      <c r="L1033" s="444">
        <f t="shared" ca="1" si="106"/>
        <v>296251.45452124131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296251.45452124131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1201.4800689225881</v>
      </c>
      <c r="L1034" s="444">
        <f t="shared" ca="1" si="106"/>
        <v>289556.6966103437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289556.6966103437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1173.5852442938481</v>
      </c>
      <c r="L1035" s="444">
        <f t="shared" ca="1" si="106"/>
        <v>282834.04387481738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282834.04387481738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1145.5741912291551</v>
      </c>
      <c r="L1036" s="444">
        <f t="shared" ca="1" si="106"/>
        <v>276083.38008622633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276083.38008622633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1117.446425443359</v>
      </c>
      <c r="L1037" s="444">
        <f t="shared" ca="1" si="106"/>
        <v>269304.5885318495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269304.5885318495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1089.2014606334553</v>
      </c>
      <c r="L1038" s="444">
        <f t="shared" ca="1" si="106"/>
        <v>262497.55201266275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262497.55201266275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1060.8388084701774</v>
      </c>
      <c r="L1039" s="444">
        <f t="shared" ca="1" si="106"/>
        <v>255662.15284131275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255662.15284131275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1032.3579785895524</v>
      </c>
      <c r="L1040" s="444">
        <f t="shared" ca="1" si="106"/>
        <v>248798.27284008212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248798.27284008212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1003.7584785844248</v>
      </c>
      <c r="L1041" s="444">
        <f t="shared" ca="1" si="106"/>
        <v>241905.79333884639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241905.79333884639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975.0398139959425</v>
      </c>
      <c r="L1042" s="444">
        <f t="shared" ca="1" si="106"/>
        <v>234984.59517302216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234984.59517302216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946.2014883050083</v>
      </c>
      <c r="L1043" s="444">
        <f t="shared" ca="1" si="106"/>
        <v>228034.55868150698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228034.55868150698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917.24300292369514</v>
      </c>
      <c r="L1044" s="444">
        <f t="shared" ca="1" si="106"/>
        <v>221055.56370461051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221055.56370461051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888.16385718662627</v>
      </c>
      <c r="L1045" s="444">
        <f t="shared" ca="1" si="106"/>
        <v>214047.48958197696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214047.48958197696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858.96354834232</v>
      </c>
      <c r="L1046" s="444">
        <f t="shared" ca="1" si="106"/>
        <v>207010.21515049911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207010.21515049911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829.64157154449549</v>
      </c>
      <c r="L1047" s="444">
        <f t="shared" ca="1" si="106"/>
        <v>199943.61874222342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199943.61874222342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800.19741984334689</v>
      </c>
      <c r="L1048" s="444">
        <f t="shared" ca="1" si="106"/>
        <v>192847.57818224659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192847.57818224659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770.63058417677678</v>
      </c>
      <c r="L1049" s="444">
        <f t="shared" ca="1" si="106"/>
        <v>185721.9707866032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185721.9707866032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740.9405533615959</v>
      </c>
      <c r="L1050" s="444">
        <f t="shared" ca="1" si="106"/>
        <v>178566.67336014463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178566.67336014463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711.12681408468529</v>
      </c>
      <c r="L1051" s="444">
        <f t="shared" ca="1" si="106"/>
        <v>171381.56219440914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171381.56219440914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681.18885089412072</v>
      </c>
      <c r="L1052" s="444">
        <f t="shared" ca="1" si="106"/>
        <v>164166.5130654831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164166.5130654831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651.12614619026215</v>
      </c>
      <c r="L1053" s="444">
        <f t="shared" ca="1" si="106"/>
        <v>156921.4012318532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156921.4012318532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620.93818021680431</v>
      </c>
      <c r="L1054" s="444">
        <f t="shared" ca="1" si="106"/>
        <v>149646.10143224982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149646.10143224982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590.62443105179022</v>
      </c>
      <c r="L1055" s="444">
        <f t="shared" ca="1" si="106"/>
        <v>142340.48788348143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142340.48788348143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560.18437459858853</v>
      </c>
      <c r="L1056" s="444">
        <f t="shared" ca="1" si="106"/>
        <v>135004.43427825984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135004.43427825984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529.61748457683188</v>
      </c>
      <c r="L1057" s="444">
        <f t="shared" ca="1" si="106"/>
        <v>127637.81378301648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127637.81378301648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498.92323251331783</v>
      </c>
      <c r="L1058" s="444">
        <f t="shared" ca="1" si="106"/>
        <v>120240.49903570961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120240.49903570961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468.1010877328726</v>
      </c>
      <c r="L1059" s="444">
        <f t="shared" ca="1" si="106"/>
        <v>112812.36214362229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112812.36214362229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437.1505173491754</v>
      </c>
      <c r="L1060" s="444">
        <f t="shared" ca="1" si="106"/>
        <v>105353.27468115128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105353.27468115128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406.07098625554619</v>
      </c>
      <c r="L1061" s="444">
        <f t="shared" ca="1" si="106"/>
        <v>97863.107687586642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97863.107687586642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374.86195711569354</v>
      </c>
      <c r="L1062" s="444">
        <f t="shared" ca="1" si="106"/>
        <v>90341.731664882143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90341.731664882143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343.52289035442482</v>
      </c>
      <c r="L1063" s="444">
        <f t="shared" ca="1" si="106"/>
        <v>82789.016575416375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82789.016575416375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312.05324414831745</v>
      </c>
      <c r="L1064" s="444">
        <f t="shared" ca="1" si="106"/>
        <v>75204.831839744511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75204.831839744511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280.45247441635132</v>
      </c>
      <c r="L1065" s="444">
        <f t="shared" ca="1" si="106"/>
        <v>67589.046334340674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67589.046334340674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248.72003481050206</v>
      </c>
      <c r="L1066" s="444">
        <f t="shared" ca="1" si="106"/>
        <v>59941.52838933099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59941.52838933099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216.855376706295</v>
      </c>
      <c r="L1067" s="444">
        <f t="shared" ca="1" si="106"/>
        <v>52262.145786217101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52262.145786217101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184.85794919332048</v>
      </c>
      <c r="L1068" s="444">
        <f t="shared" ca="1" si="106"/>
        <v>44550.765755590233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44550.765755590233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152.72719906570853</v>
      </c>
      <c r="L1069" s="444">
        <f t="shared" ca="1" si="106"/>
        <v>36807.254974835756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36807.254974835756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120.46257081256488</v>
      </c>
      <c r="L1070" s="444">
        <f t="shared" ca="1" si="106"/>
        <v>29031.479565828136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29031.479565828136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88.063506608366467</v>
      </c>
      <c r="L1071" s="444">
        <f t="shared" ca="1" si="106"/>
        <v>21223.30509261632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21223.30509261632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55.529446303317222</v>
      </c>
      <c r="L1072" s="444">
        <f t="shared" ca="1" si="106"/>
        <v>13382.596559099453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13382.596559099453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22.859827413663616</v>
      </c>
      <c r="L1073" s="444">
        <f t="shared" ca="1" si="106"/>
        <v>5509.2184066929321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5509.2184066929321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-9.9459148880302184</v>
      </c>
      <c r="L1074" s="444">
        <f t="shared" ca="1" si="106"/>
        <v>-2396.9654880152825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-2396.9654880152825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-42.888347782647777</v>
      </c>
      <c r="L1075" s="444">
        <f t="shared" ca="1" si="106"/>
        <v>-10336.091815618114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-10336.091815618114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-75.968040814326244</v>
      </c>
      <c r="L1076" s="444">
        <f t="shared" ca="1" si="106"/>
        <v>-18308.297836252623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-18308.297836252623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-109.18556590030336</v>
      </c>
      <c r="L1077" s="444">
        <f t="shared" ca="1" si="106"/>
        <v>-26313.721381973111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-26313.721381973111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-142.54149734080542</v>
      </c>
      <c r="L1078" s="444">
        <f t="shared" ca="1" si="106"/>
        <v>-34352.500859134103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-34352.500859134103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-176.03641182897621</v>
      </c>
      <c r="L1079" s="444">
        <f t="shared" ca="1" si="106"/>
        <v>-42424.775250783263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-42424.775250783263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-209.67088846084769</v>
      </c>
      <c r="L1080" s="444">
        <f t="shared" ca="1" si="106"/>
        <v>-50530.684119064295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-50530.684119064295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-243.44550874535199</v>
      </c>
      <c r="L1081" s="444">
        <f t="shared" ca="1" si="106"/>
        <v>-58670.367607629836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-58670.367607629836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-277.36085661437505</v>
      </c>
      <c r="L1082" s="444">
        <f t="shared" ca="1" si="106"/>
        <v>-66843.966444064397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-66843.966444064397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-311.41751843285243</v>
      </c>
      <c r="L1083" s="444">
        <f t="shared" ca="1" si="106"/>
        <v>-75051.621942317433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-75051.621942317433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-345.61608300890674</v>
      </c>
      <c r="L1084" s="444">
        <f t="shared" ca="1" si="106"/>
        <v>-83293.476005146527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-83293.476005146527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-379.95714160402798</v>
      </c>
      <c r="L1085" s="444">
        <f t="shared" ca="1" si="106"/>
        <v>-91569.671126570742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-91569.671126570742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-414.44128794329555</v>
      </c>
      <c r="L1086" s="444">
        <f t="shared" ca="1" si="106"/>
        <v>-99880.350394334222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-99880.350394334222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-449.06911822564336</v>
      </c>
      <c r="L1087" s="444">
        <f t="shared" ca="1" si="106"/>
        <v>-108225.65749238005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-108225.65749238005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-483.84123113416763</v>
      </c>
      <c r="L1088" s="444">
        <f t="shared" ca="1" si="106"/>
        <v>-116605.73670333441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-116605.73670333441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-518.75822784647744</v>
      </c>
      <c r="L1089" s="444">
        <f t="shared" ca="1" si="106"/>
        <v>-125020.73291100108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-125020.73291100108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-553.8207120450885</v>
      </c>
      <c r="L1090" s="444">
        <f t="shared" ca="1" si="106"/>
        <v>-133470.79160286635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-133470.79160286635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-589.02928992786053</v>
      </c>
      <c r="L1091" s="444">
        <f t="shared" ca="1" si="106"/>
        <v>-141956.05887261438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-141956.05887261438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-624.38457021847728</v>
      </c>
      <c r="L1092" s="444">
        <f t="shared" ca="1" si="106"/>
        <v>-150476.68142265303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-150476.68142265303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-659.88716417697162</v>
      </c>
      <c r="L1093" s="444">
        <f t="shared" ca="1" si="106"/>
        <v>-159032.80656665016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-159032.80656665016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-695.53768561029301</v>
      </c>
      <c r="L1094" s="444">
        <f t="shared" ca="1" si="106"/>
        <v>-167624.58223208063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-167624.58223208063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-731.33675088292</v>
      </c>
      <c r="L1095" s="444">
        <f t="shared" ca="1" si="106"/>
        <v>-176252.15696278372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-176252.15696278372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-767.28497892751625</v>
      </c>
      <c r="L1096" s="444">
        <f t="shared" ca="1" si="106"/>
        <v>-184915.67992153141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-184915.67992153141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-803.38299125563162</v>
      </c>
      <c r="L1097" s="444">
        <f t="shared" ca="1" si="106"/>
        <v>-193615.30089260722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-193615.30089260722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-839.63141196844742</v>
      </c>
      <c r="L1098" s="444">
        <f t="shared" ca="1" si="106"/>
        <v>-202351.17028439583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-202351.17028439583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-876.03086776756652</v>
      </c>
      <c r="L1099" s="444">
        <f t="shared" ca="1" si="106"/>
        <v>-211123.43913198358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-211123.43913198358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-912.58198796584895</v>
      </c>
      <c r="L1100" s="444">
        <f t="shared" ca="1" si="106"/>
        <v>-219932.25909976961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-219932.25909976961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-949.28540449829086</v>
      </c>
      <c r="L1101" s="444">
        <f t="shared" ca="1" si="106"/>
        <v>-228777.78248408806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-228777.78248408806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-986.1417519329508</v>
      </c>
      <c r="L1102" s="444">
        <f t="shared" ca="1" si="106"/>
        <v>-237660.16221584118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-237660.16221584118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-1023.1516674819222</v>
      </c>
      <c r="L1103" s="444">
        <f t="shared" ca="1" si="106"/>
        <v>-246579.55186314328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-246579.55186314328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-1060.3157910123477</v>
      </c>
      <c r="L1104" s="444">
        <f t="shared" ca="1" si="106"/>
        <v>-255536.10563397579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-255536.10563397579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-1097.6347650574833</v>
      </c>
      <c r="L1105" s="444">
        <f t="shared" ca="1" si="106"/>
        <v>-264529.97837885347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-264529.97837885347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-1135.1092348278069</v>
      </c>
      <c r="L1106" s="444">
        <f t="shared" ca="1" si="106"/>
        <v>-273561.32559350145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-273561.32559350145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-1172.7398482221734</v>
      </c>
      <c r="L1107" s="444">
        <f t="shared" ca="1" si="106"/>
        <v>-282630.30342154379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-282630.30342154379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-1210.5272558390166</v>
      </c>
      <c r="L1108" s="444">
        <f t="shared" ca="1" si="106"/>
        <v>-291737.068657203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-291737.068657203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-1248.4721109875966</v>
      </c>
      <c r="L1109" s="444">
        <f t="shared" ca="1" si="106"/>
        <v>-300881.77874801075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-300881.77874801075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-1286.5750696992955</v>
      </c>
      <c r="L1110" s="444">
        <f t="shared" ca="1" si="106"/>
        <v>-310064.59179753024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-310064.59179753024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-1324.83679073896</v>
      </c>
      <c r="L1111" s="444">
        <f t="shared" ca="1" si="106"/>
        <v>-319285.66656808939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-319285.66656808939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-1363.2579356162898</v>
      </c>
      <c r="L1112" s="444">
        <f t="shared" ca="1" si="106"/>
        <v>-328545.16248352587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-328545.16248352587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-1401.8391685972751</v>
      </c>
      <c r="L1113" s="444">
        <f t="shared" ca="1" si="106"/>
        <v>-337843.23963194335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-337843.23963194335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-1440.5811567156813</v>
      </c>
      <c r="L1114" s="444">
        <f t="shared" ca="1" si="106"/>
        <v>-347180.05876847921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-347180.05876847921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-1479.4845697845808</v>
      </c>
      <c r="L1115" s="444">
        <f t="shared" ca="1" si="106"/>
        <v>-356555.78131808399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-356555.78131808399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-1518.550080407934</v>
      </c>
      <c r="L1116" s="444">
        <f t="shared" ca="1" si="106"/>
        <v>-365970.5693783121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-365970.5693783121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-1557.7783639922177</v>
      </c>
      <c r="L1117" s="444">
        <f t="shared" ca="1" si="106"/>
        <v>-375424.5857221245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-375424.5857221245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-1597.1700987581028</v>
      </c>
      <c r="L1118" s="444">
        <f t="shared" ca="1" si="106"/>
        <v>-384917.9938007028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-384917.9938007028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-1636.725965752179</v>
      </c>
      <c r="L1119" s="444">
        <f t="shared" ca="1" si="106"/>
        <v>-394450.95774627512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-394450.95774627512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-1676.4466488587304</v>
      </c>
      <c r="L1120" s="444">
        <f t="shared" ca="1" si="106"/>
        <v>-404023.64237495401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-404023.64237495401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-1716.332834811559</v>
      </c>
      <c r="L1121" s="444">
        <f t="shared" ca="1" si="106"/>
        <v>-413636.21318958572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-413636.21318958572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-1756.3852132058578</v>
      </c>
      <c r="L1122" s="444">
        <f t="shared" ca="1" si="106"/>
        <v>-423288.83638261177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-423288.83638261177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-1796.6044765101333</v>
      </c>
      <c r="L1123" s="444">
        <f t="shared" ca="1" si="106"/>
        <v>-432981.67883894208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-432981.67883894208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-1836.9913200781759</v>
      </c>
      <c r="L1124" s="444">
        <f t="shared" ca="1" si="106"/>
        <v>-442714.90813884046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-442714.90813884046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-1877.5464421610861</v>
      </c>
      <c r="L1125" s="444">
        <f t="shared" ca="1" si="106"/>
        <v>-452488.69256082171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-452488.69256082171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-1918.2705439193412</v>
      </c>
      <c r="L1126" s="444">
        <f t="shared" ca="1" si="106"/>
        <v>-462303.20108456124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-462303.20108456124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-1959.1643294349228</v>
      </c>
      <c r="L1127" s="444">
        <f t="shared" ca="1" si="106"/>
        <v>-472158.60339381633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-472158.60339381633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-2000.2285057234851</v>
      </c>
      <c r="L1128" s="444">
        <f t="shared" ca="1" si="106"/>
        <v>-482055.06987935997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-482055.06987935997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-2041.463782746584</v>
      </c>
      <c r="L1129" s="444">
        <f t="shared" ca="1" si="106"/>
        <v>-491992.77164192672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-491992.77164192672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-2082.8708734239453</v>
      </c>
      <c r="L1130" s="444">
        <f t="shared" ca="1" si="106"/>
        <v>-501971.88049517083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-501971.88049517083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-2124.4504936457956</v>
      </c>
      <c r="L1131" s="444">
        <f t="shared" ca="1" si="106"/>
        <v>-511992.5689686368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-511992.5689686368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-2166.2033622852377</v>
      </c>
      <c r="L1132" s="444">
        <f t="shared" ca="1" si="106"/>
        <v>-522055.01031074219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-522055.01031074219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-2208.1302012106767</v>
      </c>
      <c r="L1133" s="444">
        <f t="shared" ca="1" si="106"/>
        <v>-532159.37849177315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-532159.37849177315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-2250.2317352983059</v>
      </c>
      <c r="L1134" s="444">
        <f t="shared" ca="1" si="106"/>
        <v>-542305.84820689168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-542305.84820689168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-2292.5086924446327</v>
      </c>
      <c r="L1135" s="444">
        <f t="shared" ca="1" si="106"/>
        <v>-552494.59487915656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-552494.59487915656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-2334.96180357907</v>
      </c>
      <c r="L1136" s="444">
        <f t="shared" ca="1" si="106"/>
        <v>-562725.79466255591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-562725.79466255591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-2377.5918026765671</v>
      </c>
      <c r="L1137" s="444">
        <f t="shared" ca="1" si="106"/>
        <v>-572999.6244450527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-572999.6244450527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-2420.3994267703038</v>
      </c>
      <c r="L1138" s="444">
        <f t="shared" ca="1" si="106"/>
        <v>-583316.26185164321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-583316.26185164321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-2463.3854159644311</v>
      </c>
      <c r="L1139" s="444">
        <f t="shared" ca="1" si="106"/>
        <v>-593675.88524742785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-593675.88524742785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-2506.5505134468672</v>
      </c>
      <c r="L1140" s="444">
        <f t="shared" ca="1" si="106"/>
        <v>-604078.673740695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-604078.673740695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-2549.8954655021466</v>
      </c>
      <c r="L1141" s="444">
        <f t="shared" ca="1" si="106"/>
        <v>-614524.80718601739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-614524.80718601739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-2593.4210215243234</v>
      </c>
      <c r="L1142" s="444">
        <f t="shared" ca="1" si="106"/>
        <v>-625014.46618736198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-625014.46618736198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-2637.1279340299257</v>
      </c>
      <c r="L1143" s="444">
        <f t="shared" ca="1" si="106"/>
        <v>-635547.83210121212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-635547.83210121212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-2681.0169586709681</v>
      </c>
      <c r="L1144" s="444">
        <f t="shared" ca="1" si="106"/>
        <v>-646125.08703970327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-646125.08703970327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-2725.0888542480147</v>
      </c>
      <c r="L1145" s="444">
        <f t="shared" ca="1" si="106"/>
        <v>-656746.41387377155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-656746.41387377155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-2769.3443827232991</v>
      </c>
      <c r="L1146" s="444">
        <f t="shared" ca="1" si="106"/>
        <v>-667411.99623631511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-667411.99623631511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-2813.7843092338971</v>
      </c>
      <c r="L1147" s="444">
        <f t="shared" ca="1" si="106"/>
        <v>-678122.01852536923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-678122.01852536923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-2858.4094021049559</v>
      </c>
      <c r="L1148" s="444">
        <f t="shared" ca="1" si="106"/>
        <v>-688876.66590729437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-688876.66590729437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-2903.2204328629773</v>
      </c>
      <c r="L1149" s="444">
        <f t="shared" ca="1" si="106"/>
        <v>-699676.12431997759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-699676.12431997759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-2948.2181762491578</v>
      </c>
      <c r="L1150" s="444">
        <f t="shared" ca="1" si="106"/>
        <v>-710520.58047604701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-710520.58047604701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-2993.4034102327801</v>
      </c>
      <c r="L1151" s="444">
        <f t="shared" ca="1" si="106"/>
        <v>-721410.22186609998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-721410.22186609998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-3038.7769160246676</v>
      </c>
      <c r="L1152" s="444">
        <f t="shared" ca="1" si="106"/>
        <v>-732345.23676194483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-732345.23676194483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-3084.3394780906879</v>
      </c>
      <c r="L1153" s="444">
        <f t="shared" ca="1" si="106"/>
        <v>-743325.8142198557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-743325.8142198557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-3130.0918841653165</v>
      </c>
      <c r="L1154" s="444">
        <f t="shared" ca="1" si="106"/>
        <v>-754352.14408384124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-754352.14408384124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-3176.0349252652559</v>
      </c>
      <c r="L1155" s="444">
        <f t="shared" ca="1" si="106"/>
        <v>-765424.41698892671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-765424.41698892671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-3222.1693957031121</v>
      </c>
      <c r="L1156" s="444">
        <f t="shared" ca="1" si="106"/>
        <v>-776542.82436445006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-776542.82436445006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-3268.496093101126</v>
      </c>
      <c r="L1157" s="444">
        <f t="shared" ca="1" si="106"/>
        <v>-787707.55843737139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-787707.55843737139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-3315.0158184049651</v>
      </c>
      <c r="L1158" s="444">
        <f t="shared" ca="1" si="106"/>
        <v>-798918.81223559659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-798918.81223559659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-3361.7293758975702</v>
      </c>
      <c r="L1159" s="444">
        <f t="shared" ca="1" si="106"/>
        <v>-810176.77959131438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-810176.77959131438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-3408.6375732130605</v>
      </c>
      <c r="L1160" s="444">
        <f t="shared" ca="1" si="106"/>
        <v>-821481.65514434769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-821481.65514434769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-3455.7412213506996</v>
      </c>
      <c r="L1161" s="444">
        <f t="shared" ca="1" si="106"/>
        <v>-832833.63434551866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-832833.63434551866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-3503.0411346889118</v>
      </c>
      <c r="L1162" s="444">
        <f t="shared" ca="1" si="106"/>
        <v>-844232.91346002778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-844232.91346002778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-3550.5381309993672</v>
      </c>
      <c r="L1163" s="444">
        <f t="shared" ca="1" si="106"/>
        <v>-855679.68957084732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-855679.68957084732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-3598.2330314611149</v>
      </c>
      <c r="L1164" s="444">
        <f t="shared" ca="1" si="106"/>
        <v>-867174.16058212868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-867174.16058212868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-3646.1266606747872</v>
      </c>
      <c r="L1165" s="444">
        <f t="shared" ca="1" si="106"/>
        <v>-878716.52522262372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-878716.52522262372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-3694.21984667685</v>
      </c>
      <c r="L1166" s="444">
        <f t="shared" ca="1" si="106"/>
        <v>-890306.98304912075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-890306.98304912075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-3742.5134209539201</v>
      </c>
      <c r="L1167" s="444">
        <f t="shared" ca="1" si="106"/>
        <v>-901945.73444989487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-901945.73444989487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-3791.0082184571465</v>
      </c>
      <c r="L1168" s="444">
        <f t="shared" ca="1" si="106"/>
        <v>-913632.9806481722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-913632.9806481722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-3806.8040860340507</v>
      </c>
      <c r="L1169" s="444">
        <f t="shared" ca="1" si="106"/>
        <v>-917439.78473420627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-917439.78473420627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-3822.6657697258593</v>
      </c>
      <c r="L1170" s="444">
        <f t="shared" ca="1" si="106"/>
        <v>-921262.45050393208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-921262.45050393208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-3838.5935437663834</v>
      </c>
      <c r="L1171" s="444">
        <f t="shared" ca="1" si="106"/>
        <v>-925101.04404769849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-925101.04404769849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-3854.5876835320769</v>
      </c>
      <c r="L1172" s="444">
        <f t="shared" ca="1" si="106"/>
        <v>-928955.63173123053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-928955.63173123053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-3870.6484655467939</v>
      </c>
      <c r="L1173" s="444">
        <f t="shared" ca="1" si="106"/>
        <v>-932826.28019677731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-932826.28019677731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-3886.7761674865719</v>
      </c>
      <c r="L1174" s="444">
        <f t="shared" ca="1" si="106"/>
        <v>-936713.05636426387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-936713.05636426387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-3902.9710681844322</v>
      </c>
      <c r="L1175" s="444">
        <f t="shared" ca="1" si="106"/>
        <v>-940616.02743244835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-940616.02743244835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-3919.2334476352021</v>
      </c>
      <c r="L1176" s="444">
        <f t="shared" ca="1" si="106"/>
        <v>-944535.26088008354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-944535.26088008354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-3935.5635870003475</v>
      </c>
      <c r="L1177" s="444">
        <f t="shared" ca="1" si="106"/>
        <v>-948470.8244670839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-948470.8244670839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-3951.9617686128495</v>
      </c>
      <c r="L1178" s="444">
        <f t="shared" ca="1" si="106"/>
        <v>-952422.78623569675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-952422.78623569675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-3968.4282759820703</v>
      </c>
      <c r="L1179" s="444">
        <f t="shared" ca="1" si="106"/>
        <v>-956391.21451167879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-956391.21451167879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-3984.9633937986609</v>
      </c>
      <c r="L1180" s="444">
        <f t="shared" ca="1" si="106"/>
        <v>-960376.17790547747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-960376.17790547747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-4001.5674079394894</v>
      </c>
      <c r="L1181" s="444">
        <f t="shared" ca="1" si="106"/>
        <v>-964377.74531341693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-964377.74531341693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-4018.2406054725707</v>
      </c>
      <c r="L1182" s="444">
        <f t="shared" ca="1" si="106"/>
        <v>-968395.98591888952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-968395.98591888952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-4034.9832746620395</v>
      </c>
      <c r="L1183" s="444">
        <f t="shared" ca="1" si="106"/>
        <v>-972430.96919355157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-972430.96919355157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-4051.7957049731322</v>
      </c>
      <c r="L1184" s="444">
        <f t="shared" ca="1" si="106"/>
        <v>-976482.76489852474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-976482.76489852474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-4068.6781870771865</v>
      </c>
      <c r="L1185" s="444">
        <f t="shared" ca="1" si="106"/>
        <v>-980551.4430856019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-980551.4430856019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-4085.6310128566747</v>
      </c>
      <c r="L1186" s="444">
        <f t="shared" ca="1" si="106"/>
        <v>-984637.07409845863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-984637.07409845863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-4102.6544754102451</v>
      </c>
      <c r="L1187" s="444">
        <f t="shared" ca="1" si="106"/>
        <v>-988739.72857386887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-988739.72857386887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-4119.7488690577875</v>
      </c>
      <c r="L1188" s="444">
        <f t="shared" ca="1" si="106"/>
        <v>-992859.47744292661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-992859.47744292661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-4136.9144893455268</v>
      </c>
      <c r="L1189" s="444">
        <f t="shared" ca="1" si="106"/>
        <v>-996996.39193227212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-996996.39193227212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-4154.151633051134</v>
      </c>
      <c r="L1190" s="444">
        <f t="shared" ca="1" si="106"/>
        <v>-1001150.5435653232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-1001150.5435653232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-4171.4605981888471</v>
      </c>
      <c r="L1191" s="444">
        <f t="shared" ca="1" si="106"/>
        <v>-1005322.004163512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-1005322.004163512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-4188.8416840146328</v>
      </c>
      <c r="L1192" s="444">
        <f t="shared" ca="1" si="106"/>
        <v>-1009510.8458475267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-1009510.8458475267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-4206.2951910313614</v>
      </c>
      <c r="L1193" s="444">
        <f t="shared" ca="1" si="106"/>
        <v>-1013717.1410385581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-1013717.1410385581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-4223.8214209939924</v>
      </c>
      <c r="L1194" s="444">
        <f t="shared" ca="1" si="106"/>
        <v>-1017940.9624595521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-1017940.9624595521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-4241.4206769148004</v>
      </c>
      <c r="L1195" s="444">
        <f t="shared" ca="1" si="106"/>
        <v>-1022182.3831364668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-1022182.3831364668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-4259.093263068612</v>
      </c>
      <c r="L1196" s="444">
        <f t="shared" ca="1" si="106"/>
        <v>-1026441.4763995354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-1026441.4763995354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-4276.8394849980641</v>
      </c>
      <c r="L1197" s="444">
        <f t="shared" ca="1" si="106"/>
        <v>-1030718.3158845335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-1030718.3158845335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-4294.6596495188896</v>
      </c>
      <c r="L1198" s="444">
        <f t="shared" ca="1" si="106"/>
        <v>-1035012.9755340524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-1035012.9755340524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-4312.5540647252183</v>
      </c>
      <c r="L1199" s="444">
        <f t="shared" ca="1" si="106"/>
        <v>-1039325.5295987775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-1039325.5295987775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-4330.523039994906</v>
      </c>
      <c r="L1200" s="444">
        <f t="shared" ca="1" si="106"/>
        <v>-1043656.0526387724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-1043656.0526387724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-4348.5668859948846</v>
      </c>
      <c r="L1201" s="444">
        <f t="shared" ca="1" si="106"/>
        <v>-1048004.6195247673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-1048004.6195247673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-4366.6859146865309</v>
      </c>
      <c r="L1202" s="444">
        <f t="shared" ca="1" si="106"/>
        <v>-1052371.3054394538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-1052371.3054394538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-4384.8804393310575</v>
      </c>
      <c r="L1203" s="444">
        <f t="shared" ca="1" si="106"/>
        <v>-1056756.1858787849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-1056756.1858787849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-4403.1507744949367</v>
      </c>
      <c r="L1204" s="444">
        <f t="shared" ca="1" si="106"/>
        <v>-1061159.3366532798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-1061159.3366532798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-4421.4972360553329</v>
      </c>
      <c r="L1205" s="444">
        <f t="shared" ca="1" si="106"/>
        <v>-1065580.8338893352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-1065580.8338893352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-4439.9201412055627</v>
      </c>
      <c r="L1206" s="444">
        <f t="shared" ca="1" si="106"/>
        <v>-1070020.7540305408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-1070020.7540305408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-4458.4198084605869</v>
      </c>
      <c r="L1207" s="444">
        <f t="shared" ca="1" si="106"/>
        <v>-1074479.1738390015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-1074479.1738390015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-4476.9965576625063</v>
      </c>
      <c r="L1208" s="444">
        <f t="shared" ca="1" si="106"/>
        <v>-1078956.1703966639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-1078956.1703966639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-4495.6507099861001</v>
      </c>
      <c r="L1209" s="444">
        <f t="shared" ca="1" si="106"/>
        <v>-1083451.8211066499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-1083451.8211066499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-4514.3825879443748</v>
      </c>
      <c r="L1210" s="444">
        <f t="shared" ca="1" si="106"/>
        <v>-1087966.2036945943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-1087966.2036945943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-4533.1925153941429</v>
      </c>
      <c r="L1211" s="444">
        <f t="shared" ca="1" si="106"/>
        <v>-1092499.3962099885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-1092499.3962099885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-4552.0808175416187</v>
      </c>
      <c r="L1212" s="444">
        <f t="shared" ca="1" si="106"/>
        <v>-1097051.4770275301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-1097051.4770275301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-4571.0478209480416</v>
      </c>
      <c r="L1213" s="444">
        <f t="shared" ca="1" si="106"/>
        <v>-1101622.5248484781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-1101622.5248484781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-4590.0938535353253</v>
      </c>
      <c r="L1214" s="444">
        <f t="shared" ca="1" si="106"/>
        <v>-1106212.6187020135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-1106212.6187020135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-4609.2192445917226</v>
      </c>
      <c r="L1215" s="444">
        <f t="shared" ca="1" si="106"/>
        <v>-1110821.8379466052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-1110821.8379466052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-4628.4243247775212</v>
      </c>
      <c r="L1216" s="444">
        <f t="shared" ca="1" si="106"/>
        <v>-1115450.2622713826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-1115450.2622713826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-4647.7094261307611</v>
      </c>
      <c r="L1217" s="444">
        <f t="shared" ca="1" si="106"/>
        <v>-1120097.9716975135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-1120097.9716975135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-4667.0748820729732</v>
      </c>
      <c r="L1218" s="444">
        <f t="shared" ca="1" si="106"/>
        <v>-1124765.0465795863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-1124765.0465795863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-4686.5210274149431</v>
      </c>
      <c r="L1219" s="444">
        <f t="shared" ca="1" si="106"/>
        <v>-1129451.5676070014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-1129451.5676070014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-4706.0481983625059</v>
      </c>
      <c r="L1220" s="444">
        <f t="shared" ca="1" si="106"/>
        <v>-1134157.615805364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-1134157.615805364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-4725.6567325223496</v>
      </c>
      <c r="L1221" s="444">
        <f t="shared" ca="1" si="106"/>
        <v>-1138883.2725378864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-1138883.2725378864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-4745.3469689078602</v>
      </c>
      <c r="L1222" s="444">
        <f t="shared" ca="1" si="106"/>
        <v>-1143628.6195067943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-1143628.6195067943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-4765.1192479449765</v>
      </c>
      <c r="L1223" s="444">
        <f t="shared" ca="1" si="106"/>
        <v>-1148393.7387547393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-1148393.7387547393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-4784.9739114780805</v>
      </c>
      <c r="L1224" s="444">
        <f t="shared" ca="1" si="106"/>
        <v>-1153178.7126662175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-1153178.7126662175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-4804.9113027759058</v>
      </c>
      <c r="L1225" s="444">
        <f t="shared" ca="1" si="106"/>
        <v>-1157983.6239689933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-1157983.6239689933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-4824.931766537472</v>
      </c>
      <c r="L1226" s="444">
        <f t="shared" ca="1" si="106"/>
        <v>-1162808.5557355308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-1162808.5557355308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-4845.0356488980451</v>
      </c>
      <c r="L1227" s="444">
        <f t="shared" ca="1" si="106"/>
        <v>-1167653.5913844288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-1167653.5913844288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-4865.22329743512</v>
      </c>
      <c r="L1228" s="444">
        <f t="shared" ca="1" si="106"/>
        <v>-1172518.8146818639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-1172518.8146818639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-4885.4950611744325</v>
      </c>
      <c r="L1229" s="444">
        <f t="shared" ca="1" si="106"/>
        <v>-1177404.3097430384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-1177404.3097430384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-4905.8512905959933</v>
      </c>
      <c r="L1230" s="444">
        <f t="shared" ca="1" si="106"/>
        <v>-1182310.1610336343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-1182310.1610336343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-4926.2923376401432</v>
      </c>
      <c r="L1231" s="444">
        <f t="shared" ca="1" si="106"/>
        <v>-1187236.4533712745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-1187236.4533712745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-4946.8185557136439</v>
      </c>
      <c r="L1232" s="444">
        <f t="shared" ca="1" si="106"/>
        <v>-1192183.2719269881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-1192183.2719269881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-4967.430299695784</v>
      </c>
      <c r="L1233" s="444">
        <f t="shared" ca="1" si="106"/>
        <v>-1197150.702226684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-1197150.702226684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-4988.1279259445164</v>
      </c>
      <c r="L1234" s="444">
        <f t="shared" ca="1" si="106"/>
        <v>-1202138.8301526285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-1202138.8301526285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-5008.9117923026188</v>
      </c>
      <c r="L1235" s="444">
        <f t="shared" ca="1" si="106"/>
        <v>-1207147.741944931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-1207147.741944931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-5029.782258103879</v>
      </c>
      <c r="L1236" s="444">
        <f t="shared" ca="1" si="106"/>
        <v>-1212177.5242030348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-1212177.5242030348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-5050.7396841793116</v>
      </c>
      <c r="L1237" s="444">
        <f t="shared" ca="1" si="106"/>
        <v>-1217228.2638872142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-1217228.2638872142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-5071.7844328633928</v>
      </c>
      <c r="L1238" s="444">
        <f t="shared" ca="1" si="106"/>
        <v>-1222300.0483200776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-1222300.0483200776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-5092.9168680003231</v>
      </c>
      <c r="L1239" s="444">
        <f t="shared" ca="1" si="106"/>
        <v>-1227392.9651880779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-1227392.9651880779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-5114.1373549503242</v>
      </c>
      <c r="L1240" s="444">
        <f t="shared" ca="1" si="106"/>
        <v>-1232507.1025430283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-1232507.1025430283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-5135.4462605959516</v>
      </c>
      <c r="L1241" s="444">
        <f t="shared" ca="1" si="106"/>
        <v>-1237642.5488036242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-1237642.5488036242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-5156.8439533484343</v>
      </c>
      <c r="L1242" s="444">
        <f t="shared" ca="1" si="106"/>
        <v>-1242799.3927569727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-1242799.3927569727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-5178.3308031540528</v>
      </c>
      <c r="L1243" s="444">
        <f t="shared" ca="1" si="106"/>
        <v>-1247977.7235601267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-1247977.7235601267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-5199.9071815005282</v>
      </c>
      <c r="L1244" s="444">
        <f t="shared" ca="1" si="106"/>
        <v>-1253177.6307416272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-1253177.6307416272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-5221.5734614234461</v>
      </c>
      <c r="L1245" s="444">
        <f t="shared" ca="1" si="106"/>
        <v>-1258399.2042030506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-1258399.2042030506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-5243.3300175127106</v>
      </c>
      <c r="L1246" s="444">
        <f t="shared" ca="1" si="106"/>
        <v>-1263642.5342205632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-1263642.5342205632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-5265.1772259190138</v>
      </c>
      <c r="L1247" s="444">
        <f t="shared" ca="1" si="106"/>
        <v>-1268907.7114464822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-1268907.7114464822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-5287.1154643603422</v>
      </c>
      <c r="L1248" s="444">
        <f t="shared" ca="1" si="106"/>
        <v>-1274194.8269108427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-1274194.8269108427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-5309.1451121285108</v>
      </c>
      <c r="L1249" s="444">
        <f t="shared" ca="1" si="106"/>
        <v>-1279503.9720229711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-1279503.9720229711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-5331.2665500957128</v>
      </c>
      <c r="L1250" s="444">
        <f t="shared" ca="1" si="106"/>
        <v>-1284835.2385730669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-1284835.2385730669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-5353.480160721112</v>
      </c>
      <c r="L1251" s="444">
        <f t="shared" ca="1" si="106"/>
        <v>-1290188.718733788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-1290188.718733788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-5375.7863280574502</v>
      </c>
      <c r="L1252" s="444">
        <f t="shared" ca="1" si="106"/>
        <v>-1295564.5050618455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-1295564.5050618455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-5398.1854377576892</v>
      </c>
      <c r="L1253" s="444">
        <f t="shared" ca="1" si="106"/>
        <v>-1300962.6904996033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-1300962.6904996033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-5420.67787708168</v>
      </c>
      <c r="L1254" s="444">
        <f t="shared" ca="1" si="106"/>
        <v>-1306383.3683766851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-1306383.3683766851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-5443.2640349028543</v>
      </c>
      <c r="L1255" s="444">
        <f t="shared" ca="1" si="106"/>
        <v>-1311826.632411588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-1311826.632411588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-5465.9443017149497</v>
      </c>
      <c r="L1256" s="444">
        <f t="shared" ca="1" si="106"/>
        <v>-1317292.5767133029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-1317292.5767133029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-5488.7190696387615</v>
      </c>
      <c r="L1257" s="444">
        <f t="shared" ca="1" si="106"/>
        <v>-1322781.2957829416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-1322781.2957829416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-5511.5887324289233</v>
      </c>
      <c r="L1258" s="444">
        <f t="shared" ca="1" si="106"/>
        <v>-1328292.8845153705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-1328292.8845153705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-5534.5536854807106</v>
      </c>
      <c r="L1259" s="444">
        <f t="shared" ca="1" si="106"/>
        <v>-1333827.4382008512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-1333827.4382008512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-5557.6143258368802</v>
      </c>
      <c r="L1260" s="444">
        <f t="shared" ca="1" si="106"/>
        <v>-1339385.052526688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-1339385.052526688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-5580.7710521945328</v>
      </c>
      <c r="L1261" s="444">
        <f t="shared" ca="1" si="106"/>
        <v>-1344965.8235788825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-1344965.8235788825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-5604.02426491201</v>
      </c>
      <c r="L1262" s="444">
        <f t="shared" ca="1" si="106"/>
        <v>-1350569.8478437946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-1350569.8478437946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-5627.3743660158107</v>
      </c>
      <c r="L1263" s="444">
        <f t="shared" ca="1" si="106"/>
        <v>-1356197.2222098105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-1356197.2222098105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-5650.8217592075434</v>
      </c>
      <c r="L1264" s="444">
        <f t="shared" ca="1" si="106"/>
        <v>-1361848.0439690182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-1361848.0439690182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-5674.3668498709085</v>
      </c>
      <c r="L1265" s="444">
        <f t="shared" ca="1" si="106"/>
        <v>-1367522.410818889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-1367522.410818889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-5698.010045078704</v>
      </c>
      <c r="L1266" s="444">
        <f t="shared" ca="1" si="106"/>
        <v>-1373220.4208639679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-1373220.4208639679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-5721.7517535998659</v>
      </c>
      <c r="L1267" s="444">
        <f t="shared" ca="1" si="106"/>
        <v>-1378942.1726175677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-1378942.1726175677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-5745.5923859065324</v>
      </c>
      <c r="L1268" s="444">
        <f t="shared" ca="1" si="106"/>
        <v>-1384687.7650034742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-1384687.7650034742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-5769.5323541811422</v>
      </c>
      <c r="L1269" s="444">
        <f t="shared" ca="1" si="106"/>
        <v>-1390457.2973576554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-1390457.2973576554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-5793.5720723235636</v>
      </c>
      <c r="L1270" s="444">
        <f t="shared" ca="1" si="106"/>
        <v>-1396250.869429979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-1396250.869429979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-5817.7119559582461</v>
      </c>
      <c r="L1271" s="444">
        <f t="shared" ca="1" si="106"/>
        <v>-1402068.5813859373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-1402068.5813859373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-5841.9524224414054</v>
      </c>
      <c r="L1272" s="444">
        <f t="shared" ca="1" si="106"/>
        <v>-1407910.5338083787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-1407910.5338083787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-5866.2938908682445</v>
      </c>
      <c r="L1273" s="444">
        <f t="shared" ca="1" si="106"/>
        <v>-1413776.827699247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-1413776.827699247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-5890.7367820801956</v>
      </c>
      <c r="L1274" s="444">
        <f t="shared" ca="1" si="106"/>
        <v>-1419667.5644813273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-1419667.5644813273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-5915.2815186721973</v>
      </c>
      <c r="L1275" s="444">
        <f t="shared" ca="1" si="106"/>
        <v>-1425582.8459999994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-1425582.8459999994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-5939.9285249999975</v>
      </c>
      <c r="L1276" s="444">
        <f t="shared" ca="1" si="106"/>
        <v>-1431522.7745249995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-1431522.7745249995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-5964.6782271874981</v>
      </c>
      <c r="L1277" s="444">
        <f t="shared" ca="1" si="106"/>
        <v>-1437487.4527521871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-1437487.4527521871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-5989.5310531341129</v>
      </c>
      <c r="L1278" s="444">
        <f t="shared" ca="1" si="106"/>
        <v>-1443476.9838053212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-1443476.9838053212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-6014.4874325221717</v>
      </c>
      <c r="L1279" s="444">
        <f t="shared" ca="1" si="106"/>
        <v>-1449491.4712378434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-1449491.4712378434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-6039.5477968243476</v>
      </c>
      <c r="L1280" s="444">
        <f t="shared" ca="1" si="106"/>
        <v>-1455531.0190346676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-1455531.0190346676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-6064.7125793111154</v>
      </c>
      <c r="L1281" s="444">
        <f t="shared" ca="1" si="106"/>
        <v>-1461595.7316139787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-1461595.7316139787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-6089.9822150582449</v>
      </c>
      <c r="L1282" s="444">
        <f t="shared" ca="1" si="106"/>
        <v>-1467685.713829037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-1467685.713829037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-6115.357140954321</v>
      </c>
      <c r="L1283" s="444">
        <f t="shared" ref="L1283:L1537" ca="1" si="127">I1283-J1283+K1283</f>
        <v>-1473801.0709699914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-1473801.0709699914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-6140.8377957082976</v>
      </c>
      <c r="L1284" s="444">
        <f t="shared" ca="1" si="127"/>
        <v>-1479941.9087656997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-1479941.9087656997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-6166.4246198570818</v>
      </c>
      <c r="L1285" s="444">
        <f t="shared" ca="1" si="127"/>
        <v>-1486108.3333855567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-1486108.3333855567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-6192.1180557731532</v>
      </c>
      <c r="L1286" s="444">
        <f t="shared" ca="1" si="127"/>
        <v>-1492300.4514413299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-1492300.4514413299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-6217.9185476722078</v>
      </c>
      <c r="L1287" s="444">
        <f t="shared" ca="1" si="127"/>
        <v>-1498518.3699890021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-1498518.3699890021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-6243.8265416208424</v>
      </c>
      <c r="L1288" s="444">
        <f t="shared" ca="1" si="127"/>
        <v>-1504762.1965306229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-1504762.1965306229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-6269.8424855442618</v>
      </c>
      <c r="L1289" s="444">
        <f t="shared" ca="1" si="127"/>
        <v>-1511032.0390161672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-1511032.0390161672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-6295.9668292340302</v>
      </c>
      <c r="L1290" s="444">
        <f t="shared" ca="1" si="127"/>
        <v>-1517328.0058454012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-1517328.0058454012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-6322.2000243558387</v>
      </c>
      <c r="L1291" s="444">
        <f t="shared" ca="1" si="127"/>
        <v>-1523650.2058697571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-1523650.2058697571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-6348.5425244573216</v>
      </c>
      <c r="L1292" s="444">
        <f t="shared" ca="1" si="127"/>
        <v>-1529998.7483942143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-1529998.7483942143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-6374.9947849758928</v>
      </c>
      <c r="L1293" s="444">
        <f t="shared" ca="1" si="127"/>
        <v>-1536373.7431791902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-1536373.7431791902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-6401.5572632466256</v>
      </c>
      <c r="L1294" s="444">
        <f t="shared" ca="1" si="127"/>
        <v>-1542775.3004424369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-1542775.3004424369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-6428.2304185101539</v>
      </c>
      <c r="L1295" s="444">
        <f t="shared" ca="1" si="127"/>
        <v>-1549203.5308609472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-1549203.5308609472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-6455.0147119206131</v>
      </c>
      <c r="L1296" s="444">
        <f t="shared" ca="1" si="127"/>
        <v>-1555658.5455728678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-1555658.5455728678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-6481.9106065536162</v>
      </c>
      <c r="L1297" s="444">
        <f t="shared" ca="1" si="127"/>
        <v>-1562140.4561794214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-1562140.4561794214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-6508.9185674142554</v>
      </c>
      <c r="L1298" s="444">
        <f t="shared" ca="1" si="127"/>
        <v>-1568649.3747468356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-1568649.3747468356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-6536.039061445148</v>
      </c>
      <c r="L1299" s="444">
        <f t="shared" ca="1" si="127"/>
        <v>-1575185.4138082806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-1575185.4138082806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-6563.2725575345021</v>
      </c>
      <c r="L1300" s="444">
        <f t="shared" ca="1" si="127"/>
        <v>-1581748.6863658151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-1581748.6863658151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-6590.6195265242295</v>
      </c>
      <c r="L1301" s="444">
        <f t="shared" ca="1" si="127"/>
        <v>-1588339.3058923394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-1588339.3058923394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-6618.0804412180805</v>
      </c>
      <c r="L1302" s="444">
        <f t="shared" ca="1" si="127"/>
        <v>-1594957.3863335575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-1594957.3863335575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-6645.6557763898227</v>
      </c>
      <c r="L1303" s="444">
        <f t="shared" ca="1" si="127"/>
        <v>-1601603.0421099474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-1601603.0421099474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-6673.3460087914473</v>
      </c>
      <c r="L1304" s="444">
        <f t="shared" ca="1" si="127"/>
        <v>-1608276.3881187388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-1608276.3881187388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-6701.1516171614112</v>
      </c>
      <c r="L1305" s="444">
        <f t="shared" ca="1" si="127"/>
        <v>-1614977.5397359002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-1614977.5397359002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-6729.0730822329178</v>
      </c>
      <c r="L1306" s="444">
        <f t="shared" ca="1" si="127"/>
        <v>-1621706.6128181331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-1621706.6128181331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-6757.1108867422208</v>
      </c>
      <c r="L1307" s="444">
        <f t="shared" ca="1" si="127"/>
        <v>-1628463.7237048752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-1628463.7237048752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-6785.2655154369795</v>
      </c>
      <c r="L1308" s="444">
        <f t="shared" ca="1" si="127"/>
        <v>-1635248.9892203121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-1635248.9892203121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-6813.5374550846345</v>
      </c>
      <c r="L1309" s="444">
        <f t="shared" ca="1" si="127"/>
        <v>-1642062.5266753968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-1642062.5266753968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-6841.9271944808197</v>
      </c>
      <c r="L1310" s="444">
        <f t="shared" ca="1" si="127"/>
        <v>-1648904.4538698776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-1648904.4538698776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-6870.4352244578231</v>
      </c>
      <c r="L1311" s="444">
        <f t="shared" ca="1" si="127"/>
        <v>-1655774.8890943355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-1655774.8890943355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-6899.0620378930653</v>
      </c>
      <c r="L1312" s="444">
        <f t="shared" ca="1" si="127"/>
        <v>-1662673.9511322286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-1662673.9511322286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-6927.8081297176177</v>
      </c>
      <c r="L1313" s="444">
        <f t="shared" ca="1" si="127"/>
        <v>-1669601.7592619462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-1669601.7592619462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-6956.6739969247756</v>
      </c>
      <c r="L1314" s="444">
        <f t="shared" ca="1" si="127"/>
        <v>-1676558.4332588711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-1676558.4332588711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-6985.6601385786298</v>
      </c>
      <c r="L1315" s="444">
        <f t="shared" ca="1" si="127"/>
        <v>-1683544.0933974497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-1683544.0933974497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-7014.7670558227073</v>
      </c>
      <c r="L1316" s="444">
        <f t="shared" ca="1" si="127"/>
        <v>-1690558.8604532725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-1690558.8604532725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-7043.9952518886348</v>
      </c>
      <c r="L1317" s="444">
        <f t="shared" ca="1" si="127"/>
        <v>-1697602.8557051611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-1697602.8557051611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-7073.3452321048371</v>
      </c>
      <c r="L1318" s="444">
        <f t="shared" ca="1" si="127"/>
        <v>-1704676.200937266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-1704676.200937266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-7102.8175039052749</v>
      </c>
      <c r="L1319" s="444">
        <f t="shared" ca="1" si="127"/>
        <v>-1711779.0184411714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-1711779.0184411714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-7132.4125768382128</v>
      </c>
      <c r="L1320" s="444">
        <f t="shared" ca="1" si="127"/>
        <v>-1718911.4310180095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-1718911.4310180095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-7162.13096257504</v>
      </c>
      <c r="L1321" s="444">
        <f t="shared" ca="1" si="127"/>
        <v>-1726073.5619805846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-1726073.5619805846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-7191.9731749191033</v>
      </c>
      <c r="L1322" s="444">
        <f t="shared" ca="1" si="127"/>
        <v>-1733265.5351555038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-1733265.5351555038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-7221.9397298145986</v>
      </c>
      <c r="L1323" s="444">
        <f t="shared" ca="1" si="127"/>
        <v>-1740487.4748853184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-1740487.4748853184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-7252.0311453554932</v>
      </c>
      <c r="L1324" s="444">
        <f t="shared" ca="1" si="127"/>
        <v>-1747739.5060306739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-1747739.5060306739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-7282.2479417944742</v>
      </c>
      <c r="L1325" s="444">
        <f t="shared" ca="1" si="127"/>
        <v>-1755021.7539724684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-1755021.7539724684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-7312.5906415519521</v>
      </c>
      <c r="L1326" s="444">
        <f t="shared" ca="1" si="127"/>
        <v>-1762334.3446140203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-1762334.3446140203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-7343.0597692250858</v>
      </c>
      <c r="L1327" s="444">
        <f t="shared" ca="1" si="127"/>
        <v>-1769677.4043832454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-1769677.4043832454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-7373.6558515968563</v>
      </c>
      <c r="L1328" s="444">
        <f t="shared" ca="1" si="127"/>
        <v>-1777051.0602348424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-1777051.0602348424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-7404.3794176451765</v>
      </c>
      <c r="L1329" s="444">
        <f t="shared" ca="1" si="127"/>
        <v>-1784455.4396524876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-1784455.4396524876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-7435.2309985520324</v>
      </c>
      <c r="L1330" s="444">
        <f t="shared" ca="1" si="127"/>
        <v>-1791890.6706510396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-1791890.6706510396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-7466.2111277126642</v>
      </c>
      <c r="L1331" s="444">
        <f t="shared" ca="1" si="127"/>
        <v>-1799356.8817787522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-1799356.8817787522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-7497.3203407448018</v>
      </c>
      <c r="L1332" s="444">
        <f t="shared" ca="1" si="127"/>
        <v>-1806854.2021194971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-1806854.2021194971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-7528.5591754979041</v>
      </c>
      <c r="L1333" s="444">
        <f t="shared" ca="1" si="127"/>
        <v>-1814382.761294995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-1814382.761294995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-7559.9281720624795</v>
      </c>
      <c r="L1334" s="444">
        <f t="shared" ca="1" si="127"/>
        <v>-1821942.6894670574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-1821942.6894670574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-7591.4278727794044</v>
      </c>
      <c r="L1335" s="444">
        <f t="shared" ca="1" si="127"/>
        <v>-1829534.1173398367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-1829534.1173398367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-7623.0588222493179</v>
      </c>
      <c r="L1336" s="444">
        <f t="shared" ca="1" si="127"/>
        <v>-1837157.176162086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-1837157.176162086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-7654.8215673420254</v>
      </c>
      <c r="L1337" s="444">
        <f t="shared" ca="1" si="127"/>
        <v>-1844811.9977294279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-1844811.9977294279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-7686.7166572059486</v>
      </c>
      <c r="L1338" s="444">
        <f t="shared" ca="1" si="127"/>
        <v>-1852498.7143866338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-1852498.7143866338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-7718.7446432776405</v>
      </c>
      <c r="L1339" s="444">
        <f t="shared" ca="1" si="127"/>
        <v>-1860217.4590299116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-1860217.4590299116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-7750.9060792912978</v>
      </c>
      <c r="L1340" s="444">
        <f t="shared" ca="1" si="127"/>
        <v>-1867968.3651092029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-1867968.3651092029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-7783.2015212883452</v>
      </c>
      <c r="L1341" s="444">
        <f t="shared" ca="1" si="127"/>
        <v>-1875751.5666304913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-1875751.5666304913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-7815.631527627047</v>
      </c>
      <c r="L1342" s="444">
        <f t="shared" ca="1" si="127"/>
        <v>-1883567.1981581184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-1883567.1981581184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-7848.1966589921603</v>
      </c>
      <c r="L1343" s="444">
        <f t="shared" ca="1" si="127"/>
        <v>-1891415.3948171106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-1891415.3948171106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-7880.8974784046277</v>
      </c>
      <c r="L1344" s="444">
        <f t="shared" ca="1" si="127"/>
        <v>-1899296.2922955153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-1899296.2922955153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-7913.7345512313141</v>
      </c>
      <c r="L1345" s="444">
        <f t="shared" ca="1" si="127"/>
        <v>-1907210.0268467467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-1907210.0268467467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-7946.7084451947776</v>
      </c>
      <c r="L1346" s="444">
        <f t="shared" ca="1" si="127"/>
        <v>-1915156.7352919416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-1915156.7352919416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-7979.8197303830893</v>
      </c>
      <c r="L1347" s="444">
        <f t="shared" ca="1" si="127"/>
        <v>-1923136.5550223247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-1923136.5550223247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-8013.0689792596859</v>
      </c>
      <c r="L1348" s="444">
        <f t="shared" ca="1" si="127"/>
        <v>-1931149.6240015842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-1931149.6240015842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-8046.4567666732664</v>
      </c>
      <c r="L1349" s="444">
        <f t="shared" ca="1" si="127"/>
        <v>-1939196.0807682576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-1939196.0807682576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-8079.98366986774</v>
      </c>
      <c r="L1350" s="444">
        <f t="shared" ca="1" si="127"/>
        <v>-1947276.0644381254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-1947276.0644381254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-8113.6502684921888</v>
      </c>
      <c r="L1351" s="444">
        <f t="shared" ca="1" si="127"/>
        <v>-1955389.7147066176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-1955389.7147066176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-8147.4571446109067</v>
      </c>
      <c r="L1352" s="444">
        <f t="shared" ca="1" si="127"/>
        <v>-1963537.1718512285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-1963537.1718512285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-8181.404882713452</v>
      </c>
      <c r="L1353" s="444">
        <f t="shared" ca="1" si="127"/>
        <v>-1971718.5767339419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-1971718.5767339419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-8215.4940697247584</v>
      </c>
      <c r="L1354" s="444">
        <f t="shared" ca="1" si="127"/>
        <v>-1979934.0708036667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-1979934.0708036667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-8249.7252950152779</v>
      </c>
      <c r="L1355" s="444">
        <f t="shared" ca="1" si="127"/>
        <v>-1988183.7960986821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-1988183.7960986821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-8284.0991504111753</v>
      </c>
      <c r="L1356" s="444">
        <f t="shared" ca="1" si="127"/>
        <v>-1996467.8952490932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-1996467.8952490932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-8318.6162302045541</v>
      </c>
      <c r="L1357" s="444">
        <f t="shared" ca="1" si="127"/>
        <v>-2004786.5114792977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-2004786.5114792977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-8353.2771311637407</v>
      </c>
      <c r="L1358" s="444">
        <f t="shared" ca="1" si="127"/>
        <v>-2013139.7886104614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-2013139.7886104614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-8388.0824525435874</v>
      </c>
      <c r="L1359" s="444">
        <f t="shared" ca="1" si="127"/>
        <v>-2021527.8710630049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-2021527.8710630049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-8423.032796095853</v>
      </c>
      <c r="L1360" s="444">
        <f t="shared" ca="1" si="127"/>
        <v>-2029950.9038591008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-2029950.9038591008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-8458.1287660795861</v>
      </c>
      <c r="L1361" s="444">
        <f t="shared" ca="1" si="127"/>
        <v>-2038409.0326251804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-2038409.0326251804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-8493.3709692715856</v>
      </c>
      <c r="L1362" s="444">
        <f t="shared" ca="1" si="127"/>
        <v>-2046902.403594452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-2046902.403594452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-8528.7600149768841</v>
      </c>
      <c r="L1363" s="444">
        <f t="shared" ca="1" si="127"/>
        <v>-2055431.1636094288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-2055431.1636094288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-8564.2965150392847</v>
      </c>
      <c r="L1364" s="444">
        <f t="shared" ca="1" si="127"/>
        <v>-2063995.460124468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-2063995.460124468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-8599.9810838519497</v>
      </c>
      <c r="L1365" s="444">
        <f t="shared" ca="1" si="127"/>
        <v>-2072595.44120832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-2072595.44120832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-8635.8143383679981</v>
      </c>
      <c r="L1366" s="444">
        <f t="shared" ca="1" si="127"/>
        <v>-2081231.2555466879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-2081231.2555466879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-8671.796898111199</v>
      </c>
      <c r="L1367" s="444">
        <f t="shared" ca="1" si="127"/>
        <v>-2089903.0524447991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-2089903.0524447991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-8707.9293851866641</v>
      </c>
      <c r="L1368" s="444">
        <f t="shared" ca="1" si="127"/>
        <v>-2098610.981829986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-2098610.981829986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-8744.2124242916088</v>
      </c>
      <c r="L1369" s="444">
        <f t="shared" ca="1" si="127"/>
        <v>-2107355.1942542777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-2107355.1942542777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-8780.6466427261566</v>
      </c>
      <c r="L1370" s="444">
        <f t="shared" ca="1" si="127"/>
        <v>-2116135.8408970041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-2116135.8408970041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-8817.2326704041843</v>
      </c>
      <c r="L1371" s="444">
        <f t="shared" ca="1" si="127"/>
        <v>-2124953.0735674081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-2124953.0735674081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-8853.9711398642012</v>
      </c>
      <c r="L1372" s="444">
        <f t="shared" ca="1" si="127"/>
        <v>-2133807.0447072722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-2133807.0447072722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-8890.8626862803012</v>
      </c>
      <c r="L1373" s="444">
        <f t="shared" ca="1" si="127"/>
        <v>-2142697.9073935524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-2142697.9073935524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-8927.9079474731352</v>
      </c>
      <c r="L1374" s="444">
        <f t="shared" ca="1" si="127"/>
        <v>-2151625.8153410256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-2151625.8153410256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-8965.1075639209394</v>
      </c>
      <c r="L1375" s="444">
        <f t="shared" ca="1" si="127"/>
        <v>-2160590.9229049464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-2160590.9229049464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-9002.4621787706092</v>
      </c>
      <c r="L1376" s="444">
        <f t="shared" ca="1" si="127"/>
        <v>-2169593.3850837168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-2169593.3850837168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-9039.9724378488208</v>
      </c>
      <c r="L1377" s="444">
        <f t="shared" ca="1" si="127"/>
        <v>-2178633.3575215656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-2178633.3575215656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-9077.6389896731907</v>
      </c>
      <c r="L1378" s="444">
        <f t="shared" ca="1" si="127"/>
        <v>-2187710.9965112386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-2187710.9965112386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-9115.4624854634949</v>
      </c>
      <c r="L1379" s="444">
        <f t="shared" ca="1" si="127"/>
        <v>-2196826.458996702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-2196826.458996702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-9153.4435791529249</v>
      </c>
      <c r="L1380" s="444">
        <f t="shared" ca="1" si="127"/>
        <v>-2205979.9025758551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-2205979.9025758551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-9191.5829273993968</v>
      </c>
      <c r="L1381" s="444">
        <f t="shared" ca="1" si="127"/>
        <v>-2215171.4855032545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-2215171.4855032545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-9229.8811895968938</v>
      </c>
      <c r="L1382" s="444">
        <f t="shared" ca="1" si="127"/>
        <v>-2224401.3666928513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-2224401.3666928513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-9268.339027886881</v>
      </c>
      <c r="L1383" s="444">
        <f t="shared" ca="1" si="127"/>
        <v>-2233669.705720738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-2233669.705720738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-9306.957107169741</v>
      </c>
      <c r="L1384" s="444">
        <f t="shared" ca="1" si="127"/>
        <v>-2242976.6628279076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-2242976.6628279076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-9345.7360951162809</v>
      </c>
      <c r="L1385" s="444">
        <f t="shared" ca="1" si="127"/>
        <v>-2252322.3989230241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-2252322.3989230241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-9384.6766621792667</v>
      </c>
      <c r="L1386" s="444">
        <f t="shared" ca="1" si="127"/>
        <v>-2261707.0755852032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-2261707.0755852032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-9423.7794816050136</v>
      </c>
      <c r="L1387" s="444">
        <f t="shared" ca="1" si="127"/>
        <v>-2271130.8550668084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-2271130.8550668084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-9463.0452294450351</v>
      </c>
      <c r="L1388" s="444">
        <f t="shared" ca="1" si="127"/>
        <v>-2280593.9002962536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-2280593.9002962536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-9502.4745845677226</v>
      </c>
      <c r="L1389" s="444">
        <f t="shared" ca="1" si="127"/>
        <v>-2290096.3748808214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-2290096.3748808214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-9542.0682286700885</v>
      </c>
      <c r="L1390" s="444">
        <f t="shared" ca="1" si="127"/>
        <v>-2299638.4431094914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-2299638.4431094914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-9581.8268462895467</v>
      </c>
      <c r="L1391" s="444">
        <f t="shared" ca="1" si="127"/>
        <v>-2309220.2699557808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-2309220.2699557808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-9621.7511248157534</v>
      </c>
      <c r="L1392" s="444">
        <f t="shared" ca="1" si="127"/>
        <v>-2318842.0210805964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-2318842.0210805964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-9661.841754502484</v>
      </c>
      <c r="L1393" s="444">
        <f t="shared" ca="1" si="127"/>
        <v>-2328503.862835099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-2328503.862835099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-9702.0994284795797</v>
      </c>
      <c r="L1394" s="444">
        <f t="shared" ca="1" si="127"/>
        <v>-2338205.9622635785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-2338205.9622635785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-9742.5248427649112</v>
      </c>
      <c r="L1395" s="444">
        <f t="shared" ca="1" si="127"/>
        <v>-2347948.4871063433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-2347948.4871063433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-9783.1186962764295</v>
      </c>
      <c r="L1396" s="444">
        <f t="shared" ca="1" si="127"/>
        <v>-2357731.6058026198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-2357731.6058026198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-9823.8816908442495</v>
      </c>
      <c r="L1397" s="444">
        <f t="shared" ca="1" si="127"/>
        <v>-2367555.4874934643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-2367555.4874934643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-9864.814531222768</v>
      </c>
      <c r="L1398" s="444">
        <f t="shared" ca="1" si="127"/>
        <v>-2377420.3020246872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-2377420.3020246872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-9905.9179251028636</v>
      </c>
      <c r="L1399" s="444">
        <f t="shared" ca="1" si="127"/>
        <v>-2387326.2199497898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-2387326.2199497898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-9947.1925831241242</v>
      </c>
      <c r="L1400" s="444">
        <f t="shared" ca="1" si="127"/>
        <v>-2397273.412532914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-2397273.412532914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-9988.6392188871414</v>
      </c>
      <c r="L1401" s="444">
        <f t="shared" ca="1" si="127"/>
        <v>-2407262.0517518013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-2407262.0517518013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-10030.258548965838</v>
      </c>
      <c r="L1402" s="444">
        <f t="shared" ca="1" si="127"/>
        <v>-2417292.310300767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-2417292.310300767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-10072.051292919863</v>
      </c>
      <c r="L1403" s="444">
        <f t="shared" ca="1" si="127"/>
        <v>-2427364.361593687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-2427364.361593687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-10114.018173307029</v>
      </c>
      <c r="L1404" s="444">
        <f t="shared" ca="1" si="127"/>
        <v>-2437478.3797669942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-2437478.3797669942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-10156.159915695809</v>
      </c>
      <c r="L1405" s="444">
        <f t="shared" ca="1" si="127"/>
        <v>-2447634.5396826901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-2447634.5396826901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-10198.477248677875</v>
      </c>
      <c r="L1406" s="444">
        <f t="shared" ca="1" si="127"/>
        <v>-2457833.016931368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-2457833.016931368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-10240.9709038807</v>
      </c>
      <c r="L1407" s="444">
        <f t="shared" ca="1" si="127"/>
        <v>-2468073.9878352489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-2468073.9878352489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-10283.641615980203</v>
      </c>
      <c r="L1408" s="444">
        <f t="shared" ca="1" si="127"/>
        <v>-2478357.6294512292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-2478357.6294512292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-10326.490122713454</v>
      </c>
      <c r="L1409" s="444">
        <f t="shared" ca="1" si="127"/>
        <v>-2488684.1195739429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-2488684.1195739429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-10369.517164891429</v>
      </c>
      <c r="L1410" s="444">
        <f t="shared" ca="1" si="127"/>
        <v>-2499053.6367388344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-2499053.6367388344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-10412.723486411811</v>
      </c>
      <c r="L1411" s="444">
        <f t="shared" ca="1" si="127"/>
        <v>-2509466.3602252463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-2509466.3602252463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-10456.10983427186</v>
      </c>
      <c r="L1412" s="444">
        <f t="shared" ca="1" si="127"/>
        <v>-2519922.4700595182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-2519922.4700595182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-10499.676958581325</v>
      </c>
      <c r="L1413" s="444">
        <f t="shared" ca="1" si="127"/>
        <v>-2530422.1470180997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-2530422.1470180997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-10543.425612575415</v>
      </c>
      <c r="L1414" s="444">
        <f t="shared" ca="1" si="127"/>
        <v>-2540965.572630675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-2540965.572630675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-10587.356552627813</v>
      </c>
      <c r="L1415" s="444">
        <f t="shared" ca="1" si="127"/>
        <v>-2551552.9291833029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-2551552.9291833029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-10631.470538263762</v>
      </c>
      <c r="L1416" s="444">
        <f t="shared" ca="1" si="127"/>
        <v>-2562184.3997215666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-2562184.3997215666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-10675.768332173195</v>
      </c>
      <c r="L1417" s="444">
        <f t="shared" ca="1" si="127"/>
        <v>-2572860.1680537397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-2572860.1680537397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-10720.250700223914</v>
      </c>
      <c r="L1418" s="444">
        <f t="shared" ca="1" si="127"/>
        <v>-2583580.4187539634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-2583580.4187539634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-10764.918411474848</v>
      </c>
      <c r="L1419" s="444">
        <f t="shared" ca="1" si="127"/>
        <v>-2594345.3371654381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-2594345.3371654381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-10809.772238189325</v>
      </c>
      <c r="L1420" s="444">
        <f t="shared" ca="1" si="127"/>
        <v>-2605155.1094036275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-2605155.1094036275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-10854.812955848447</v>
      </c>
      <c r="L1421" s="444">
        <f t="shared" ca="1" si="127"/>
        <v>-2616009.9223594759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-2616009.9223594759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-10900.041343164483</v>
      </c>
      <c r="L1422" s="444">
        <f t="shared" ca="1" si="127"/>
        <v>-2626909.9637026405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-2626909.9637026405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-10945.458182094335</v>
      </c>
      <c r="L1423" s="444">
        <f t="shared" ca="1" si="127"/>
        <v>-2637855.4218847346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-2637855.4218847346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-10991.064257853061</v>
      </c>
      <c r="L1424" s="444">
        <f t="shared" ca="1" si="127"/>
        <v>-2648846.4861425878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-2648846.4861425878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-11036.86035892745</v>
      </c>
      <c r="L1425" s="444">
        <f t="shared" ca="1" si="127"/>
        <v>-2659883.3465015152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-2659883.3465015152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-11082.847277089646</v>
      </c>
      <c r="L1426" s="444">
        <f t="shared" ca="1" si="127"/>
        <v>-2670966.1937786047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-2670966.1937786047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-11129.025807410853</v>
      </c>
      <c r="L1427" s="444">
        <f t="shared" ca="1" si="127"/>
        <v>-2682095.2195860157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-2682095.2195860157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-11175.396748275065</v>
      </c>
      <c r="L1428" s="444">
        <f t="shared" ca="1" si="127"/>
        <v>-2693270.6163342907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-2693270.6163342907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-11221.960901392878</v>
      </c>
      <c r="L1429" s="444">
        <f t="shared" ca="1" si="127"/>
        <v>-2704492.5772356838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-2704492.5772356838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-11268.719071815349</v>
      </c>
      <c r="L1430" s="444">
        <f t="shared" ca="1" si="127"/>
        <v>-2715761.2963074991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-2715761.2963074991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-11315.672067947913</v>
      </c>
      <c r="L1431" s="444">
        <f t="shared" ca="1" si="127"/>
        <v>-2727076.9683754467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-2727076.9683754467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-11362.820701564362</v>
      </c>
      <c r="L1432" s="444">
        <f t="shared" ca="1" si="127"/>
        <v>-2738439.7890770109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-2738439.7890770109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-11410.165787820879</v>
      </c>
      <c r="L1433" s="444">
        <f t="shared" ca="1" si="127"/>
        <v>-2749849.9548648316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-2749849.9548648316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-11457.708145270131</v>
      </c>
      <c r="L1434" s="444">
        <f t="shared" ca="1" si="127"/>
        <v>-2761307.6630101018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-2761307.6630101018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-11505.448595875423</v>
      </c>
      <c r="L1435" s="444">
        <f t="shared" ca="1" si="127"/>
        <v>-2772813.1116059772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-2772813.1116059772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-11553.387965024905</v>
      </c>
      <c r="L1436" s="444">
        <f t="shared" ca="1" si="127"/>
        <v>-2784366.4995710021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-2784366.4995710021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-11601.527081545843</v>
      </c>
      <c r="L1437" s="444">
        <f t="shared" ca="1" si="127"/>
        <v>-2795968.026652548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-2795968.026652548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-11649.866777718949</v>
      </c>
      <c r="L1438" s="444">
        <f t="shared" ca="1" si="127"/>
        <v>-2807617.893430267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-2807617.893430267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-11698.407889292779</v>
      </c>
      <c r="L1439" s="444">
        <f t="shared" ca="1" si="127"/>
        <v>-2819316.3013195596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-2819316.3013195596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-11747.151255498165</v>
      </c>
      <c r="L1440" s="444">
        <f t="shared" ca="1" si="127"/>
        <v>-2831063.4525750577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-2831063.4525750577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-11796.09771906274</v>
      </c>
      <c r="L1441" s="444">
        <f t="shared" ca="1" si="127"/>
        <v>-2842859.5502941203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-2842859.5502941203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-11845.248126225501</v>
      </c>
      <c r="L1442" s="444">
        <f t="shared" ca="1" si="127"/>
        <v>-2854704.7984203459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-2854704.7984203459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-11894.603326751441</v>
      </c>
      <c r="L1443" s="444">
        <f t="shared" ca="1" si="127"/>
        <v>-2866599.4017470973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-2866599.4017470973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-11944.164173946239</v>
      </c>
      <c r="L1444" s="444">
        <f t="shared" ca="1" si="127"/>
        <v>-2878543.5659210435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-2878543.5659210435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-11993.931524671014</v>
      </c>
      <c r="L1445" s="444">
        <f t="shared" ca="1" si="127"/>
        <v>-2890537.4974457147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-2890537.4974457147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-12043.906239357144</v>
      </c>
      <c r="L1446" s="444">
        <f t="shared" ca="1" si="127"/>
        <v>-2902581.403685072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-2902581.403685072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-12094.089182021133</v>
      </c>
      <c r="L1447" s="444">
        <f t="shared" ca="1" si="127"/>
        <v>-2914675.4928670931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-2914675.4928670931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-12144.481220279555</v>
      </c>
      <c r="L1448" s="444">
        <f t="shared" ca="1" si="127"/>
        <v>-2926819.9740873724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-2926819.9740873724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-12195.083225364051</v>
      </c>
      <c r="L1449" s="444">
        <f t="shared" ca="1" si="127"/>
        <v>-2939015.0573127363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-2939015.0573127363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-12245.896072136402</v>
      </c>
      <c r="L1450" s="444">
        <f t="shared" ca="1" si="127"/>
        <v>-2951260.9533848725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-2951260.9533848725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-12296.920639103635</v>
      </c>
      <c r="L1451" s="444">
        <f t="shared" ca="1" si="127"/>
        <v>-2963557.8740239763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-2963557.8740239763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-12348.157808433234</v>
      </c>
      <c r="L1452" s="444">
        <f t="shared" ca="1" si="127"/>
        <v>-2975906.0318324096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-2975906.0318324096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-12399.608465968373</v>
      </c>
      <c r="L1453" s="444">
        <f t="shared" ca="1" si="127"/>
        <v>-2988305.6402983777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-2988305.6402983777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-12451.27350124324</v>
      </c>
      <c r="L1454" s="444">
        <f t="shared" ca="1" si="127"/>
        <v>-3000756.9137996212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-3000756.9137996212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-12503.153807498422</v>
      </c>
      <c r="L1455" s="444">
        <f t="shared" ca="1" si="127"/>
        <v>-3013260.0676071197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-3013260.0676071197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-12555.250281696332</v>
      </c>
      <c r="L1456" s="444">
        <f t="shared" ca="1" si="127"/>
        <v>-3025815.3178888159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-3025815.3178888159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-12607.563824536734</v>
      </c>
      <c r="L1457" s="444">
        <f t="shared" ca="1" si="127"/>
        <v>-3038422.8817133526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-3038422.8817133526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-12660.095340472302</v>
      </c>
      <c r="L1458" s="444">
        <f t="shared" ca="1" si="127"/>
        <v>-3051082.9770538248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-3051082.9770538248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-12712.84573772427</v>
      </c>
      <c r="L1459" s="444">
        <f t="shared" ca="1" si="127"/>
        <v>-3063795.8227915489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-3063795.8227915489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-12765.81592829812</v>
      </c>
      <c r="L1460" s="444">
        <f t="shared" ca="1" si="127"/>
        <v>-3076561.638719847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-3076561.638719847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-12819.006827999363</v>
      </c>
      <c r="L1461" s="444">
        <f t="shared" ca="1" si="127"/>
        <v>-3089380.6455478463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-3089380.6455478463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-12872.41935644936</v>
      </c>
      <c r="L1462" s="444">
        <f t="shared" ca="1" si="127"/>
        <v>-3102253.0649042958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-3102253.0649042958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-12926.054437101233</v>
      </c>
      <c r="L1463" s="444">
        <f t="shared" ca="1" si="127"/>
        <v>-3115179.1193413972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-3115179.1193413972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-12979.912997255822</v>
      </c>
      <c r="L1464" s="444">
        <f t="shared" ca="1" si="127"/>
        <v>-3128159.0323386532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-3128159.0323386532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-13033.995968077721</v>
      </c>
      <c r="L1465" s="444">
        <f t="shared" ca="1" si="127"/>
        <v>-3141193.028306731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-3141193.028306731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-13088.304284611379</v>
      </c>
      <c r="L1466" s="444">
        <f t="shared" ca="1" si="127"/>
        <v>-3154281.3325913423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-3154281.3325913423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-13142.838885797259</v>
      </c>
      <c r="L1467" s="444">
        <f t="shared" ca="1" si="127"/>
        <v>-3167424.1714771395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-3167424.1714771395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-13197.60071448808</v>
      </c>
      <c r="L1468" s="444">
        <f t="shared" ca="1" si="127"/>
        <v>-3180621.7721916274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-3180621.7721916274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-13252.590717465115</v>
      </c>
      <c r="L1469" s="444">
        <f t="shared" ca="1" si="127"/>
        <v>-3193874.3629090926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-3193874.3629090926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-13307.809845454552</v>
      </c>
      <c r="L1470" s="444">
        <f t="shared" ca="1" si="127"/>
        <v>-3207182.1727545471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-3207182.1727545471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-13363.259053143945</v>
      </c>
      <c r="L1471" s="444">
        <f t="shared" ca="1" si="127"/>
        <v>-3220545.4318076912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-3220545.4318076912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-13418.939299198713</v>
      </c>
      <c r="L1472" s="444">
        <f t="shared" ca="1" si="127"/>
        <v>-3233964.37110689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-3233964.37110689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-13474.851546278709</v>
      </c>
      <c r="L1473" s="444">
        <f t="shared" ca="1" si="127"/>
        <v>-3247439.2226531687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-3247439.2226531687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-13530.99676105487</v>
      </c>
      <c r="L1474" s="444">
        <f t="shared" ca="1" si="127"/>
        <v>-3260970.2194142235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-3260970.2194142235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-13587.375914225931</v>
      </c>
      <c r="L1475" s="444">
        <f t="shared" ca="1" si="127"/>
        <v>-3274557.5953284493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-3274557.5953284493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-13643.989980535203</v>
      </c>
      <c r="L1476" s="444">
        <f t="shared" ca="1" si="127"/>
        <v>-3288201.5853089844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-3288201.5853089844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-13700.839938787432</v>
      </c>
      <c r="L1477" s="444">
        <f t="shared" ca="1" si="127"/>
        <v>-3301902.4252477717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-3301902.4252477717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-13757.926771865716</v>
      </c>
      <c r="L1478" s="444">
        <f t="shared" ca="1" si="127"/>
        <v>-3315660.3520196374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-3315660.3520196374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-13815.251466748487</v>
      </c>
      <c r="L1479" s="444">
        <f t="shared" ca="1" si="127"/>
        <v>-3329475.6034863857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-3329475.6034863857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-13872.815014526608</v>
      </c>
      <c r="L1480" s="444">
        <f t="shared" ca="1" si="127"/>
        <v>-3343348.4185009124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-3343348.4185009124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-13930.618410420468</v>
      </c>
      <c r="L1481" s="444">
        <f t="shared" ca="1" si="127"/>
        <v>-3357279.036911333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-3357279.036911333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-13988.662653797219</v>
      </c>
      <c r="L1482" s="444">
        <f t="shared" ca="1" si="127"/>
        <v>-3371267.6995651303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-3371267.6995651303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-14046.948748188044</v>
      </c>
      <c r="L1483" s="444">
        <f t="shared" ca="1" si="127"/>
        <v>-3385314.6483133184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-3385314.6483133184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-14105.477701305494</v>
      </c>
      <c r="L1484" s="444">
        <f t="shared" ca="1" si="127"/>
        <v>-3399420.1260146238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-3399420.1260146238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-14164.250525060932</v>
      </c>
      <c r="L1485" s="444">
        <f t="shared" ca="1" si="127"/>
        <v>-3413584.3765396848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-3413584.3765396848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-14223.26823558202</v>
      </c>
      <c r="L1486" s="444">
        <f t="shared" ca="1" si="127"/>
        <v>-3427807.6447752668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-3427807.6447752668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-14282.531853230277</v>
      </c>
      <c r="L1487" s="444">
        <f t="shared" ca="1" si="127"/>
        <v>-3442090.176628497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-3442090.176628497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-14342.042402618737</v>
      </c>
      <c r="L1488" s="444">
        <f t="shared" ca="1" si="127"/>
        <v>-3456432.2190311155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-3456432.2190311155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-14401.800912629646</v>
      </c>
      <c r="L1489" s="444">
        <f t="shared" ca="1" si="127"/>
        <v>-3470834.0199437453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-3470834.0199437453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-14461.808416432272</v>
      </c>
      <c r="L1490" s="444">
        <f t="shared" ca="1" si="127"/>
        <v>-3485295.8283601776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-3485295.8283601776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-14522.065951500739</v>
      </c>
      <c r="L1491" s="444">
        <f t="shared" ca="1" si="127"/>
        <v>-3499817.8943116781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-3499817.8943116781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-14582.57455963199</v>
      </c>
      <c r="L1492" s="444">
        <f t="shared" ca="1" si="127"/>
        <v>-3514400.4688713104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-3514400.4688713104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-14643.335286963791</v>
      </c>
      <c r="L1493" s="444">
        <f t="shared" ca="1" si="127"/>
        <v>-3529043.8041582741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-3529043.8041582741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-14704.34918399281</v>
      </c>
      <c r="L1494" s="444">
        <f t="shared" ca="1" si="127"/>
        <v>-3543748.153342267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-3543748.153342267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-14765.617305592779</v>
      </c>
      <c r="L1495" s="444">
        <f t="shared" ca="1" si="127"/>
        <v>-3558513.7706478597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-3558513.7706478597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-14827.140711032749</v>
      </c>
      <c r="L1496" s="444">
        <f t="shared" ca="1" si="127"/>
        <v>-3573340.9113588925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-3573340.9113588925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-14888.920463995384</v>
      </c>
      <c r="L1497" s="444">
        <f t="shared" ca="1" si="127"/>
        <v>-3588229.831822888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-3588229.831822888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-14950.957632595366</v>
      </c>
      <c r="L1498" s="444">
        <f t="shared" ca="1" si="127"/>
        <v>-3603180.7894554832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-3603180.7894554832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-15013.253289397844</v>
      </c>
      <c r="L1499" s="444">
        <f t="shared" ca="1" si="127"/>
        <v>-3618194.042744881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-3618194.042744881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-15075.808511437004</v>
      </c>
      <c r="L1500" s="444">
        <f t="shared" ca="1" si="127"/>
        <v>-3633269.8512563179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-3633269.8512563179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-15138.624380234658</v>
      </c>
      <c r="L1501" s="444">
        <f t="shared" ca="1" si="127"/>
        <v>-3648408.4756365526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-3648408.4756365526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-15201.701981818967</v>
      </c>
      <c r="L1502" s="444">
        <f t="shared" ca="1" si="127"/>
        <v>-3663610.1776183713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-3663610.1776183713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-15265.042406743214</v>
      </c>
      <c r="L1503" s="444">
        <f t="shared" ca="1" si="127"/>
        <v>-3678875.2200251147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-3678875.2200251147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-15328.646750104645</v>
      </c>
      <c r="L1504" s="444">
        <f t="shared" ca="1" si="127"/>
        <v>-3694203.8667752193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-3694203.8667752193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-15392.516111563411</v>
      </c>
      <c r="L1505" s="444">
        <f t="shared" ca="1" si="127"/>
        <v>-3709596.3828867828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-3709596.3828867828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-15456.651595361593</v>
      </c>
      <c r="L1506" s="444">
        <f t="shared" ca="1" si="127"/>
        <v>-3725053.0344821443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-3725053.0344821443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-15521.054310342268</v>
      </c>
      <c r="L1507" s="444">
        <f t="shared" ca="1" si="127"/>
        <v>-3740574.0887924866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-3740574.0887924866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-15585.725369968695</v>
      </c>
      <c r="L1508" s="444">
        <f t="shared" ca="1" si="127"/>
        <v>-3756159.8141624555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-3756159.8141624555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-15650.665892343563</v>
      </c>
      <c r="L1509" s="444">
        <f t="shared" ca="1" si="127"/>
        <v>-3771810.480054799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-3771810.480054799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-15715.877000228329</v>
      </c>
      <c r="L1510" s="444">
        <f t="shared" ca="1" si="127"/>
        <v>-3787526.3570550275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-3787526.3570550275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-15781.359821062615</v>
      </c>
      <c r="L1511" s="444">
        <f t="shared" ca="1" si="127"/>
        <v>-3803307.71687609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-3803307.71687609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-15847.115486983706</v>
      </c>
      <c r="L1512" s="444">
        <f t="shared" ca="1" si="127"/>
        <v>-3819154.8323630737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-3819154.8323630737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-15913.145134846138</v>
      </c>
      <c r="L1513" s="444">
        <f t="shared" ca="1" si="127"/>
        <v>-3835067.9774979199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-3835067.9774979199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-15979.449906241332</v>
      </c>
      <c r="L1514" s="444">
        <f t="shared" ca="1" si="127"/>
        <v>-3851047.4274041611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-3851047.4274041611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-16046.030947517338</v>
      </c>
      <c r="L1515" s="444">
        <f t="shared" ca="1" si="127"/>
        <v>-3867093.4583516782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-3867093.4583516782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-16112.889409798659</v>
      </c>
      <c r="L1516" s="444">
        <f t="shared" ca="1" si="127"/>
        <v>-3883206.3477614769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-3883206.3477614769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-16180.026449006153</v>
      </c>
      <c r="L1517" s="444">
        <f t="shared" ca="1" si="127"/>
        <v>-3899386.3742104829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-3899386.3742104829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-16247.443225877014</v>
      </c>
      <c r="L1518" s="444">
        <f t="shared" ca="1" si="127"/>
        <v>-3915633.8174363598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-3915633.8174363598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-16315.140905984832</v>
      </c>
      <c r="L1519" s="444">
        <f t="shared" ca="1" si="127"/>
        <v>-3931948.9583423445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-3931948.9583423445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-16383.120659759768</v>
      </c>
      <c r="L1520" s="444">
        <f t="shared" ca="1" si="127"/>
        <v>-3948332.0790021042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-3948332.0790021042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-16451.383662508768</v>
      </c>
      <c r="L1521" s="444">
        <f t="shared" ca="1" si="127"/>
        <v>-3964783.462664613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-3964783.462664613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-16519.931094435888</v>
      </c>
      <c r="L1522" s="444">
        <f t="shared" ca="1" si="127"/>
        <v>-3981303.393759049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-3981303.393759049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-16588.764140662701</v>
      </c>
      <c r="L1523" s="444">
        <f t="shared" ca="1" si="127"/>
        <v>-3997892.1578997117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-3997892.1578997117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-16657.8839912488</v>
      </c>
      <c r="L1524" s="444">
        <f t="shared" ca="1" si="127"/>
        <v>-4014550.0418909607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-4014550.0418909607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-16727.291841212336</v>
      </c>
      <c r="L1525" s="444">
        <f t="shared" ca="1" si="127"/>
        <v>-4031277.3337321728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-4031277.3337321728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-16796.988890550721</v>
      </c>
      <c r="L1526" s="444">
        <f t="shared" ca="1" si="127"/>
        <v>-4048074.3226227234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-4048074.3226227234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-16866.976344261344</v>
      </c>
      <c r="L1527" s="444">
        <f t="shared" ca="1" si="127"/>
        <v>-4064941.2989669847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-4064941.2989669847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-16937.255412362436</v>
      </c>
      <c r="L1528" s="444">
        <f t="shared" ca="1" si="127"/>
        <v>-4081878.5543793472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-4081878.5543793472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-17007.827309913948</v>
      </c>
      <c r="L1529" s="444">
        <f t="shared" ca="1" si="127"/>
        <v>-4098886.3816892612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-4098886.3816892612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-17078.693257038587</v>
      </c>
      <c r="L1530" s="444">
        <f t="shared" ca="1" si="127"/>
        <v>-4115965.0749462997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-4115965.0749462997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-17149.854478942914</v>
      </c>
      <c r="L1531" s="444">
        <f t="shared" ca="1" si="127"/>
        <v>-4133114.9294252424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-4133114.9294252424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-17221.31220593851</v>
      </c>
      <c r="L1532" s="444">
        <f t="shared" ca="1" si="127"/>
        <v>-4150336.241631181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-4150336.241631181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-17293.067673463254</v>
      </c>
      <c r="L1533" s="444">
        <f t="shared" ca="1" si="127"/>
        <v>-4167629.3093046444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-4167629.3093046444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-17365.122122102686</v>
      </c>
      <c r="L1534" s="444">
        <f t="shared" ca="1" si="127"/>
        <v>-4184994.4314267472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-4184994.4314267472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-17437.476797611445</v>
      </c>
      <c r="L1535" s="444">
        <f t="shared" ca="1" si="127"/>
        <v>-4202431.9082243582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-4202431.9082243582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-17510.132950934825</v>
      </c>
      <c r="L1536" s="444">
        <f t="shared" ca="1" si="127"/>
        <v>-4219942.0411752928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-4219942.0411752928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-17583.091838230386</v>
      </c>
      <c r="L1537" s="444">
        <f t="shared" ca="1" si="127"/>
        <v>-4237525.1330135232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-4237525.1330135232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-17656.354720889678</v>
      </c>
      <c r="L1538" s="444">
        <f t="shared" ref="L1538:L1792" ca="1" si="132">I1538-J1538+K1538</f>
        <v>-4255181.4877344128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-4255181.4877344128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-17729.922865560053</v>
      </c>
      <c r="L1539" s="444">
        <f t="shared" ca="1" si="132"/>
        <v>-4272911.4105999731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-4272911.4105999731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-17803.797544166555</v>
      </c>
      <c r="L1540" s="444">
        <f t="shared" ca="1" si="132"/>
        <v>-4290715.2081441395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-4290715.2081441395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-17877.980033933913</v>
      </c>
      <c r="L1541" s="444">
        <f t="shared" ca="1" si="132"/>
        <v>-4308593.1881780736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-4308593.1881780736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-17952.471617408639</v>
      </c>
      <c r="L1542" s="444">
        <f t="shared" ca="1" si="132"/>
        <v>-4326545.6597954826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-4326545.6597954826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-18027.273582481179</v>
      </c>
      <c r="L1543" s="444">
        <f t="shared" ca="1" si="132"/>
        <v>-4344572.9333779635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-4344572.9333779635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-18102.387222408182</v>
      </c>
      <c r="L1544" s="444">
        <f t="shared" ca="1" si="132"/>
        <v>-4362675.3206003718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-4362675.3206003718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-18177.813835834881</v>
      </c>
      <c r="L1545" s="444">
        <f t="shared" ca="1" si="132"/>
        <v>-4380853.1344362069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-4380853.1344362069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-18253.554726817529</v>
      </c>
      <c r="L1546" s="444">
        <f t="shared" ca="1" si="132"/>
        <v>-4399106.6891630245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-4399106.6891630245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-18329.611204845936</v>
      </c>
      <c r="L1547" s="444">
        <f t="shared" ca="1" si="132"/>
        <v>-4417436.3003678704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-4417436.3003678704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-18405.984584866128</v>
      </c>
      <c r="L1548" s="444">
        <f t="shared" ca="1" si="132"/>
        <v>-4435842.2849527365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-4435842.2849527365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-18482.67618730307</v>
      </c>
      <c r="L1549" s="444">
        <f t="shared" ca="1" si="132"/>
        <v>-4454324.9611400394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-4454324.9611400394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-18559.687338083499</v>
      </c>
      <c r="L1550" s="444">
        <f t="shared" ca="1" si="132"/>
        <v>-4472884.6484781224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-4472884.6484781224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-18637.019368658843</v>
      </c>
      <c r="L1551" s="444">
        <f t="shared" ca="1" si="132"/>
        <v>-4491521.6678467812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-4491521.6678467812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-18714.673616028256</v>
      </c>
      <c r="L1552" s="444">
        <f t="shared" ca="1" si="132"/>
        <v>-4510236.3414628096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-4510236.3414628096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-18792.651422761708</v>
      </c>
      <c r="L1553" s="444">
        <f t="shared" ca="1" si="132"/>
        <v>-4529028.992885571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-4529028.992885571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-18870.954137023211</v>
      </c>
      <c r="L1554" s="444">
        <f t="shared" ca="1" si="132"/>
        <v>-4547899.9470225945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-4547899.9470225945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-18949.583112594144</v>
      </c>
      <c r="L1555" s="444">
        <f t="shared" ca="1" si="132"/>
        <v>-4566849.5301351883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-4566849.5301351883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-19028.539708896617</v>
      </c>
      <c r="L1556" s="444">
        <f t="shared" ca="1" si="132"/>
        <v>-4585878.0698440848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-4585878.0698440848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-19107.825291017019</v>
      </c>
      <c r="L1557" s="444">
        <f t="shared" ca="1" si="132"/>
        <v>-4604985.8951351019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-4604985.8951351019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-19187.441229729589</v>
      </c>
      <c r="L1558" s="444">
        <f t="shared" ca="1" si="132"/>
        <v>-4624173.3363648318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-4624173.3363648318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-19267.388901520131</v>
      </c>
      <c r="L1559" s="444">
        <f t="shared" ca="1" si="132"/>
        <v>-4643440.7252663523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-4643440.7252663523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-19347.6696886098</v>
      </c>
      <c r="L1560" s="444">
        <f t="shared" ca="1" si="132"/>
        <v>-4662788.3949549617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-4662788.3949549617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-19428.284978979005</v>
      </c>
      <c r="L1561" s="444">
        <f t="shared" ca="1" si="132"/>
        <v>-4682216.679933941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-4682216.679933941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-19509.23616639142</v>
      </c>
      <c r="L1562" s="444">
        <f t="shared" ca="1" si="132"/>
        <v>-4701725.9161003325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-4701725.9161003325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-19590.52465041805</v>
      </c>
      <c r="L1563" s="444">
        <f t="shared" ca="1" si="132"/>
        <v>-4721316.4407507507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-4721316.4407507507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-19672.15183646146</v>
      </c>
      <c r="L1564" s="444">
        <f t="shared" ca="1" si="132"/>
        <v>-4740988.5925872121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-4740988.5925872121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-19754.119135780049</v>
      </c>
      <c r="L1565" s="444">
        <f t="shared" ca="1" si="132"/>
        <v>-4760742.7117229924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-4760742.7117229924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-19836.427965512466</v>
      </c>
      <c r="L1566" s="444">
        <f t="shared" ca="1" si="132"/>
        <v>-4780579.1396885049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-4780579.1396885049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-19919.079748702105</v>
      </c>
      <c r="L1567" s="444">
        <f t="shared" ca="1" si="132"/>
        <v>-4800498.2194372071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-4800498.2194372071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-20002.075914321696</v>
      </c>
      <c r="L1568" s="444">
        <f t="shared" ca="1" si="132"/>
        <v>-4820500.2953515286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-4820500.2953515286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-20085.417897298037</v>
      </c>
      <c r="L1569" s="444">
        <f t="shared" ca="1" si="132"/>
        <v>-4840585.7132488266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-4840585.7132488266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-20169.107138536776</v>
      </c>
      <c r="L1570" s="444">
        <f t="shared" ca="1" si="132"/>
        <v>-4860754.8203873634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-4860754.8203873634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-20253.145084947348</v>
      </c>
      <c r="L1571" s="444">
        <f t="shared" ca="1" si="132"/>
        <v>-4881007.9654723108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-4881007.9654723108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-20337.533189467962</v>
      </c>
      <c r="L1572" s="444">
        <f t="shared" ca="1" si="132"/>
        <v>-4901345.4986617789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-4901345.4986617789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-20422.272911090746</v>
      </c>
      <c r="L1573" s="444">
        <f t="shared" ca="1" si="132"/>
        <v>-4921767.7715728693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-4921767.7715728693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-20507.365714886953</v>
      </c>
      <c r="L1574" s="444">
        <f t="shared" ca="1" si="132"/>
        <v>-4942275.1372877564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-4942275.1372877564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-20592.813072032317</v>
      </c>
      <c r="L1575" s="444">
        <f t="shared" ca="1" si="132"/>
        <v>-4962867.9503597887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-4962867.9503597887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-20678.616459832454</v>
      </c>
      <c r="L1576" s="444">
        <f t="shared" ca="1" si="132"/>
        <v>-4983546.5668196213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-4983546.5668196213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-20764.77736174842</v>
      </c>
      <c r="L1577" s="444">
        <f t="shared" ca="1" si="132"/>
        <v>-5004311.34418137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-5004311.34418137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-20851.297267422375</v>
      </c>
      <c r="L1578" s="444">
        <f t="shared" ca="1" si="132"/>
        <v>-5025162.6414487921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-5025162.6414487921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-20938.177672703299</v>
      </c>
      <c r="L1579" s="444">
        <f t="shared" ca="1" si="132"/>
        <v>-5046100.8191214958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-5046100.8191214958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-21025.420079672898</v>
      </c>
      <c r="L1580" s="444">
        <f t="shared" ca="1" si="132"/>
        <v>-5067126.2392011685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-5067126.2392011685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-21113.025996671535</v>
      </c>
      <c r="L1581" s="444">
        <f t="shared" ca="1" si="132"/>
        <v>-5088239.2651978405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-5088239.2651978405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-21200.996938324337</v>
      </c>
      <c r="L1582" s="444">
        <f t="shared" ca="1" si="132"/>
        <v>-5109440.2621361651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-5109440.2621361651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-21289.334425567355</v>
      </c>
      <c r="L1583" s="444">
        <f t="shared" ca="1" si="132"/>
        <v>-5130729.5965617327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-5130729.5965617327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-21378.039985673888</v>
      </c>
      <c r="L1584" s="444">
        <f t="shared" ca="1" si="132"/>
        <v>-5152107.6365474062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-5152107.6365474062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-21467.115152280858</v>
      </c>
      <c r="L1585" s="444">
        <f t="shared" ca="1" si="132"/>
        <v>-5173574.751699687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-5173574.751699687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-21556.561465415361</v>
      </c>
      <c r="L1586" s="444">
        <f t="shared" ca="1" si="132"/>
        <v>-5195131.3131651022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-5195131.3131651022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-21646.380471521257</v>
      </c>
      <c r="L1587" s="444">
        <f t="shared" ca="1" si="132"/>
        <v>-5216777.6936366232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-5216777.6936366232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-21736.57372348593</v>
      </c>
      <c r="L1588" s="444">
        <f t="shared" ca="1" si="132"/>
        <v>-5238514.2673601089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-5238514.2673601089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-21827.14278066712</v>
      </c>
      <c r="L1589" s="444">
        <f t="shared" ca="1" si="132"/>
        <v>-5260341.4101407761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-5260341.4101407761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-21918.089208919901</v>
      </c>
      <c r="L1590" s="444">
        <f t="shared" ca="1" si="132"/>
        <v>-5282259.4993496956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-5282259.4993496956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-22009.414580623732</v>
      </c>
      <c r="L1591" s="444">
        <f t="shared" ca="1" si="132"/>
        <v>-5304268.9139303192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-5304268.9139303192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-22101.120474709664</v>
      </c>
      <c r="L1592" s="444">
        <f t="shared" ca="1" si="132"/>
        <v>-5326370.0344050284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-5326370.0344050284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-22193.208476687618</v>
      </c>
      <c r="L1593" s="444">
        <f t="shared" ca="1" si="132"/>
        <v>-5348563.2428817162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-5348563.2428817162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-22285.680178673818</v>
      </c>
      <c r="L1594" s="444">
        <f t="shared" ca="1" si="132"/>
        <v>-5370848.9230603902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-5370848.9230603902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-22378.537179418294</v>
      </c>
      <c r="L1595" s="444">
        <f t="shared" ca="1" si="132"/>
        <v>-5393227.4602398081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-5393227.4602398081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-22471.781084332535</v>
      </c>
      <c r="L1596" s="444">
        <f t="shared" ca="1" si="132"/>
        <v>-5415699.2413241407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-5415699.2413241407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-22565.413505517252</v>
      </c>
      <c r="L1597" s="444">
        <f t="shared" ca="1" si="132"/>
        <v>-5438264.6548296576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-5438264.6548296576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-22659.436061790238</v>
      </c>
      <c r="L1598" s="444">
        <f t="shared" ca="1" si="132"/>
        <v>-5460924.0908914478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-5460924.0908914478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-22753.850378714367</v>
      </c>
      <c r="L1599" s="444">
        <f t="shared" ca="1" si="132"/>
        <v>-5483677.9412701624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-5483677.9412701624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-22848.658088625678</v>
      </c>
      <c r="L1600" s="444">
        <f t="shared" ca="1" si="132"/>
        <v>-5506526.5993587878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-5506526.5993587878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-22943.860830661615</v>
      </c>
      <c r="L1601" s="444">
        <f t="shared" ca="1" si="132"/>
        <v>-5529470.4601894496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-5529470.4601894496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-23039.460250789372</v>
      </c>
      <c r="L1602" s="444">
        <f t="shared" ca="1" si="132"/>
        <v>-5552509.9204402389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-5552509.9204402389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-23135.458001834329</v>
      </c>
      <c r="L1603" s="444">
        <f t="shared" ca="1" si="132"/>
        <v>-5575645.3784420732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-5575645.3784420732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-23231.855743508637</v>
      </c>
      <c r="L1604" s="444">
        <f t="shared" ca="1" si="132"/>
        <v>-5598877.234185582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-5598877.234185582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-23328.655142439926</v>
      </c>
      <c r="L1605" s="444">
        <f t="shared" ca="1" si="132"/>
        <v>-5622205.8893280216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-5622205.8893280216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-23425.857872200089</v>
      </c>
      <c r="L1606" s="444">
        <f t="shared" ca="1" si="132"/>
        <v>-5645631.7472002218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-5645631.7472002218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-23523.465613334258</v>
      </c>
      <c r="L1607" s="444">
        <f t="shared" ca="1" si="132"/>
        <v>-5669155.2128135562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-5669155.2128135562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-23621.480053389816</v>
      </c>
      <c r="L1608" s="444">
        <f t="shared" ca="1" si="132"/>
        <v>-5692776.6928669456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-5692776.6928669456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-23719.902886945605</v>
      </c>
      <c r="L1609" s="444">
        <f t="shared" ca="1" si="132"/>
        <v>-5716496.5957538914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-5716496.5957538914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-23818.735815641216</v>
      </c>
      <c r="L1610" s="444">
        <f t="shared" ca="1" si="132"/>
        <v>-5740315.3315695329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-5740315.3315695329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-23917.980548206386</v>
      </c>
      <c r="L1611" s="444">
        <f t="shared" ca="1" si="132"/>
        <v>-5764233.3121177396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-5764233.3121177396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-24017.638800490582</v>
      </c>
      <c r="L1612" s="444">
        <f t="shared" ca="1" si="132"/>
        <v>-5788250.9509182302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-5788250.9509182302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-24117.712295492627</v>
      </c>
      <c r="L1613" s="444">
        <f t="shared" ca="1" si="132"/>
        <v>-5812368.6632137224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-5812368.6632137224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-24218.202763390509</v>
      </c>
      <c r="L1614" s="444">
        <f t="shared" ca="1" si="132"/>
        <v>-5836586.8659771131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-5836586.8659771131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-24319.111941571304</v>
      </c>
      <c r="L1615" s="444">
        <f t="shared" ca="1" si="132"/>
        <v>-5860905.9779186845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-5860905.9779186845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-24420.441574661185</v>
      </c>
      <c r="L1616" s="444">
        <f t="shared" ca="1" si="132"/>
        <v>-5885326.4194933455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-5885326.4194933455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-24522.193414555608</v>
      </c>
      <c r="L1617" s="444">
        <f t="shared" ca="1" si="132"/>
        <v>-5909848.6129079014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-5909848.6129079014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-24624.369220449589</v>
      </c>
      <c r="L1618" s="444">
        <f t="shared" ca="1" si="132"/>
        <v>-5934472.982128351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-5934472.982128351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-24726.97075886813</v>
      </c>
      <c r="L1619" s="444">
        <f t="shared" ca="1" si="132"/>
        <v>-5959199.9528872194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-5959199.9528872194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-24829.999803696748</v>
      </c>
      <c r="L1620" s="444">
        <f t="shared" ca="1" si="132"/>
        <v>-5984029.9526909161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-5984029.9526909161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-24933.45813621215</v>
      </c>
      <c r="L1621" s="444">
        <f t="shared" ca="1" si="132"/>
        <v>-6008963.4108271282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-6008963.4108271282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-25037.347545113033</v>
      </c>
      <c r="L1622" s="444">
        <f t="shared" ca="1" si="132"/>
        <v>-6034000.7583722416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-6034000.7583722416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-25141.669826551006</v>
      </c>
      <c r="L1623" s="444">
        <f t="shared" ca="1" si="132"/>
        <v>-6059142.428198793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-6059142.428198793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-25246.426784161638</v>
      </c>
      <c r="L1624" s="444">
        <f t="shared" ca="1" si="132"/>
        <v>-6084388.8549829544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-6084388.8549829544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-25351.620229095643</v>
      </c>
      <c r="L1625" s="444">
        <f t="shared" ca="1" si="132"/>
        <v>-6109740.4752120497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-6109740.4752120497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-25457.251980050205</v>
      </c>
      <c r="L1626" s="444">
        <f t="shared" ca="1" si="132"/>
        <v>-6135197.7271921001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-6135197.7271921001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-25563.323863300418</v>
      </c>
      <c r="L1627" s="444">
        <f t="shared" ca="1" si="132"/>
        <v>-6160761.0510554006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-6160761.0510554006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-25669.837712730834</v>
      </c>
      <c r="L1628" s="444">
        <f t="shared" ca="1" si="132"/>
        <v>-6186430.8887681318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-6186430.8887681318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-25776.795369867217</v>
      </c>
      <c r="L1629" s="444">
        <f t="shared" ca="1" si="132"/>
        <v>-6212207.6841379991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-6212207.6841379991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-25884.198683908329</v>
      </c>
      <c r="L1630" s="444">
        <f t="shared" ca="1" si="132"/>
        <v>-6238091.8828219073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-6238091.8828219073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-25992.049511757948</v>
      </c>
      <c r="L1631" s="444">
        <f t="shared" ca="1" si="132"/>
        <v>-6264083.932333665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-6264083.932333665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-26100.349718056936</v>
      </c>
      <c r="L1632" s="444">
        <f t="shared" ca="1" si="132"/>
        <v>-6290184.2820517216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-6290184.2820517216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-26209.101175215506</v>
      </c>
      <c r="L1633" s="444">
        <f t="shared" ca="1" si="132"/>
        <v>-6316393.3832269367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-6316393.3832269367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-26318.305763445569</v>
      </c>
      <c r="L1634" s="444">
        <f t="shared" ca="1" si="132"/>
        <v>-6342711.6889903825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-6342711.6889903825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-26427.965370793259</v>
      </c>
      <c r="L1635" s="444">
        <f t="shared" ca="1" si="132"/>
        <v>-6369139.6543611754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-6369139.6543611754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-26538.081893171562</v>
      </c>
      <c r="L1636" s="444">
        <f t="shared" ca="1" si="132"/>
        <v>-6395677.7362543466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-6395677.7362543466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-26648.657234393111</v>
      </c>
      <c r="L1637" s="444">
        <f t="shared" ca="1" si="132"/>
        <v>-6422326.3934887396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-6422326.3934887396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-26759.69330620308</v>
      </c>
      <c r="L1638" s="444">
        <f t="shared" ca="1" si="132"/>
        <v>-6449086.0867949426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-6449086.0867949426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-26871.19202831226</v>
      </c>
      <c r="L1639" s="444">
        <f t="shared" ca="1" si="132"/>
        <v>-6475957.2788232546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-6475957.2788232546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-26983.155328430228</v>
      </c>
      <c r="L1640" s="444">
        <f t="shared" ca="1" si="132"/>
        <v>-6502940.4341516849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-6502940.4341516849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-27095.585142298685</v>
      </c>
      <c r="L1641" s="444">
        <f t="shared" ca="1" si="132"/>
        <v>-6530036.0192939835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-6530036.0192939835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-27208.483413724931</v>
      </c>
      <c r="L1642" s="444">
        <f t="shared" ca="1" si="132"/>
        <v>-6557244.5027077086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-6557244.5027077086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-27321.852094615457</v>
      </c>
      <c r="L1643" s="444">
        <f t="shared" ca="1" si="132"/>
        <v>-6584566.3548023244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-6584566.3548023244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-27435.693145009685</v>
      </c>
      <c r="L1644" s="444">
        <f t="shared" ca="1" si="132"/>
        <v>-6612002.0479473341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-6612002.0479473341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-27550.008533113894</v>
      </c>
      <c r="L1645" s="444">
        <f t="shared" ca="1" si="132"/>
        <v>-6639552.0564804478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-6639552.0564804478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-27664.800235335195</v>
      </c>
      <c r="L1646" s="444">
        <f t="shared" ca="1" si="132"/>
        <v>-6667216.8567157825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-6667216.8567157825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-27780.070236315762</v>
      </c>
      <c r="L1647" s="444">
        <f t="shared" ca="1" si="132"/>
        <v>-6694996.9269520985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-6694996.9269520985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-27895.820528967077</v>
      </c>
      <c r="L1648" s="444">
        <f t="shared" ca="1" si="132"/>
        <v>-6722892.7474810658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-6722892.7474810658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-28012.053114504441</v>
      </c>
      <c r="L1649" s="444">
        <f t="shared" ca="1" si="132"/>
        <v>-6750904.8005955704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-6750904.8005955704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-28128.770002481542</v>
      </c>
      <c r="L1650" s="444">
        <f t="shared" ca="1" si="132"/>
        <v>-6779033.5705980519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-6779033.5705980519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-28245.973210825221</v>
      </c>
      <c r="L1651" s="444">
        <f t="shared" ca="1" si="132"/>
        <v>-6807279.5438088775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-6807279.5438088775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-28363.664765870322</v>
      </c>
      <c r="L1652" s="444">
        <f t="shared" ca="1" si="132"/>
        <v>-6835643.2085747477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-6835643.2085747477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-28481.846702394778</v>
      </c>
      <c r="L1653" s="444">
        <f t="shared" ca="1" si="132"/>
        <v>-6864125.0552771427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-6864125.0552771427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-28600.521063654764</v>
      </c>
      <c r="L1654" s="444">
        <f t="shared" ca="1" si="132"/>
        <v>-6892725.5763407974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-6892725.5763407974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-28719.689901419988</v>
      </c>
      <c r="L1655" s="444">
        <f t="shared" ca="1" si="132"/>
        <v>-6921445.2662422173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-6921445.2662422173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-28839.355276009243</v>
      </c>
      <c r="L1656" s="444">
        <f t="shared" ca="1" si="132"/>
        <v>-6950284.6215182263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-6950284.6215182263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-28959.519256325948</v>
      </c>
      <c r="L1657" s="444">
        <f t="shared" ca="1" si="132"/>
        <v>-6979244.1407745527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-6979244.1407745527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-29080.183919893971</v>
      </c>
      <c r="L1658" s="444">
        <f t="shared" ca="1" si="132"/>
        <v>-7008324.3246944463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-7008324.3246944463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-29201.351352893525</v>
      </c>
      <c r="L1659" s="444">
        <f t="shared" ca="1" si="132"/>
        <v>-7037525.67604734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-7037525.67604734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-29323.02365019725</v>
      </c>
      <c r="L1660" s="444">
        <f t="shared" ca="1" si="132"/>
        <v>-7066848.6996975373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-7066848.6996975373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-29445.202915406404</v>
      </c>
      <c r="L1661" s="444">
        <f t="shared" ca="1" si="132"/>
        <v>-7096293.9026129441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-7096293.9026129441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-29567.891260887263</v>
      </c>
      <c r="L1662" s="444">
        <f t="shared" ca="1" si="132"/>
        <v>-7125861.7938738316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-7125861.7938738316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-29691.090807807632</v>
      </c>
      <c r="L1663" s="444">
        <f t="shared" ca="1" si="132"/>
        <v>-7155552.8846816393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-7155552.8846816393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-29814.803686173502</v>
      </c>
      <c r="L1664" s="444">
        <f t="shared" ca="1" si="132"/>
        <v>-7185367.6883678129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-7185367.6883678129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-29939.032034865886</v>
      </c>
      <c r="L1665" s="444">
        <f t="shared" ca="1" si="132"/>
        <v>-7215306.7204026785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-7215306.7204026785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-30063.778001677831</v>
      </c>
      <c r="L1666" s="444">
        <f t="shared" ca="1" si="132"/>
        <v>-7245370.4984043567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-7245370.4984043567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-30189.043743351485</v>
      </c>
      <c r="L1667" s="444">
        <f t="shared" ca="1" si="132"/>
        <v>-7275559.5421477081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-7275559.5421477081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-30314.831425615455</v>
      </c>
      <c r="L1668" s="444">
        <f t="shared" ca="1" si="132"/>
        <v>-7305874.3735733237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-7305874.3735733237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-30441.143223222181</v>
      </c>
      <c r="L1669" s="444">
        <f t="shared" ca="1" si="132"/>
        <v>-7336315.5167965461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-7336315.5167965461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-30567.981319985607</v>
      </c>
      <c r="L1670" s="444">
        <f t="shared" ca="1" si="132"/>
        <v>-7366883.4981165314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-7366883.4981165314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-30695.34790881888</v>
      </c>
      <c r="L1671" s="444">
        <f t="shared" ca="1" si="132"/>
        <v>-7397578.8460253505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-7397578.8460253505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-30823.245191772294</v>
      </c>
      <c r="L1672" s="444">
        <f t="shared" ca="1" si="132"/>
        <v>-7428402.091217123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-7428402.091217123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-30951.675380071341</v>
      </c>
      <c r="L1673" s="444">
        <f t="shared" ca="1" si="132"/>
        <v>-7459353.7665971946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-7459353.7665971946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-31080.640694154979</v>
      </c>
      <c r="L1674" s="444">
        <f t="shared" ca="1" si="132"/>
        <v>-7490434.40729135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-7490434.40729135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-31210.143363713956</v>
      </c>
      <c r="L1675" s="444">
        <f t="shared" ca="1" si="132"/>
        <v>-7521644.5506550642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-7521644.5506550642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-31340.185627729439</v>
      </c>
      <c r="L1676" s="444">
        <f t="shared" ca="1" si="132"/>
        <v>-7552984.7362827938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-7552984.7362827938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-31470.769734511639</v>
      </c>
      <c r="L1677" s="444">
        <f t="shared" ca="1" si="132"/>
        <v>-7584455.5060173059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-7584455.5060173059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-31601.897941738771</v>
      </c>
      <c r="L1678" s="444">
        <f t="shared" ca="1" si="132"/>
        <v>-7616057.4039590443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-7616057.4039590443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-31733.572516496017</v>
      </c>
      <c r="L1679" s="444">
        <f t="shared" ca="1" si="132"/>
        <v>-7647790.9764755405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-7647790.9764755405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-31865.79573531475</v>
      </c>
      <c r="L1680" s="444">
        <f t="shared" ca="1" si="132"/>
        <v>-7679656.772210855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-7679656.772210855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-31998.569884211895</v>
      </c>
      <c r="L1681" s="444">
        <f t="shared" ca="1" si="132"/>
        <v>-7711655.3420950668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-7711655.3420950668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-32131.897258729445</v>
      </c>
      <c r="L1682" s="444">
        <f t="shared" ca="1" si="132"/>
        <v>-7743787.2393537965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-7743787.2393537965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-32265.780163974152</v>
      </c>
      <c r="L1683" s="444">
        <f t="shared" ca="1" si="132"/>
        <v>-7776053.019517771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-7776053.019517771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-32400.220914657377</v>
      </c>
      <c r="L1684" s="444">
        <f t="shared" ca="1" si="132"/>
        <v>-7808453.2404324282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-7808453.2404324282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-32535.221835135118</v>
      </c>
      <c r="L1685" s="444">
        <f t="shared" ca="1" si="132"/>
        <v>-7840988.4622675637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-7840988.4622675637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-32670.785259448181</v>
      </c>
      <c r="L1686" s="444">
        <f t="shared" ca="1" si="132"/>
        <v>-7873659.2475270117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-7873659.2475270117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-32806.913531362545</v>
      </c>
      <c r="L1687" s="444">
        <f t="shared" ca="1" si="132"/>
        <v>-7906466.1610583737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-7906466.1610583737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-32943.609004409889</v>
      </c>
      <c r="L1688" s="444">
        <f t="shared" ca="1" si="132"/>
        <v>-7939409.7700627837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-7939409.7700627837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-33080.874041928269</v>
      </c>
      <c r="L1689" s="444">
        <f t="shared" ca="1" si="132"/>
        <v>-7972490.6441047117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-7972490.6441047117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-33218.711017102964</v>
      </c>
      <c r="L1690" s="444">
        <f t="shared" ca="1" si="132"/>
        <v>-8005709.3551218146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-8005709.3551218146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-33357.12231300756</v>
      </c>
      <c r="L1691" s="444">
        <f t="shared" ca="1" si="132"/>
        <v>-8039066.4774348224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-8039066.4774348224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-33496.110322645094</v>
      </c>
      <c r="L1692" s="444">
        <f t="shared" ca="1" si="132"/>
        <v>-8072562.5877574673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-8072562.5877574673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-33635.677448989445</v>
      </c>
      <c r="L1693" s="444">
        <f t="shared" ca="1" si="132"/>
        <v>-8106198.2652064571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-8106198.2652064571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-33775.826105026907</v>
      </c>
      <c r="L1694" s="444">
        <f t="shared" ca="1" si="132"/>
        <v>-8139974.0913114836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-8139974.0913114836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-33916.558713797851</v>
      </c>
      <c r="L1695" s="444">
        <f t="shared" ca="1" si="132"/>
        <v>-8173890.6500252811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-8173890.6500252811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-34057.877708438667</v>
      </c>
      <c r="L1696" s="444">
        <f t="shared" ca="1" si="132"/>
        <v>-8207948.5277337199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-8207948.5277337199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-34199.785532223839</v>
      </c>
      <c r="L1697" s="444">
        <f t="shared" ca="1" si="132"/>
        <v>-8242148.3132659439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-8242148.3132659439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-34342.284638608093</v>
      </c>
      <c r="L1698" s="444">
        <f t="shared" ca="1" si="132"/>
        <v>-8276490.5979045518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-8276490.5979045518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-34485.37749126897</v>
      </c>
      <c r="L1699" s="444">
        <f t="shared" ca="1" si="132"/>
        <v>-8310975.975395821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-8310975.975395821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-34629.066564149252</v>
      </c>
      <c r="L1700" s="444">
        <f t="shared" ca="1" si="132"/>
        <v>-8345605.0419599703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-8345605.0419599703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-34773.354341499879</v>
      </c>
      <c r="L1701" s="444">
        <f t="shared" ca="1" si="132"/>
        <v>-8380378.3963014698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-8380378.3963014698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-34918.243317922788</v>
      </c>
      <c r="L1702" s="444">
        <f t="shared" ca="1" si="132"/>
        <v>-8415296.6396193933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-8415296.6396193933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-35063.735998414137</v>
      </c>
      <c r="L1703" s="444">
        <f t="shared" ca="1" si="132"/>
        <v>-8450360.3756178077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-8450360.3756178077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-35209.834898407535</v>
      </c>
      <c r="L1704" s="444">
        <f t="shared" ca="1" si="132"/>
        <v>-8485570.2105162144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-8485570.2105162144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-35356.542543817559</v>
      </c>
      <c r="L1705" s="444">
        <f t="shared" ca="1" si="132"/>
        <v>-8520926.7530600317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-8520926.7530600317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-35503.861471083466</v>
      </c>
      <c r="L1706" s="444">
        <f t="shared" ca="1" si="132"/>
        <v>-8556430.6145311147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-8556430.6145311147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-35651.79422721298</v>
      </c>
      <c r="L1707" s="444">
        <f t="shared" ca="1" si="132"/>
        <v>-8592082.4087583274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-8592082.4087583274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-35800.343369826362</v>
      </c>
      <c r="L1708" s="444">
        <f t="shared" ca="1" si="132"/>
        <v>-8627882.752128154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-8627882.752128154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-35949.511467200638</v>
      </c>
      <c r="L1709" s="444">
        <f t="shared" ca="1" si="132"/>
        <v>-8663832.2635953538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-8663832.2635953538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-36099.301098313976</v>
      </c>
      <c r="L1710" s="444">
        <f t="shared" ca="1" si="132"/>
        <v>-8699931.564693667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-8699931.564693667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-36249.714852890276</v>
      </c>
      <c r="L1711" s="444">
        <f t="shared" ca="1" si="132"/>
        <v>-8736181.279546557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-8736181.279546557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-36400.755331443987</v>
      </c>
      <c r="L1712" s="444">
        <f t="shared" ca="1" si="132"/>
        <v>-8772582.0348780006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-8772582.0348780006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-36552.425145325004</v>
      </c>
      <c r="L1713" s="444">
        <f t="shared" ca="1" si="132"/>
        <v>-8809134.4600233249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-8809134.4600233249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-36704.726916763851</v>
      </c>
      <c r="L1714" s="444">
        <f t="shared" ca="1" si="132"/>
        <v>-8845839.1869400889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-8845839.1869400889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-36857.66327891704</v>
      </c>
      <c r="L1715" s="444">
        <f t="shared" ca="1" si="132"/>
        <v>-8882696.8502190057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-8882696.8502190057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-37011.236875912524</v>
      </c>
      <c r="L1716" s="444">
        <f t="shared" ca="1" si="132"/>
        <v>-8919708.0870949179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-8919708.0870949179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-37165.450362895492</v>
      </c>
      <c r="L1717" s="444">
        <f t="shared" ca="1" si="132"/>
        <v>-8956873.5374578126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-8956873.5374578126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-37320.306406074218</v>
      </c>
      <c r="L1718" s="444">
        <f t="shared" ca="1" si="132"/>
        <v>-8994193.8438638877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-8994193.8438638877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-37475.807682766201</v>
      </c>
      <c r="L1719" s="444">
        <f t="shared" ca="1" si="132"/>
        <v>-9031669.6515466534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-9031669.6515466534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-37631.956881444392</v>
      </c>
      <c r="L1720" s="444">
        <f t="shared" ca="1" si="132"/>
        <v>-9069301.6084280983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-9069301.6084280983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-37788.756701783743</v>
      </c>
      <c r="L1721" s="444">
        <f t="shared" ca="1" si="132"/>
        <v>-9107090.3651298825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-9107090.3651298825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-37946.209854707842</v>
      </c>
      <c r="L1722" s="444">
        <f t="shared" ca="1" si="132"/>
        <v>-9145036.5749845896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-9145036.5749845896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-38104.319062435789</v>
      </c>
      <c r="L1723" s="444">
        <f t="shared" ca="1" si="132"/>
        <v>-9183140.8940470256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-9183140.8940470256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-38263.087058529272</v>
      </c>
      <c r="L1724" s="444">
        <f t="shared" ca="1" si="132"/>
        <v>-9221403.9811055548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-9221403.9811055548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-38422.516587939812</v>
      </c>
      <c r="L1725" s="444">
        <f t="shared" ca="1" si="132"/>
        <v>-9259826.497693494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-9259826.497693494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-38582.610407056221</v>
      </c>
      <c r="L1726" s="444">
        <f t="shared" ca="1" si="132"/>
        <v>-9298409.1081005502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-9298409.1081005502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-38743.371283752291</v>
      </c>
      <c r="L1727" s="444">
        <f t="shared" ca="1" si="132"/>
        <v>-9337152.4793843031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-9337152.4793843031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-38904.801997434595</v>
      </c>
      <c r="L1728" s="444">
        <f t="shared" ca="1" si="132"/>
        <v>-9376057.2813817374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-9376057.2813817374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-39066.905339090576</v>
      </c>
      <c r="L1729" s="444">
        <f t="shared" ca="1" si="132"/>
        <v>-9415124.1867208276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-9415124.1867208276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-39229.684111336785</v>
      </c>
      <c r="L1730" s="444">
        <f t="shared" ca="1" si="132"/>
        <v>-9454353.8708321638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-9454353.8708321638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-39393.141128467352</v>
      </c>
      <c r="L1731" s="444">
        <f t="shared" ca="1" si="132"/>
        <v>-9493747.0119606312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-9493747.0119606312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-39557.279216502633</v>
      </c>
      <c r="L1732" s="444">
        <f t="shared" ca="1" si="132"/>
        <v>-9533304.2911771331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-9533304.2911771331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-39722.101213238057</v>
      </c>
      <c r="L1733" s="444">
        <f t="shared" ca="1" si="132"/>
        <v>-9573026.3923903704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-9573026.3923903704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-39887.609968293211</v>
      </c>
      <c r="L1734" s="444">
        <f t="shared" ca="1" si="132"/>
        <v>-9612914.0023586638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-9612914.0023586638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-40053.808343161101</v>
      </c>
      <c r="L1735" s="444">
        <f t="shared" ca="1" si="132"/>
        <v>-9652967.8107018247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-9652967.8107018247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-40220.699211257604</v>
      </c>
      <c r="L1736" s="444">
        <f t="shared" ca="1" si="132"/>
        <v>-9693188.5099130832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-9693188.5099130832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-40388.285457971178</v>
      </c>
      <c r="L1737" s="444">
        <f t="shared" ca="1" si="132"/>
        <v>-9733576.7953710537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-9733576.7953710537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-40556.569980712724</v>
      </c>
      <c r="L1738" s="444">
        <f t="shared" ca="1" si="132"/>
        <v>-9774133.3653517663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-9774133.3653517663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-40725.555688965695</v>
      </c>
      <c r="L1739" s="444">
        <f t="shared" ca="1" si="132"/>
        <v>-9814858.9210407324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-9814858.9210407324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-40895.245504336388</v>
      </c>
      <c r="L1740" s="444">
        <f t="shared" ca="1" si="132"/>
        <v>-9855754.1665450688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-9855754.1665450688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-41065.642360604455</v>
      </c>
      <c r="L1741" s="444">
        <f t="shared" ca="1" si="132"/>
        <v>-9896819.8089056741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-9896819.8089056741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-41236.749203773645</v>
      </c>
      <c r="L1742" s="444">
        <f t="shared" ca="1" si="132"/>
        <v>-9938056.5581094474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-9938056.5581094474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-41408.568992122695</v>
      </c>
      <c r="L1743" s="444">
        <f t="shared" ca="1" si="132"/>
        <v>-9979465.1271015704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-9979465.1271015704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-41581.104696256545</v>
      </c>
      <c r="L1744" s="444">
        <f t="shared" ca="1" si="132"/>
        <v>-10021046.231797827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-10021046.231797827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-41754.359299157615</v>
      </c>
      <c r="L1745" s="444">
        <f t="shared" ca="1" si="132"/>
        <v>-10062800.591096984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-10062800.591096984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-41928.335796237436</v>
      </c>
      <c r="L1746" s="444">
        <f t="shared" ca="1" si="132"/>
        <v>-10104728.926893221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-10104728.926893221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-42103.037195388424</v>
      </c>
      <c r="L1747" s="444">
        <f t="shared" ca="1" si="132"/>
        <v>-10146831.964088609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-10146831.964088609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-42278.466517035871</v>
      </c>
      <c r="L1748" s="444">
        <f t="shared" ca="1" si="132"/>
        <v>-10189110.430605646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-10189110.430605646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-42454.62679419019</v>
      </c>
      <c r="L1749" s="444">
        <f t="shared" ca="1" si="132"/>
        <v>-10231565.057399837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-10231565.057399837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-42631.521072499323</v>
      </c>
      <c r="L1750" s="444">
        <f t="shared" ca="1" si="132"/>
        <v>-10274196.578472337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-10274196.578472337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-42809.152410301402</v>
      </c>
      <c r="L1751" s="444">
        <f t="shared" ca="1" si="132"/>
        <v>-10317005.730882639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-10317005.730882639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-42987.523878677661</v>
      </c>
      <c r="L1752" s="444">
        <f t="shared" ca="1" si="132"/>
        <v>-10359993.254761316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-10359993.254761316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-43166.638561505482</v>
      </c>
      <c r="L1753" s="444">
        <f t="shared" ca="1" si="132"/>
        <v>-10403159.893322822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-10403159.893322822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-43346.499555511757</v>
      </c>
      <c r="L1754" s="444">
        <f t="shared" ca="1" si="132"/>
        <v>-10446506.392878333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-10446506.392878333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-43527.10997032639</v>
      </c>
      <c r="L1755" s="444">
        <f t="shared" ca="1" si="132"/>
        <v>-10490033.502848659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-10490033.502848659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-43708.472928536081</v>
      </c>
      <c r="L1756" s="444">
        <f t="shared" ca="1" si="132"/>
        <v>-10533741.975777194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-10533741.975777194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-43890.591565738308</v>
      </c>
      <c r="L1757" s="444">
        <f t="shared" ca="1" si="132"/>
        <v>-10577632.567342931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-10577632.567342931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-44073.469030595545</v>
      </c>
      <c r="L1758" s="444">
        <f t="shared" ca="1" si="132"/>
        <v>-10621706.036373528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-10621706.036373528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-44257.108484889701</v>
      </c>
      <c r="L1759" s="444">
        <f t="shared" ca="1" si="132"/>
        <v>-10665963.144858418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-10665963.144858418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-44441.513103576741</v>
      </c>
      <c r="L1760" s="444">
        <f t="shared" ca="1" si="132"/>
        <v>-10710404.657961994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-10710404.657961994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-44626.686074841644</v>
      </c>
      <c r="L1761" s="444">
        <f t="shared" ca="1" si="132"/>
        <v>-10755031.344036836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-10755031.344036836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-44812.630600153483</v>
      </c>
      <c r="L1762" s="444">
        <f t="shared" ca="1" si="132"/>
        <v>-10799843.974636991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-10799843.974636991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-44999.349894320796</v>
      </c>
      <c r="L1763" s="444">
        <f t="shared" ca="1" si="132"/>
        <v>-10844843.324531311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-10844843.324531311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-45186.847185547129</v>
      </c>
      <c r="L1764" s="444">
        <f t="shared" ca="1" si="132"/>
        <v>-10890030.171716858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-10890030.171716858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-45375.125715486909</v>
      </c>
      <c r="L1765" s="444">
        <f t="shared" ca="1" si="132"/>
        <v>-10935405.297432344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-10935405.297432344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-45564.188739301433</v>
      </c>
      <c r="L1766" s="444">
        <f t="shared" ca="1" si="132"/>
        <v>-10980969.486171646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-10980969.486171646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-45754.03952571519</v>
      </c>
      <c r="L1767" s="444">
        <f t="shared" ca="1" si="132"/>
        <v>-11026723.525697362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-11026723.525697362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-45944.681357072339</v>
      </c>
      <c r="L1768" s="444">
        <f t="shared" ca="1" si="132"/>
        <v>-11072668.207054434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-11072668.207054434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-46136.117529393479</v>
      </c>
      <c r="L1769" s="444">
        <f t="shared" ca="1" si="132"/>
        <v>-11118804.324583828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-11118804.324583828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-46328.351352432619</v>
      </c>
      <c r="L1770" s="444">
        <f t="shared" ca="1" si="132"/>
        <v>-11165132.675936261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-11165132.675936261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-46521.386149734419</v>
      </c>
      <c r="L1771" s="444">
        <f t="shared" ca="1" si="132"/>
        <v>-11211654.062085995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-11211654.062085995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-46715.225258691644</v>
      </c>
      <c r="L1772" s="444">
        <f t="shared" ca="1" si="132"/>
        <v>-11258369.287344687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-11258369.287344687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-46909.872030602863</v>
      </c>
      <c r="L1773" s="444">
        <f t="shared" ca="1" si="132"/>
        <v>-11305279.159375289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-11305279.159375289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-47105.32983073037</v>
      </c>
      <c r="L1774" s="444">
        <f t="shared" ca="1" si="132"/>
        <v>-11352384.48920602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-11352384.48920602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-47301.602038358418</v>
      </c>
      <c r="L1775" s="444">
        <f t="shared" ca="1" si="132"/>
        <v>-11399686.091244379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-11399686.091244379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-47498.692046851582</v>
      </c>
      <c r="L1776" s="444">
        <f t="shared" ca="1" si="132"/>
        <v>-11447184.78329123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-11447184.78329123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-47696.603263713456</v>
      </c>
      <c r="L1777" s="444">
        <f t="shared" ca="1" si="132"/>
        <v>-11494881.386554943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-11494881.386554943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-47895.339110645597</v>
      </c>
      <c r="L1778" s="444">
        <f t="shared" ca="1" si="132"/>
        <v>-11542776.72566559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-11542776.72566559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-48094.903023606625</v>
      </c>
      <c r="L1779" s="444">
        <f t="shared" ca="1" si="132"/>
        <v>-11590871.628689196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-11590871.628689196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-48295.298452871648</v>
      </c>
      <c r="L1780" s="444">
        <f t="shared" ca="1" si="132"/>
        <v>-11639166.927142067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-11639166.927142067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-48496.528863091946</v>
      </c>
      <c r="L1781" s="444">
        <f t="shared" ca="1" si="132"/>
        <v>-11687663.456005158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-11687663.456005158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-48698.597733354822</v>
      </c>
      <c r="L1782" s="444">
        <f t="shared" ca="1" si="132"/>
        <v>-11736362.053738512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-11736362.053738512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-48901.508557243797</v>
      </c>
      <c r="L1783" s="444">
        <f t="shared" ca="1" si="132"/>
        <v>-11785263.562295755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-11785263.562295755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-49105.264842898978</v>
      </c>
      <c r="L1784" s="444">
        <f t="shared" ca="1" si="132"/>
        <v>-11834368.827138655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-11834368.827138655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-49309.870113077726</v>
      </c>
      <c r="L1785" s="444">
        <f t="shared" ca="1" si="132"/>
        <v>-11883678.697251733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-11883678.697251733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-49515.327905215556</v>
      </c>
      <c r="L1786" s="444">
        <f t="shared" ca="1" si="132"/>
        <v>-11933194.025156949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-11933194.025156949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-49721.641771487288</v>
      </c>
      <c r="L1787" s="444">
        <f t="shared" ca="1" si="132"/>
        <v>-11982915.666928437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-11982915.666928437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-49928.815278868482</v>
      </c>
      <c r="L1788" s="444">
        <f t="shared" ca="1" si="132"/>
        <v>-12032844.482207306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-12032844.482207306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-50136.852009197108</v>
      </c>
      <c r="L1789" s="444">
        <f t="shared" ca="1" si="132"/>
        <v>-12082981.334216503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-12082981.334216503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-50345.755559235433</v>
      </c>
      <c r="L1790" s="444">
        <f t="shared" ca="1" si="132"/>
        <v>-12133327.089775739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-12133327.089775739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-50555.529540732248</v>
      </c>
      <c r="L1791" s="444">
        <f t="shared" ca="1" si="132"/>
        <v>-12183882.619316472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-12183882.619316472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-50766.177580485295</v>
      </c>
      <c r="L1792" s="444">
        <f t="shared" ca="1" si="132"/>
        <v>-12234648.796896957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-12234648.796896957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-50977.703320403984</v>
      </c>
      <c r="L1793" s="444">
        <f t="shared" ref="L1793:L2047" ca="1" si="137">I1793-J1793+K1793</f>
        <v>-12285626.500217361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-12285626.500217361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-51190.110417572338</v>
      </c>
      <c r="L1794" s="444">
        <f t="shared" ca="1" si="137"/>
        <v>-12336816.610634934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-12336816.610634934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-51403.402544312223</v>
      </c>
      <c r="L1795" s="444">
        <f t="shared" ca="1" si="137"/>
        <v>-12388220.013179246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-12388220.013179246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-51617.583388246858</v>
      </c>
      <c r="L1796" s="444">
        <f t="shared" ca="1" si="137"/>
        <v>-12439837.596567493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-12439837.596567493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-51832.656652364552</v>
      </c>
      <c r="L1797" s="444">
        <f t="shared" ca="1" si="137"/>
        <v>-12491670.253219858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-12491670.253219858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-52048.626055082743</v>
      </c>
      <c r="L1798" s="444">
        <f t="shared" ca="1" si="137"/>
        <v>-12543718.87927494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-12543718.87927494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-52265.495330312253</v>
      </c>
      <c r="L1799" s="444">
        <f t="shared" ca="1" si="137"/>
        <v>-12595984.374605251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-12595984.374605251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-52483.268227521883</v>
      </c>
      <c r="L1800" s="444">
        <f t="shared" ca="1" si="137"/>
        <v>-12648467.642832773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-12648467.642832773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-52701.948511803217</v>
      </c>
      <c r="L1801" s="444">
        <f t="shared" ca="1" si="137"/>
        <v>-12701169.591344576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-12701169.591344576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-52921.539963935735</v>
      </c>
      <c r="L1802" s="444">
        <f t="shared" ca="1" si="137"/>
        <v>-12754091.131308513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-12754091.131308513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-53142.046380452135</v>
      </c>
      <c r="L1803" s="444">
        <f t="shared" ca="1" si="137"/>
        <v>-12807233.177688966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-12807233.177688966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-53363.471573704024</v>
      </c>
      <c r="L1804" s="444">
        <f t="shared" ca="1" si="137"/>
        <v>-12860596.64926267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-12860596.64926267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-53585.819371927792</v>
      </c>
      <c r="L1805" s="444">
        <f t="shared" ca="1" si="137"/>
        <v>-12914182.468634598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-12914182.468634598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-53809.093619310821</v>
      </c>
      <c r="L1806" s="444">
        <f t="shared" ca="1" si="137"/>
        <v>-12967991.562253909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-12967991.562253909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-54033.298176057957</v>
      </c>
      <c r="L1807" s="444">
        <f t="shared" ca="1" si="137"/>
        <v>-13022024.860429967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-13022024.860429967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-54258.436918458196</v>
      </c>
      <c r="L1808" s="444">
        <f t="shared" ca="1" si="137"/>
        <v>-13076283.297348425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-13076283.297348425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-54484.513738951777</v>
      </c>
      <c r="L1809" s="444">
        <f t="shared" ca="1" si="137"/>
        <v>-13130767.811087377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-13130767.811087377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-54711.532546197413</v>
      </c>
      <c r="L1810" s="444">
        <f t="shared" ca="1" si="137"/>
        <v>-13185479.343633575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-13185479.343633575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-54939.497265139908</v>
      </c>
      <c r="L1811" s="444">
        <f t="shared" ca="1" si="137"/>
        <v>-13240418.840898715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-13240418.840898715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-55168.411837077976</v>
      </c>
      <c r="L1812" s="444">
        <f t="shared" ca="1" si="137"/>
        <v>-13295587.252735794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-13295587.252735794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-55398.280219732471</v>
      </c>
      <c r="L1813" s="444">
        <f t="shared" ca="1" si="137"/>
        <v>-13350985.532955525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-13350985.532955525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-55629.106387314685</v>
      </c>
      <c r="L1814" s="444">
        <f t="shared" ca="1" si="137"/>
        <v>-13406614.639342841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-13406614.639342841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-55860.894330595169</v>
      </c>
      <c r="L1815" s="444">
        <f t="shared" ca="1" si="137"/>
        <v>-13462475.533673435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-13462475.533673435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-56093.648056972648</v>
      </c>
      <c r="L1816" s="444">
        <f t="shared" ca="1" si="137"/>
        <v>-13518569.181730408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-13518569.181730408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-56327.371590543364</v>
      </c>
      <c r="L1817" s="444">
        <f t="shared" ca="1" si="137"/>
        <v>-13574896.553320952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-13574896.553320952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-56562.068972170637</v>
      </c>
      <c r="L1818" s="444">
        <f t="shared" ca="1" si="137"/>
        <v>-13631458.622293122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-13631458.622293122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-56797.744259554674</v>
      </c>
      <c r="L1819" s="444">
        <f t="shared" ca="1" si="137"/>
        <v>-13688256.366552677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-13688256.366552677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-57034.40152730282</v>
      </c>
      <c r="L1820" s="444">
        <f t="shared" ca="1" si="137"/>
        <v>-13745290.768079979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-13745290.768079979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-57272.04486699991</v>
      </c>
      <c r="L1821" s="444">
        <f t="shared" ca="1" si="137"/>
        <v>-13802562.812946979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-13802562.812946979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-57510.678387279084</v>
      </c>
      <c r="L1822" s="444">
        <f t="shared" ca="1" si="137"/>
        <v>-13860073.491334258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-13860073.491334258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-57750.306213892742</v>
      </c>
      <c r="L1823" s="444">
        <f t="shared" ca="1" si="137"/>
        <v>-13917823.797548151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-13917823.797548151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-57990.932489783954</v>
      </c>
      <c r="L1824" s="444">
        <f t="shared" ca="1" si="137"/>
        <v>-13975814.730037935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-13975814.730037935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-58232.56137515806</v>
      </c>
      <c r="L1825" s="444">
        <f t="shared" ca="1" si="137"/>
        <v>-14034047.291413093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-14034047.291413093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-58475.197047554546</v>
      </c>
      <c r="L1826" s="444">
        <f t="shared" ca="1" si="137"/>
        <v>-14092522.488460647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-14092522.488460647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-58718.843701919366</v>
      </c>
      <c r="L1827" s="444">
        <f t="shared" ca="1" si="137"/>
        <v>-14151241.332162566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-14151241.332162566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-58963.505550677357</v>
      </c>
      <c r="L1828" s="444">
        <f t="shared" ca="1" si="137"/>
        <v>-14210204.837713243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-14210204.837713243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-59209.186823805176</v>
      </c>
      <c r="L1829" s="444">
        <f t="shared" ca="1" si="137"/>
        <v>-14269414.024537049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-14269414.024537049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-59455.891768904374</v>
      </c>
      <c r="L1830" s="444">
        <f t="shared" ca="1" si="137"/>
        <v>-14328869.916305954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-14328869.916305954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-59703.624651274804</v>
      </c>
      <c r="L1831" s="444">
        <f t="shared" ca="1" si="137"/>
        <v>-14388573.540957229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-14388573.540957229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-59952.389753988449</v>
      </c>
      <c r="L1832" s="444">
        <f t="shared" ca="1" si="137"/>
        <v>-14448525.930711217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-14448525.930711217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-60202.191377963405</v>
      </c>
      <c r="L1833" s="444">
        <f t="shared" ca="1" si="137"/>
        <v>-14508728.122089181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-14508728.122089181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-60453.033842038247</v>
      </c>
      <c r="L1834" s="444">
        <f t="shared" ca="1" si="137"/>
        <v>-14569181.155931219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-14569181.155931219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-60704.921483046739</v>
      </c>
      <c r="L1835" s="444">
        <f t="shared" ca="1" si="137"/>
        <v>-14629886.077414267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-14629886.077414267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-60957.858655892778</v>
      </c>
      <c r="L1836" s="444">
        <f t="shared" ca="1" si="137"/>
        <v>-14690843.936070159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-14690843.936070159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-61211.849733625662</v>
      </c>
      <c r="L1837" s="444">
        <f t="shared" ca="1" si="137"/>
        <v>-14752055.785803786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-14752055.785803786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-61466.899107515776</v>
      </c>
      <c r="L1838" s="444">
        <f t="shared" ca="1" si="137"/>
        <v>-14813522.684911301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-14813522.684911301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-61723.011187130418</v>
      </c>
      <c r="L1839" s="444">
        <f t="shared" ca="1" si="137"/>
        <v>-14875245.696098432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-14875245.696098432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-61980.190400410131</v>
      </c>
      <c r="L1840" s="444">
        <f t="shared" ca="1" si="137"/>
        <v>-14937225.886498842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-14937225.886498842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-62238.441193745173</v>
      </c>
      <c r="L1841" s="444">
        <f t="shared" ca="1" si="137"/>
        <v>-14999464.327692587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-14999464.327692587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-62497.768032052445</v>
      </c>
      <c r="L1842" s="444">
        <f t="shared" ca="1" si="137"/>
        <v>-15061962.095724639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-15061962.095724639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-62758.175398852662</v>
      </c>
      <c r="L1843" s="444">
        <f t="shared" ca="1" si="137"/>
        <v>-15124720.271123491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-15124720.271123491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-63019.66779634788</v>
      </c>
      <c r="L1844" s="444">
        <f t="shared" ca="1" si="137"/>
        <v>-15187739.938919839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-15187739.938919839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-63282.249745499328</v>
      </c>
      <c r="L1845" s="444">
        <f t="shared" ca="1" si="137"/>
        <v>-15251022.188665338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-15251022.188665338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-63545.925786105567</v>
      </c>
      <c r="L1846" s="444">
        <f t="shared" ca="1" si="137"/>
        <v>-15314568.114451444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-15314568.114451444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-63810.700476881015</v>
      </c>
      <c r="L1847" s="444">
        <f t="shared" ca="1" si="137"/>
        <v>-15378378.814928325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-15378378.814928325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-64076.578395534685</v>
      </c>
      <c r="L1848" s="444">
        <f t="shared" ca="1" si="137"/>
        <v>-15442455.393323859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-15442455.393323859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-64343.564138849411</v>
      </c>
      <c r="L1849" s="444">
        <f t="shared" ca="1" si="137"/>
        <v>-15506798.957462709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-15506798.957462709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-64611.66232276128</v>
      </c>
      <c r="L1850" s="444">
        <f t="shared" ca="1" si="137"/>
        <v>-15571410.619785471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-15571410.619785471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-64880.877582439462</v>
      </c>
      <c r="L1851" s="444">
        <f t="shared" ca="1" si="137"/>
        <v>-15636291.497367911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-15636291.497367911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-65151.214572366305</v>
      </c>
      <c r="L1852" s="444">
        <f t="shared" ca="1" si="137"/>
        <v>-15701442.711940277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-15701442.711940277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-65422.677966417825</v>
      </c>
      <c r="L1853" s="444">
        <f t="shared" ca="1" si="137"/>
        <v>-15766865.389906695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-15766865.389906695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-65695.272457944564</v>
      </c>
      <c r="L1854" s="444">
        <f t="shared" ca="1" si="137"/>
        <v>-15832560.662364639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-15832560.662364639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-65969.002759852665</v>
      </c>
      <c r="L1855" s="444">
        <f t="shared" ca="1" si="137"/>
        <v>-15898529.665124493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-15898529.665124493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-66243.873604685388</v>
      </c>
      <c r="L1856" s="444">
        <f t="shared" ca="1" si="137"/>
        <v>-15964773.538729178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-15964773.538729178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-66519.889744704909</v>
      </c>
      <c r="L1857" s="444">
        <f t="shared" ca="1" si="137"/>
        <v>-16031293.428473882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-16031293.428473882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-66797.055951974515</v>
      </c>
      <c r="L1858" s="444">
        <f t="shared" ca="1" si="137"/>
        <v>-16098090.484425858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-16098090.484425858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-67075.377018441068</v>
      </c>
      <c r="L1859" s="444">
        <f t="shared" ca="1" si="137"/>
        <v>-16165165.861444298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-16165165.861444298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-67354.857756017911</v>
      </c>
      <c r="L1860" s="444">
        <f t="shared" ca="1" si="137"/>
        <v>-16232520.719200317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-16232520.719200317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-67635.502996667987</v>
      </c>
      <c r="L1861" s="444">
        <f t="shared" ca="1" si="137"/>
        <v>-16300156.222196985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-16300156.222196985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-67917.317592487438</v>
      </c>
      <c r="L1862" s="444">
        <f t="shared" ca="1" si="137"/>
        <v>-16368073.539789472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-16368073.539789472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-68200.30641578947</v>
      </c>
      <c r="L1863" s="444">
        <f t="shared" ca="1" si="137"/>
        <v>-16436273.846205261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-16436273.846205261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-68484.474359188578</v>
      </c>
      <c r="L1864" s="444">
        <f t="shared" ca="1" si="137"/>
        <v>-16504758.320564449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-16504758.320564449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-68769.826335685211</v>
      </c>
      <c r="L1865" s="444">
        <f t="shared" ca="1" si="137"/>
        <v>-16573528.146900134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-16573528.146900134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-69056.367278750564</v>
      </c>
      <c r="L1866" s="444">
        <f t="shared" ca="1" si="137"/>
        <v>-16642584.514178885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-16642584.514178885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-69344.102142412026</v>
      </c>
      <c r="L1867" s="444">
        <f t="shared" ca="1" si="137"/>
        <v>-16711928.616321297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-16711928.616321297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-69633.035901338735</v>
      </c>
      <c r="L1868" s="444">
        <f t="shared" ca="1" si="137"/>
        <v>-16781561.652222637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-16781561.652222637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-69923.173550927648</v>
      </c>
      <c r="L1869" s="444">
        <f t="shared" ca="1" si="137"/>
        <v>-16851484.825773563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-16851484.825773563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-70214.52010738985</v>
      </c>
      <c r="L1870" s="444">
        <f t="shared" ca="1" si="137"/>
        <v>-16921699.345880952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-16921699.345880952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-70507.080607837299</v>
      </c>
      <c r="L1871" s="444">
        <f t="shared" ca="1" si="137"/>
        <v>-16992206.426488791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-16992206.426488791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-70800.860110369962</v>
      </c>
      <c r="L1872" s="444">
        <f t="shared" ca="1" si="137"/>
        <v>-17063007.286599159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-17063007.286599159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-71095.863694163156</v>
      </c>
      <c r="L1873" s="444">
        <f t="shared" ca="1" si="137"/>
        <v>-17134103.150293324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-17134103.150293324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-71392.096459555512</v>
      </c>
      <c r="L1874" s="444">
        <f t="shared" ca="1" si="137"/>
        <v>-17205495.246752881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-17205495.246752881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-71689.563528137005</v>
      </c>
      <c r="L1875" s="444">
        <f t="shared" ca="1" si="137"/>
        <v>-17277184.810281016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-17277184.810281016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-71988.270042837568</v>
      </c>
      <c r="L1876" s="444">
        <f t="shared" ca="1" si="137"/>
        <v>-17349173.080323853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-17349173.080323853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-72288.221168016054</v>
      </c>
      <c r="L1877" s="444">
        <f t="shared" ca="1" si="137"/>
        <v>-17421461.301491868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-17421461.301491868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-72589.422089549451</v>
      </c>
      <c r="L1878" s="444">
        <f t="shared" ca="1" si="137"/>
        <v>-17494050.723581418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-17494050.723581418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-72891.878014922579</v>
      </c>
      <c r="L1879" s="444">
        <f t="shared" ca="1" si="137"/>
        <v>-17566942.601596341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-17566942.601596341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-73195.594173318081</v>
      </c>
      <c r="L1880" s="444">
        <f t="shared" ca="1" si="137"/>
        <v>-17640138.19576966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-17640138.19576966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-73500.575815706921</v>
      </c>
      <c r="L1881" s="444">
        <f t="shared" ca="1" si="137"/>
        <v>-17713638.771585368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-17713638.771585368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-73806.828214939029</v>
      </c>
      <c r="L1882" s="444">
        <f t="shared" ca="1" si="137"/>
        <v>-17787445.599800307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-17787445.599800307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-74114.35666583461</v>
      </c>
      <c r="L1883" s="444">
        <f t="shared" ca="1" si="137"/>
        <v>-17861559.956466142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-17861559.956466142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-74423.166485275593</v>
      </c>
      <c r="L1884" s="444">
        <f t="shared" ca="1" si="137"/>
        <v>-17935983.122951418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-17935983.122951418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-74733.263012297568</v>
      </c>
      <c r="L1885" s="444">
        <f t="shared" ca="1" si="137"/>
        <v>-18010716.385963716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-18010716.385963716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-75044.651608182146</v>
      </c>
      <c r="L1886" s="444">
        <f t="shared" ca="1" si="137"/>
        <v>-18085761.0375719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-18085761.0375719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-75357.337656549586</v>
      </c>
      <c r="L1887" s="444">
        <f t="shared" ca="1" si="137"/>
        <v>-18161118.37522845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-18161118.37522845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-75671.326563451876</v>
      </c>
      <c r="L1888" s="444">
        <f t="shared" ca="1" si="137"/>
        <v>-18236789.701791901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-18236789.701791901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-75986.623757466252</v>
      </c>
      <c r="L1889" s="444">
        <f t="shared" ca="1" si="137"/>
        <v>-18312776.325549368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-18312776.325549368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-76303.234689789038</v>
      </c>
      <c r="L1890" s="444">
        <f t="shared" ca="1" si="137"/>
        <v>-18389079.560239159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-18389079.560239159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-76621.164834329829</v>
      </c>
      <c r="L1891" s="444">
        <f t="shared" ca="1" si="137"/>
        <v>-18465700.725073487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-18465700.725073487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-76940.419687806192</v>
      </c>
      <c r="L1892" s="444">
        <f t="shared" ca="1" si="137"/>
        <v>-18542641.144761294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-18542641.144761294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-77261.004769838721</v>
      </c>
      <c r="L1893" s="444">
        <f t="shared" ca="1" si="137"/>
        <v>-18619902.149531133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-18619902.149531133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-77582.925623046394</v>
      </c>
      <c r="L1894" s="444">
        <f t="shared" ca="1" si="137"/>
        <v>-18697485.075154182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-18697485.075154182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-77906.187813142416</v>
      </c>
      <c r="L1895" s="444">
        <f t="shared" ca="1" si="137"/>
        <v>-18775391.262967326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-18775391.262967326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-78230.796929030519</v>
      </c>
      <c r="L1896" s="444">
        <f t="shared" ca="1" si="137"/>
        <v>-18853622.059896357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-18853622.059896357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-78556.758582901486</v>
      </c>
      <c r="L1897" s="444">
        <f t="shared" ca="1" si="137"/>
        <v>-18932178.818479259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-18932178.818479259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-78884.078410330243</v>
      </c>
      <c r="L1898" s="444">
        <f t="shared" ca="1" si="137"/>
        <v>-19011062.89688959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-19011062.89688959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-79212.762070373283</v>
      </c>
      <c r="L1899" s="444">
        <f t="shared" ca="1" si="137"/>
        <v>-19090275.658959962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-19090275.658959962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-79542.815245666512</v>
      </c>
      <c r="L1900" s="444">
        <f t="shared" ca="1" si="137"/>
        <v>-19169818.474205628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-19169818.474205628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-79874.243642523448</v>
      </c>
      <c r="L1901" s="444">
        <f t="shared" ca="1" si="137"/>
        <v>-19249692.717848152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-19249692.717848152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-80207.052991033968</v>
      </c>
      <c r="L1902" s="444">
        <f t="shared" ca="1" si="137"/>
        <v>-19329899.770839185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-19329899.770839185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-80541.249045163262</v>
      </c>
      <c r="L1903" s="444">
        <f t="shared" ca="1" si="137"/>
        <v>-19410441.019884348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-19410441.019884348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-80876.837582851454</v>
      </c>
      <c r="L1904" s="444">
        <f t="shared" ca="1" si="137"/>
        <v>-19491317.857467201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-19491317.857467201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-81213.82440611333</v>
      </c>
      <c r="L1905" s="444">
        <f t="shared" ca="1" si="137"/>
        <v>-19572531.681873314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-19572531.681873314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-81552.215341138814</v>
      </c>
      <c r="L1906" s="444">
        <f t="shared" ca="1" si="137"/>
        <v>-19654083.897214454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-19654083.897214454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-81892.016238393553</v>
      </c>
      <c r="L1907" s="444">
        <f t="shared" ca="1" si="137"/>
        <v>-19735975.913452849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-19735975.913452849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-82233.232972720201</v>
      </c>
      <c r="L1908" s="444">
        <f t="shared" ca="1" si="137"/>
        <v>-19818209.146425568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-19818209.146425568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-82575.871443439857</v>
      </c>
      <c r="L1909" s="444">
        <f t="shared" ca="1" si="137"/>
        <v>-19900785.017869007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-19900785.017869007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-82919.93757445419</v>
      </c>
      <c r="L1910" s="444">
        <f t="shared" ca="1" si="137"/>
        <v>-19983704.95544346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-19983704.95544346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-83265.437314347757</v>
      </c>
      <c r="L1911" s="444">
        <f t="shared" ca="1" si="137"/>
        <v>-20066970.392757807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-20066970.392757807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-83612.376636490866</v>
      </c>
      <c r="L1912" s="444">
        <f t="shared" ca="1" si="137"/>
        <v>-20150582.769394297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-20150582.769394297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-83960.761539142899</v>
      </c>
      <c r="L1913" s="444">
        <f t="shared" ca="1" si="137"/>
        <v>-20234543.53093344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-20234543.53093344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-84310.598045555991</v>
      </c>
      <c r="L1914" s="444">
        <f t="shared" ca="1" si="137"/>
        <v>-20318854.128978997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-20318854.128978997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-84661.892204079151</v>
      </c>
      <c r="L1915" s="444">
        <f t="shared" ca="1" si="137"/>
        <v>-20403516.021183077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-20403516.021183077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-85014.650088262817</v>
      </c>
      <c r="L1916" s="444">
        <f t="shared" ca="1" si="137"/>
        <v>-20488530.671271339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-20488530.671271339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-85368.877796963905</v>
      </c>
      <c r="L1917" s="444">
        <f t="shared" ca="1" si="137"/>
        <v>-20573899.549068302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-20573899.549068302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-85724.581454451254</v>
      </c>
      <c r="L1918" s="444">
        <f t="shared" ca="1" si="137"/>
        <v>-20659624.130522754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-20659624.130522754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-86081.767210511476</v>
      </c>
      <c r="L1919" s="444">
        <f t="shared" ca="1" si="137"/>
        <v>-20745705.897733264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-20745705.897733264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-86440.441240555258</v>
      </c>
      <c r="L1920" s="444">
        <f t="shared" ca="1" si="137"/>
        <v>-20832146.33897382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-20832146.33897382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-86800.609745724243</v>
      </c>
      <c r="L1921" s="444">
        <f t="shared" ca="1" si="137"/>
        <v>-20918946.948719546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-20918946.948719546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-87162.278952998109</v>
      </c>
      <c r="L1922" s="444">
        <f t="shared" ca="1" si="137"/>
        <v>-21006109.227672543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-21006109.227672543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-87525.455115302262</v>
      </c>
      <c r="L1923" s="444">
        <f t="shared" ca="1" si="137"/>
        <v>-21093634.682787847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-21093634.682787847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-87890.144511616032</v>
      </c>
      <c r="L1924" s="444">
        <f t="shared" ca="1" si="137"/>
        <v>-21181524.827299464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-21181524.827299464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-88256.353447081099</v>
      </c>
      <c r="L1925" s="444">
        <f t="shared" ca="1" si="137"/>
        <v>-21269781.180746544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-21269781.180746544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-88624.088253110604</v>
      </c>
      <c r="L1926" s="444">
        <f t="shared" ca="1" si="137"/>
        <v>-21358405.268999655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-21358405.268999655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-88993.355287498562</v>
      </c>
      <c r="L1927" s="444">
        <f t="shared" ca="1" si="137"/>
        <v>-21447398.624287155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-21447398.624287155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-89364.160934529806</v>
      </c>
      <c r="L1928" s="444">
        <f t="shared" ca="1" si="137"/>
        <v>-21536762.785221685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-21536762.785221685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-89736.511605090345</v>
      </c>
      <c r="L1929" s="444">
        <f t="shared" ca="1" si="137"/>
        <v>-21626499.296826776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-21626499.296826776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-90110.413736778239</v>
      </c>
      <c r="L1930" s="444">
        <f t="shared" ca="1" si="137"/>
        <v>-21716609.710563555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-21716609.710563555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-90485.873794014813</v>
      </c>
      <c r="L1931" s="444">
        <f t="shared" ca="1" si="137"/>
        <v>-21807095.584357571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-21807095.584357571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-90862.898268156539</v>
      </c>
      <c r="L1932" s="444">
        <f t="shared" ca="1" si="137"/>
        <v>-21897958.482625727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-21897958.482625727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-91241.493677607199</v>
      </c>
      <c r="L1933" s="444">
        <f t="shared" ca="1" si="137"/>
        <v>-21989199.976303335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-21989199.976303335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-91621.666567930559</v>
      </c>
      <c r="L1934" s="444">
        <f t="shared" ca="1" si="137"/>
        <v>-22080821.642871264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-22080821.642871264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-92003.4235119636</v>
      </c>
      <c r="L1935" s="444">
        <f t="shared" ca="1" si="137"/>
        <v>-22172825.066383228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-22172825.066383228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-92386.771109930109</v>
      </c>
      <c r="L1936" s="444">
        <f t="shared" ca="1" si="137"/>
        <v>-22265211.837493159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-22265211.837493159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-92771.715989554825</v>
      </c>
      <c r="L1937" s="444">
        <f t="shared" ca="1" si="137"/>
        <v>-22357983.553482715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-22357983.553482715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-93158.264806177976</v>
      </c>
      <c r="L1938" s="444">
        <f t="shared" ca="1" si="137"/>
        <v>-22451141.818288893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-22451141.818288893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-93546.424242870387</v>
      </c>
      <c r="L1939" s="444">
        <f t="shared" ca="1" si="137"/>
        <v>-22544688.242531762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-22544688.242531762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-93936.201010549004</v>
      </c>
      <c r="L1940" s="444">
        <f t="shared" ca="1" si="137"/>
        <v>-22638624.443542309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-22638624.443542309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-94327.601848092949</v>
      </c>
      <c r="L1941" s="444">
        <f t="shared" ca="1" si="137"/>
        <v>-22732952.045390401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-22732952.045390401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-94720.633522460004</v>
      </c>
      <c r="L1942" s="444">
        <f t="shared" ca="1" si="137"/>
        <v>-22827672.678912859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-22827672.678912859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-95115.302828803586</v>
      </c>
      <c r="L1943" s="444">
        <f t="shared" ca="1" si="137"/>
        <v>-22922787.981741663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-22922787.981741663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-95511.61659059026</v>
      </c>
      <c r="L1944" s="444">
        <f t="shared" ca="1" si="137"/>
        <v>-23018299.598332252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-23018299.598332252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-95909.581659717718</v>
      </c>
      <c r="L1945" s="444">
        <f t="shared" ca="1" si="137"/>
        <v>-23114209.179991972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-23114209.179991972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-96309.204916633214</v>
      </c>
      <c r="L1946" s="444">
        <f t="shared" ca="1" si="137"/>
        <v>-23210518.384908605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-23210518.384908605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-96710.493270452527</v>
      </c>
      <c r="L1947" s="444">
        <f t="shared" ca="1" si="137"/>
        <v>-23307228.878179058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-23307228.878179058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-97113.453659079416</v>
      </c>
      <c r="L1948" s="444">
        <f t="shared" ca="1" si="137"/>
        <v>-23404342.331838138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-23404342.331838138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-97518.093049325573</v>
      </c>
      <c r="L1949" s="444">
        <f t="shared" ca="1" si="137"/>
        <v>-23501860.424887463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-23501860.424887463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-97924.418437031098</v>
      </c>
      <c r="L1950" s="444">
        <f t="shared" ca="1" si="137"/>
        <v>-23599784.843324494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-23599784.843324494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-98332.436847185396</v>
      </c>
      <c r="L1951" s="444">
        <f t="shared" ca="1" si="137"/>
        <v>-23698117.280171677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-23698117.280171677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-98742.155334048657</v>
      </c>
      <c r="L1952" s="444">
        <f t="shared" ca="1" si="137"/>
        <v>-23796859.435505725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-23796859.435505725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-99153.580981273859</v>
      </c>
      <c r="L1953" s="444">
        <f t="shared" ca="1" si="137"/>
        <v>-23896013.016486999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-23896013.016486999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-99566.720902029163</v>
      </c>
      <c r="L1954" s="444">
        <f t="shared" ca="1" si="137"/>
        <v>-23995579.737389028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-23995579.737389028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-99981.582239120951</v>
      </c>
      <c r="L1955" s="444">
        <f t="shared" ca="1" si="137"/>
        <v>-24095561.319628149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-24095561.319628149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-100398.17216511728</v>
      </c>
      <c r="L1956" s="444">
        <f t="shared" ca="1" si="137"/>
        <v>-24195959.491793267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-24195959.491793267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-100816.49788247194</v>
      </c>
      <c r="L1957" s="444">
        <f t="shared" ca="1" si="137"/>
        <v>-24296775.989675738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-24296775.989675738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-101236.56662364891</v>
      </c>
      <c r="L1958" s="444">
        <f t="shared" ca="1" si="137"/>
        <v>-24398012.556299388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-24398012.556299388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-101658.38565124744</v>
      </c>
      <c r="L1959" s="444">
        <f t="shared" ca="1" si="137"/>
        <v>-24499670.941950634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-24499670.941950634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-102081.96225812763</v>
      </c>
      <c r="L1960" s="444">
        <f t="shared" ca="1" si="137"/>
        <v>-24601752.904208761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-24601752.904208761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-102507.3037675365</v>
      </c>
      <c r="L1961" s="444">
        <f t="shared" ca="1" si="137"/>
        <v>-24704260.207976297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-24704260.207976297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-102934.41753323456</v>
      </c>
      <c r="L1962" s="444">
        <f t="shared" ca="1" si="137"/>
        <v>-24807194.62550953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-24807194.62550953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-103363.31093962304</v>
      </c>
      <c r="L1963" s="444">
        <f t="shared" ca="1" si="137"/>
        <v>-24910557.936449155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-24910557.936449155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-103793.99140187148</v>
      </c>
      <c r="L1964" s="444">
        <f t="shared" ca="1" si="137"/>
        <v>-25014351.927851025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-25014351.927851025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-104226.46636604593</v>
      </c>
      <c r="L1965" s="444">
        <f t="shared" ca="1" si="137"/>
        <v>-25118578.39421707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-25118578.39421707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-104660.74330923779</v>
      </c>
      <c r="L1966" s="444">
        <f t="shared" ca="1" si="137"/>
        <v>-25223239.137526307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-25223239.137526307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-105096.82973969294</v>
      </c>
      <c r="L1967" s="444">
        <f t="shared" ca="1" si="137"/>
        <v>-25328335.967266001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-25328335.967266001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-105534.73319694167</v>
      </c>
      <c r="L1968" s="444">
        <f t="shared" ca="1" si="137"/>
        <v>-25433870.700462941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-25433870.700462941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-105974.46125192892</v>
      </c>
      <c r="L1969" s="444">
        <f t="shared" ca="1" si="137"/>
        <v>-25539845.16171487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-25539845.16171487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-106416.0215071453</v>
      </c>
      <c r="L1970" s="444">
        <f t="shared" ca="1" si="137"/>
        <v>-25646261.183222014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-25646261.183222014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-106859.42159675839</v>
      </c>
      <c r="L1971" s="444">
        <f t="shared" ca="1" si="137"/>
        <v>-25753120.604818773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-25753120.604818773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-107304.66918674488</v>
      </c>
      <c r="L1972" s="444">
        <f t="shared" ca="1" si="137"/>
        <v>-25860425.274005517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-25860425.274005517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-107751.77197502299</v>
      </c>
      <c r="L1973" s="444">
        <f t="shared" ca="1" si="137"/>
        <v>-25968177.045980539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-25968177.045980539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-108200.73769158557</v>
      </c>
      <c r="L1974" s="444">
        <f t="shared" ca="1" si="137"/>
        <v>-26076377.783672124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-26076377.783672124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-108651.57409863385</v>
      </c>
      <c r="L1975" s="444">
        <f t="shared" ca="1" si="137"/>
        <v>-26185029.35777076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-26185029.35777076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-109104.2889907115</v>
      </c>
      <c r="L1976" s="444">
        <f t="shared" ca="1" si="137"/>
        <v>-26294133.64676147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-26294133.64676147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-109558.89019483945</v>
      </c>
      <c r="L1977" s="444">
        <f t="shared" ca="1" si="137"/>
        <v>-26403692.53695631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-26403692.53695631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-110015.38557065128</v>
      </c>
      <c r="L1978" s="444">
        <f t="shared" ca="1" si="137"/>
        <v>-26513707.922526963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-26513707.922526963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-110473.78301052899</v>
      </c>
      <c r="L1979" s="444">
        <f t="shared" ca="1" si="137"/>
        <v>-26624181.705537491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-26624181.705537491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-110934.09043973952</v>
      </c>
      <c r="L1980" s="444">
        <f t="shared" ca="1" si="137"/>
        <v>-26735115.795977231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-26735115.795977231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-111396.31581657179</v>
      </c>
      <c r="L1981" s="444">
        <f t="shared" ca="1" si="137"/>
        <v>-26846512.111793801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-26846512.111793801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-111860.46713247416</v>
      </c>
      <c r="L1982" s="444">
        <f t="shared" ca="1" si="137"/>
        <v>-26958372.578926276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-26958372.578926276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-112326.55241219282</v>
      </c>
      <c r="L1983" s="444">
        <f t="shared" ca="1" si="137"/>
        <v>-27070699.13133847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-27070699.13133847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-112794.57971391029</v>
      </c>
      <c r="L1984" s="444">
        <f t="shared" ca="1" si="137"/>
        <v>-27183493.711052381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-27183493.711052381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-113264.55712938492</v>
      </c>
      <c r="L1985" s="444">
        <f t="shared" ca="1" si="137"/>
        <v>-27296758.268181764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-27296758.268181764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-113736.49278409067</v>
      </c>
      <c r="L1986" s="444">
        <f t="shared" ca="1" si="137"/>
        <v>-27410494.760965854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-27410494.760965854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-114210.3948373577</v>
      </c>
      <c r="L1987" s="444">
        <f t="shared" ca="1" si="137"/>
        <v>-27524705.155803211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-27524705.155803211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-114686.27148251339</v>
      </c>
      <c r="L1988" s="444">
        <f t="shared" ca="1" si="137"/>
        <v>-27639391.427285723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-27639391.427285723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-115164.13094702385</v>
      </c>
      <c r="L1989" s="444">
        <f t="shared" ca="1" si="137"/>
        <v>-27754555.558232747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-27754555.558232747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-115643.98149263645</v>
      </c>
      <c r="L1990" s="444">
        <f t="shared" ca="1" si="137"/>
        <v>-27870199.539725382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-27870199.539725382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-116125.83141552242</v>
      </c>
      <c r="L1991" s="444">
        <f t="shared" ca="1" si="137"/>
        <v>-27986325.371140905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-27986325.371140905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-116609.68904642042</v>
      </c>
      <c r="L1992" s="444">
        <f t="shared" ca="1" si="137"/>
        <v>-28102935.060187325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-28102935.060187325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-117095.56275078052</v>
      </c>
      <c r="L1993" s="444">
        <f t="shared" ca="1" si="137"/>
        <v>-28220030.622938104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-28220030.622938104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-117583.46092890877</v>
      </c>
      <c r="L1994" s="444">
        <f t="shared" ca="1" si="137"/>
        <v>-28337614.083867013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-28337614.083867013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-118073.39201611256</v>
      </c>
      <c r="L1995" s="444">
        <f t="shared" ca="1" si="137"/>
        <v>-28455687.475883126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-28455687.475883126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-118565.36448284636</v>
      </c>
      <c r="L1996" s="444">
        <f t="shared" ca="1" si="137"/>
        <v>-28574252.840365972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-28574252.840365972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-119059.38683485822</v>
      </c>
      <c r="L1997" s="444">
        <f t="shared" ca="1" si="137"/>
        <v>-28693312.227200832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-28693312.227200832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-119555.46761333682</v>
      </c>
      <c r="L1998" s="444">
        <f t="shared" ca="1" si="137"/>
        <v>-28812867.694814168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-28812867.694814168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-120053.61539505905</v>
      </c>
      <c r="L1999" s="444">
        <f t="shared" ca="1" si="137"/>
        <v>-28932921.310209226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-28932921.310209226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-120553.83879253846</v>
      </c>
      <c r="L2000" s="444">
        <f t="shared" ca="1" si="137"/>
        <v>-29053475.149001766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-29053475.149001766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-121056.14645417403</v>
      </c>
      <c r="L2001" s="444">
        <f t="shared" ca="1" si="137"/>
        <v>-29174531.29545594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-29174531.29545594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-121560.54706439975</v>
      </c>
      <c r="L2002" s="444">
        <f t="shared" ca="1" si="137"/>
        <v>-29296091.842520341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-29296091.842520341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-122067.04934383473</v>
      </c>
      <c r="L2003" s="444">
        <f t="shared" ca="1" si="137"/>
        <v>-29418158.891864177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-29418158.891864177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-122575.66204943408</v>
      </c>
      <c r="L2004" s="444">
        <f t="shared" ca="1" si="137"/>
        <v>-29540734.553913612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-29540734.553913612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-123086.39397464004</v>
      </c>
      <c r="L2005" s="444">
        <f t="shared" ca="1" si="137"/>
        <v>-29663820.947888251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-29663820.947888251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-123599.25394953438</v>
      </c>
      <c r="L2006" s="444">
        <f t="shared" ca="1" si="137"/>
        <v>-29787420.201837786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-29787420.201837786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-124114.25084099079</v>
      </c>
      <c r="L2007" s="444">
        <f t="shared" ca="1" si="137"/>
        <v>-29911534.452678777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-29911534.452678777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-124631.39355282823</v>
      </c>
      <c r="L2008" s="444">
        <f t="shared" ca="1" si="137"/>
        <v>-30036165.846231606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-30036165.846231606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-125150.69102596502</v>
      </c>
      <c r="L2009" s="444">
        <f t="shared" ca="1" si="137"/>
        <v>-30161316.537257571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-30161316.537257571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-125672.15223857321</v>
      </c>
      <c r="L2010" s="444">
        <f t="shared" ca="1" si="137"/>
        <v>-30286988.689496145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-30286988.689496145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-126195.78620623391</v>
      </c>
      <c r="L2011" s="444">
        <f t="shared" ca="1" si="137"/>
        <v>-30413184.475702379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-30413184.475702379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-126721.60198209326</v>
      </c>
      <c r="L2012" s="444">
        <f t="shared" ca="1" si="137"/>
        <v>-30539906.077684473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-30539906.077684473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-127249.60865701863</v>
      </c>
      <c r="L2013" s="444">
        <f t="shared" ca="1" si="137"/>
        <v>-30667155.686341491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-30667155.686341491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-127779.81535975622</v>
      </c>
      <c r="L2014" s="444">
        <f t="shared" ca="1" si="137"/>
        <v>-30794935.501701247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-30794935.501701247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-128312.23125708853</v>
      </c>
      <c r="L2015" s="444">
        <f t="shared" ca="1" si="137"/>
        <v>-30923247.732958335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-30923247.732958335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-128846.86555399305</v>
      </c>
      <c r="L2016" s="444">
        <f t="shared" ca="1" si="137"/>
        <v>-31052094.598512329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-31052094.598512329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-129383.72749380137</v>
      </c>
      <c r="L2017" s="444">
        <f t="shared" ca="1" si="137"/>
        <v>-31181478.326006129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-31181478.326006129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-129922.82635835887</v>
      </c>
      <c r="L2018" s="444">
        <f t="shared" ca="1" si="137"/>
        <v>-31311401.152364489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-31311401.152364489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-130464.17146818536</v>
      </c>
      <c r="L2019" s="444">
        <f t="shared" ca="1" si="137"/>
        <v>-31441865.323832676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-31441865.323832676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-131007.77218263617</v>
      </c>
      <c r="L2020" s="444">
        <f t="shared" ca="1" si="137"/>
        <v>-31572873.096015312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-31572873.096015312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-131553.6379000638</v>
      </c>
      <c r="L2021" s="444">
        <f t="shared" ca="1" si="137"/>
        <v>-31704426.733915377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-31704426.733915377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-132101.77805798073</v>
      </c>
      <c r="L2022" s="444">
        <f t="shared" ca="1" si="137"/>
        <v>-31836528.511973359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-31836528.511973359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-132652.20213322234</v>
      </c>
      <c r="L2023" s="444">
        <f t="shared" ca="1" si="137"/>
        <v>-31969180.714106582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-31969180.714106582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-133204.91964211076</v>
      </c>
      <c r="L2024" s="444">
        <f t="shared" ca="1" si="137"/>
        <v>-32102385.633748692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-32102385.633748692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-133759.94014061955</v>
      </c>
      <c r="L2025" s="444">
        <f t="shared" ca="1" si="137"/>
        <v>-32236145.573889311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-32236145.573889311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-134317.2732245388</v>
      </c>
      <c r="L2026" s="444">
        <f t="shared" ca="1" si="137"/>
        <v>-32370462.847113851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-32370462.847113851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-134876.92852964104</v>
      </c>
      <c r="L2027" s="444">
        <f t="shared" ca="1" si="137"/>
        <v>-32505339.775643494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-32505339.775643494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-135438.9157318479</v>
      </c>
      <c r="L2028" s="444">
        <f t="shared" ca="1" si="137"/>
        <v>-32640778.691375341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-32640778.691375341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-136003.24454739725</v>
      </c>
      <c r="L2029" s="444">
        <f t="shared" ca="1" si="137"/>
        <v>-32776781.935922738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-32776781.935922738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-136569.9247330114</v>
      </c>
      <c r="L2030" s="444">
        <f t="shared" ca="1" si="137"/>
        <v>-32913351.860655751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-32913351.860655751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-137138.96608606563</v>
      </c>
      <c r="L2031" s="444">
        <f t="shared" ca="1" si="137"/>
        <v>-33050490.826741818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-33050490.826741818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-137710.37844475757</v>
      </c>
      <c r="L2032" s="444">
        <f t="shared" ca="1" si="137"/>
        <v>-33188201.205186576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-33188201.205186576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-138284.17168827739</v>
      </c>
      <c r="L2033" s="444">
        <f t="shared" ca="1" si="137"/>
        <v>-33326485.376874853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-33326485.376874853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-138860.35573697856</v>
      </c>
      <c r="L2034" s="444">
        <f t="shared" ca="1" si="137"/>
        <v>-33465345.732611831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-33465345.732611831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-139438.94055254929</v>
      </c>
      <c r="L2035" s="444">
        <f t="shared" ca="1" si="137"/>
        <v>-33604784.673164383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-33604784.673164383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-140019.93613818492</v>
      </c>
      <c r="L2036" s="444">
        <f t="shared" ca="1" si="137"/>
        <v>-33744804.609302565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-33744804.609302565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-140603.35253876069</v>
      </c>
      <c r="L2037" s="444">
        <f t="shared" ca="1" si="137"/>
        <v>-33885407.961841322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-33885407.961841322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-141189.19984100549</v>
      </c>
      <c r="L2038" s="444">
        <f t="shared" ca="1" si="137"/>
        <v>-34026597.16168233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-34026597.16168233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-141777.48817367636</v>
      </c>
      <c r="L2039" s="444">
        <f t="shared" ca="1" si="137"/>
        <v>-34168374.649856009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-34168374.649856009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-142368.22770773337</v>
      </c>
      <c r="L2040" s="444">
        <f t="shared" ca="1" si="137"/>
        <v>-34310742.877563745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-34310742.877563745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-142961.42865651561</v>
      </c>
      <c r="L2041" s="444">
        <f t="shared" ca="1" si="137"/>
        <v>-34453704.306220263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-34453704.306220263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-143557.10127591775</v>
      </c>
      <c r="L2042" s="444">
        <f t="shared" ca="1" si="137"/>
        <v>-34597261.407496184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-34597261.407496184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-144155.25586456744</v>
      </c>
      <c r="L2043" s="444">
        <f t="shared" ca="1" si="137"/>
        <v>-34741416.663360752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-34741416.663360752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-144755.90276400314</v>
      </c>
      <c r="L2044" s="444">
        <f t="shared" ca="1" si="137"/>
        <v>-34886172.566124752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-34886172.566124752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-145359.05235885314</v>
      </c>
      <c r="L2045" s="444">
        <f t="shared" ca="1" si="137"/>
        <v>-35031531.618483603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-35031531.618483603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-145964.71507701502</v>
      </c>
      <c r="L2046" s="444">
        <f t="shared" ca="1" si="137"/>
        <v>-35177496.333560616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-35177496.333560616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-146572.9013898359</v>
      </c>
      <c r="L2047" s="444">
        <f t="shared" ca="1" si="137"/>
        <v>-35324069.234950453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-35324069.234950453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-147183.62181229354</v>
      </c>
      <c r="L2048" s="444">
        <f t="shared" ref="L2048:L2302" ca="1" si="142">I2048-J2048+K2048</f>
        <v>-35471252.856762744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-35471252.856762744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-147796.88690317809</v>
      </c>
      <c r="L2049" s="444">
        <f t="shared" ca="1" si="142"/>
        <v>-35619049.743665926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-35619049.743665926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-148412.70726527469</v>
      </c>
      <c r="L2050" s="444">
        <f t="shared" ca="1" si="142"/>
        <v>-35767462.450931199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-35767462.450931199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-149031.09354554667</v>
      </c>
      <c r="L2051" s="444">
        <f t="shared" ca="1" si="142"/>
        <v>-35916493.544476748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-35916493.544476748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-149652.05643531977</v>
      </c>
      <c r="L2052" s="444">
        <f t="shared" ca="1" si="142"/>
        <v>-36066145.600912064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-36066145.600912064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-150275.60667046692</v>
      </c>
      <c r="L2053" s="444">
        <f t="shared" ca="1" si="142"/>
        <v>-36216421.207582533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-36216421.207582533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-150901.7550315939</v>
      </c>
      <c r="L2054" s="444">
        <f t="shared" ca="1" si="142"/>
        <v>-36367322.962614127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-36367322.962614127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-151530.51234422551</v>
      </c>
      <c r="L2055" s="444">
        <f t="shared" ca="1" si="142"/>
        <v>-36518853.474958353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-36518853.474958353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-152161.88947899314</v>
      </c>
      <c r="L2056" s="444">
        <f t="shared" ca="1" si="142"/>
        <v>-36671015.364437349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-36671015.364437349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-152795.89735182229</v>
      </c>
      <c r="L2057" s="444">
        <f t="shared" ca="1" si="142"/>
        <v>-36823811.261789173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-36823811.261789173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-153432.54692412156</v>
      </c>
      <c r="L2058" s="444">
        <f t="shared" ca="1" si="142"/>
        <v>-36977243.808713295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-36977243.808713295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-154071.84920297205</v>
      </c>
      <c r="L2059" s="444">
        <f t="shared" ca="1" si="142"/>
        <v>-37131315.65791627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-37131315.65791627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-154713.81524131779</v>
      </c>
      <c r="L2060" s="444">
        <f t="shared" ca="1" si="142"/>
        <v>-37286029.473157585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-37286029.473157585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-155358.45613815659</v>
      </c>
      <c r="L2061" s="444">
        <f t="shared" ca="1" si="142"/>
        <v>-37441387.929295741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-37441387.929295741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-156005.78303873225</v>
      </c>
      <c r="L2062" s="444">
        <f t="shared" ca="1" si="142"/>
        <v>-37597393.712334476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-37597393.712334476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-156655.80713472699</v>
      </c>
      <c r="L2063" s="444">
        <f t="shared" ca="1" si="142"/>
        <v>-37754049.519469202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-37754049.519469202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-157308.53966445499</v>
      </c>
      <c r="L2064" s="444">
        <f t="shared" ca="1" si="142"/>
        <v>-37911358.059133656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-37911358.059133656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-157963.9919130569</v>
      </c>
      <c r="L2065" s="444">
        <f t="shared" ca="1" si="142"/>
        <v>-38069322.051046714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-38069322.051046714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-158622.17521269465</v>
      </c>
      <c r="L2066" s="444">
        <f t="shared" ca="1" si="142"/>
        <v>-38227944.22625941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-38227944.22625941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-159283.10094274755</v>
      </c>
      <c r="L2067" s="444">
        <f t="shared" ca="1" si="142"/>
        <v>-38387227.327202156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-38387227.327202156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-159946.78053000898</v>
      </c>
      <c r="L2068" s="444">
        <f t="shared" ca="1" si="142"/>
        <v>-38547174.107732162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-38547174.107732162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-160613.22544888401</v>
      </c>
      <c r="L2069" s="444">
        <f t="shared" ca="1" si="142"/>
        <v>-38707787.333181046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-38707787.333181046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-161282.4472215877</v>
      </c>
      <c r="L2070" s="444">
        <f t="shared" ca="1" si="142"/>
        <v>-38869069.780402631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-38869069.780402631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-161954.4574183443</v>
      </c>
      <c r="L2071" s="444">
        <f t="shared" ca="1" si="142"/>
        <v>-39031024.237820975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-39031024.237820975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-162629.26765758739</v>
      </c>
      <c r="L2072" s="444">
        <f t="shared" ca="1" si="142"/>
        <v>-39193653.505478561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-39193653.505478561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-163306.88960616066</v>
      </c>
      <c r="L2073" s="444">
        <f t="shared" ca="1" si="142"/>
        <v>-39356960.395084724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-39356960.395084724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-163987.33497951968</v>
      </c>
      <c r="L2074" s="444">
        <f t="shared" ca="1" si="142"/>
        <v>-39520947.730064243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-39520947.730064243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-164670.61554193436</v>
      </c>
      <c r="L2075" s="444">
        <f t="shared" ca="1" si="142"/>
        <v>-39685618.345606178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-39685618.345606178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-165356.74310669242</v>
      </c>
      <c r="L2076" s="444">
        <f t="shared" ca="1" si="142"/>
        <v>-39850975.088712871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-39850975.088712871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-166045.72953630364</v>
      </c>
      <c r="L2077" s="444">
        <f t="shared" ca="1" si="142"/>
        <v>-40017020.818249173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-40017020.818249173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-166737.58674270488</v>
      </c>
      <c r="L2078" s="444">
        <f t="shared" ca="1" si="142"/>
        <v>-40183758.40499188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-40183758.40499188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-167432.32668746618</v>
      </c>
      <c r="L2079" s="444">
        <f t="shared" ca="1" si="142"/>
        <v>-40351190.731679343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-40351190.731679343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-168129.96138199727</v>
      </c>
      <c r="L2080" s="444">
        <f t="shared" ca="1" si="142"/>
        <v>-40519320.693061337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-40519320.693061337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-168830.50288775557</v>
      </c>
      <c r="L2081" s="444">
        <f t="shared" ca="1" si="142"/>
        <v>-40688151.195949093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-40688151.195949093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-169533.96331645455</v>
      </c>
      <c r="L2082" s="444">
        <f t="shared" ca="1" si="142"/>
        <v>-40857685.159265548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-40857685.159265548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-170240.35483027311</v>
      </c>
      <c r="L2083" s="444">
        <f t="shared" ca="1" si="142"/>
        <v>-41027925.51409582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-41027925.51409582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-170949.6896420659</v>
      </c>
      <c r="L2084" s="444">
        <f t="shared" ca="1" si="142"/>
        <v>-41198875.203737885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-41198875.203737885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-171661.98001557452</v>
      </c>
      <c r="L2085" s="444">
        <f t="shared" ca="1" si="142"/>
        <v>-41370537.183753461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-41370537.183753461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-172377.2382656394</v>
      </c>
      <c r="L2086" s="444">
        <f t="shared" ca="1" si="142"/>
        <v>-41542914.422019102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-41542914.422019102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-173095.47675841293</v>
      </c>
      <c r="L2087" s="444">
        <f t="shared" ca="1" si="142"/>
        <v>-41716009.898777515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-41716009.898777515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-173816.70791157297</v>
      </c>
      <c r="L2088" s="444">
        <f t="shared" ca="1" si="142"/>
        <v>-41889826.606689088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-41889826.606689088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-174540.94419453788</v>
      </c>
      <c r="L2089" s="444">
        <f t="shared" ca="1" si="142"/>
        <v>-42064367.550883628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-42064367.550883628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-175268.19812868178</v>
      </c>
      <c r="L2090" s="444">
        <f t="shared" ca="1" si="142"/>
        <v>-42239635.749012314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-42239635.749012314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-175998.48228755131</v>
      </c>
      <c r="L2091" s="444">
        <f t="shared" ca="1" si="142"/>
        <v>-42415634.231299862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-42415634.231299862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-176731.80929708277</v>
      </c>
      <c r="L2092" s="444">
        <f t="shared" ca="1" si="142"/>
        <v>-42592366.040596947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-42592366.040596947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-177468.19183582062</v>
      </c>
      <c r="L2093" s="444">
        <f t="shared" ca="1" si="142"/>
        <v>-42769834.232432768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-42769834.232432768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-178207.64263513652</v>
      </c>
      <c r="L2094" s="444">
        <f t="shared" ca="1" si="142"/>
        <v>-42948041.875067905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-42948041.875067905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-178950.1744794496</v>
      </c>
      <c r="L2095" s="444">
        <f t="shared" ca="1" si="142"/>
        <v>-43126992.049547352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-43126992.049547352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-179695.80020644731</v>
      </c>
      <c r="L2096" s="444">
        <f t="shared" ca="1" si="142"/>
        <v>-43306687.849753797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-43306687.849753797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-180444.53270730749</v>
      </c>
      <c r="L2097" s="444">
        <f t="shared" ca="1" si="142"/>
        <v>-43487132.382461101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-43487132.382461101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-181196.38492692125</v>
      </c>
      <c r="L2098" s="444">
        <f t="shared" ca="1" si="142"/>
        <v>-43668328.767388023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-43668328.767388023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-181951.36986411677</v>
      </c>
      <c r="L2099" s="444">
        <f t="shared" ca="1" si="142"/>
        <v>-43850280.137252137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-43850280.137252137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-182709.50057188389</v>
      </c>
      <c r="L2100" s="444">
        <f t="shared" ca="1" si="142"/>
        <v>-44032989.637824021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-44032989.637824021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-183470.79015760007</v>
      </c>
      <c r="L2101" s="444">
        <f t="shared" ca="1" si="142"/>
        <v>-44216460.427981623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-44216460.427981623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-184235.25178325677</v>
      </c>
      <c r="L2102" s="444">
        <f t="shared" ca="1" si="142"/>
        <v>-44400695.679764882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-44400695.679764882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-185002.89866568701</v>
      </c>
      <c r="L2103" s="444">
        <f t="shared" ca="1" si="142"/>
        <v>-44585698.578430571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-44585698.578430571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-185773.74407679404</v>
      </c>
      <c r="L2104" s="444">
        <f t="shared" ca="1" si="142"/>
        <v>-44771472.322507367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-44771472.322507367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-186547.80134378068</v>
      </c>
      <c r="L2105" s="444">
        <f t="shared" ca="1" si="142"/>
        <v>-44958020.12385115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-44958020.12385115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-187325.08384937979</v>
      </c>
      <c r="L2106" s="444">
        <f t="shared" ca="1" si="142"/>
        <v>-45145345.207700528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-45145345.207700528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-188105.60503208553</v>
      </c>
      <c r="L2107" s="444">
        <f t="shared" ca="1" si="142"/>
        <v>-45333450.812732615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-45333450.812732615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-188889.37838638588</v>
      </c>
      <c r="L2108" s="444">
        <f t="shared" ca="1" si="142"/>
        <v>-45522340.191119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-45522340.191119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-189676.41746299583</v>
      </c>
      <c r="L2109" s="444">
        <f t="shared" ca="1" si="142"/>
        <v>-45712016.608581997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-45712016.608581997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-190466.73586909164</v>
      </c>
      <c r="L2110" s="444">
        <f t="shared" ca="1" si="142"/>
        <v>-45902483.344451092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-45902483.344451092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-191260.3472685462</v>
      </c>
      <c r="L2111" s="444">
        <f t="shared" ca="1" si="142"/>
        <v>-46093743.691719636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-46093743.691719636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-192057.26538216515</v>
      </c>
      <c r="L2112" s="444">
        <f t="shared" ca="1" si="142"/>
        <v>-46285800.9571018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-46285800.9571018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-192857.50398792417</v>
      </c>
      <c r="L2113" s="444">
        <f t="shared" ca="1" si="142"/>
        <v>-46478658.461089723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-46478658.461089723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-193661.07692120719</v>
      </c>
      <c r="L2114" s="444">
        <f t="shared" ca="1" si="142"/>
        <v>-46672319.538010933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-46672319.538010933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-194467.99807504556</v>
      </c>
      <c r="L2115" s="444">
        <f t="shared" ca="1" si="142"/>
        <v>-46866787.536085978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-46866787.536085978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-195278.28140035825</v>
      </c>
      <c r="L2116" s="444">
        <f t="shared" ca="1" si="142"/>
        <v>-47062065.817486338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-47062065.817486338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-196091.94090619308</v>
      </c>
      <c r="L2117" s="444">
        <f t="shared" ca="1" si="142"/>
        <v>-47258157.758392528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-47258157.758392528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-196908.99065996887</v>
      </c>
      <c r="L2118" s="444">
        <f t="shared" ca="1" si="142"/>
        <v>-47455066.749052495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-47455066.749052495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-197729.44478771873</v>
      </c>
      <c r="L2119" s="444">
        <f t="shared" ca="1" si="142"/>
        <v>-47652796.193840213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-47652796.193840213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-198553.31747433421</v>
      </c>
      <c r="L2120" s="444">
        <f t="shared" ca="1" si="142"/>
        <v>-47851349.511314549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-47851349.511314549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-199380.62296381063</v>
      </c>
      <c r="L2121" s="444">
        <f t="shared" ca="1" si="142"/>
        <v>-48050730.134278357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-48050730.134278357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-200211.37555949314</v>
      </c>
      <c r="L2122" s="444">
        <f t="shared" ca="1" si="142"/>
        <v>-48250941.509837851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-48250941.509837851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-201045.58962432438</v>
      </c>
      <c r="L2123" s="444">
        <f t="shared" ca="1" si="142"/>
        <v>-48451987.099462174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-48451987.099462174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-201883.27958109239</v>
      </c>
      <c r="L2124" s="444">
        <f t="shared" ca="1" si="142"/>
        <v>-48653870.379043266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-48653870.379043266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-202724.45991268026</v>
      </c>
      <c r="L2125" s="444">
        <f t="shared" ca="1" si="142"/>
        <v>-48856594.838955946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-48856594.838955946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-203569.14516231645</v>
      </c>
      <c r="L2126" s="444">
        <f t="shared" ca="1" si="142"/>
        <v>-49060163.98411826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-49060163.98411826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-204417.34993382607</v>
      </c>
      <c r="L2127" s="444">
        <f t="shared" ca="1" si="142"/>
        <v>-49264581.334052086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-49264581.334052086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-205269.0888918837</v>
      </c>
      <c r="L2128" s="444">
        <f t="shared" ca="1" si="142"/>
        <v>-49469850.422943972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-49469850.422943972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-206124.37676226656</v>
      </c>
      <c r="L2129" s="444">
        <f t="shared" ca="1" si="142"/>
        <v>-49675974.799706236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-49675974.799706236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-206983.22833210931</v>
      </c>
      <c r="L2130" s="444">
        <f t="shared" ca="1" si="142"/>
        <v>-49882958.028038345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-49882958.028038345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-207845.65845015977</v>
      </c>
      <c r="L2131" s="444">
        <f t="shared" ca="1" si="142"/>
        <v>-50090803.686488502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-50090803.686488502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-208711.68202703542</v>
      </c>
      <c r="L2132" s="444">
        <f t="shared" ca="1" si="142"/>
        <v>-50299515.368515536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-50299515.368515536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-209581.31403548139</v>
      </c>
      <c r="L2133" s="444">
        <f t="shared" ca="1" si="142"/>
        <v>-50509096.682551019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-50509096.682551019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-210454.56951062926</v>
      </c>
      <c r="L2134" s="444">
        <f t="shared" ca="1" si="142"/>
        <v>-50719551.25206165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-50719551.25206165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-211331.46355025689</v>
      </c>
      <c r="L2135" s="444">
        <f t="shared" ca="1" si="142"/>
        <v>-50930882.715611905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-50930882.715611905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-212212.0113150496</v>
      </c>
      <c r="L2136" s="444">
        <f t="shared" ca="1" si="142"/>
        <v>-51143094.726926953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-51143094.726926953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-213096.2280288623</v>
      </c>
      <c r="L2137" s="444">
        <f t="shared" ca="1" si="142"/>
        <v>-51356190.954955816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-51356190.954955816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-213984.12897898257</v>
      </c>
      <c r="L2138" s="444">
        <f t="shared" ca="1" si="142"/>
        <v>-51570175.083934799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-51570175.083934799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-214875.72951639499</v>
      </c>
      <c r="L2139" s="444">
        <f t="shared" ca="1" si="142"/>
        <v>-51785050.813451193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-51785050.813451193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-215771.04505604663</v>
      </c>
      <c r="L2140" s="444">
        <f t="shared" ca="1" si="142"/>
        <v>-52000821.858507238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-52000821.858507238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-216670.09107711349</v>
      </c>
      <c r="L2141" s="444">
        <f t="shared" ca="1" si="142"/>
        <v>-52217491.94958435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-52217491.94958435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-217572.88312326811</v>
      </c>
      <c r="L2142" s="444">
        <f t="shared" ca="1" si="142"/>
        <v>-52435064.832707621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-52435064.832707621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-218479.43680294845</v>
      </c>
      <c r="L2143" s="444">
        <f t="shared" ca="1" si="142"/>
        <v>-52653544.269510567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-52653544.269510567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-219389.76778962737</v>
      </c>
      <c r="L2144" s="444">
        <f t="shared" ca="1" si="142"/>
        <v>-52872934.037300192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-52872934.037300192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-220303.89182208412</v>
      </c>
      <c r="L2145" s="444">
        <f t="shared" ca="1" si="142"/>
        <v>-53093237.929122277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-53093237.929122277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-221221.82470467617</v>
      </c>
      <c r="L2146" s="444">
        <f t="shared" ca="1" si="142"/>
        <v>-53314459.753826953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-53314459.753826953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-222143.58230761229</v>
      </c>
      <c r="L2147" s="444">
        <f t="shared" ca="1" si="142"/>
        <v>-53536603.336134568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-53536603.336134568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-223069.18056722733</v>
      </c>
      <c r="L2148" s="444">
        <f t="shared" ca="1" si="142"/>
        <v>-53759672.516701795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-53759672.516701795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-223998.63548625744</v>
      </c>
      <c r="L2149" s="444">
        <f t="shared" ca="1" si="142"/>
        <v>-53983671.152188055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-53983671.152188055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-224931.9631341169</v>
      </c>
      <c r="L2150" s="444">
        <f t="shared" ca="1" si="142"/>
        <v>-54208603.115322173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-54208603.115322173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-225869.17964717568</v>
      </c>
      <c r="L2151" s="444">
        <f t="shared" ca="1" si="142"/>
        <v>-54434472.29496935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-54434472.29496935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-226810.30122903895</v>
      </c>
      <c r="L2152" s="444">
        <f t="shared" ca="1" si="142"/>
        <v>-54661282.596198387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-54661282.596198387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-227755.3441508266</v>
      </c>
      <c r="L2153" s="444">
        <f t="shared" ca="1" si="142"/>
        <v>-54889037.940349214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-54889037.940349214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-228704.32475145505</v>
      </c>
      <c r="L2154" s="444">
        <f t="shared" ca="1" si="142"/>
        <v>-55117742.265100665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-55117742.265100665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-229657.25943791945</v>
      </c>
      <c r="L2155" s="444">
        <f t="shared" ca="1" si="142"/>
        <v>-55347399.524538584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-55347399.524538584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-230614.16468557742</v>
      </c>
      <c r="L2156" s="444">
        <f t="shared" ca="1" si="142"/>
        <v>-55578013.689224161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-55578013.689224161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-231575.057038434</v>
      </c>
      <c r="L2157" s="444">
        <f t="shared" ca="1" si="142"/>
        <v>-55809588.746262595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-55809588.746262595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-232539.95310942747</v>
      </c>
      <c r="L2158" s="444">
        <f t="shared" ca="1" si="142"/>
        <v>-56042128.699372023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-56042128.699372023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-233508.86958071677</v>
      </c>
      <c r="L2159" s="444">
        <f t="shared" ca="1" si="142"/>
        <v>-56275637.568952739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-56275637.568952739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-234481.82320396975</v>
      </c>
      <c r="L2160" s="444">
        <f t="shared" ca="1" si="142"/>
        <v>-56510119.392156705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-56510119.392156705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-235458.83080065297</v>
      </c>
      <c r="L2161" s="444">
        <f t="shared" ca="1" si="142"/>
        <v>-56745578.222957358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-56745578.222957358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-236439.9092623223</v>
      </c>
      <c r="L2162" s="444">
        <f t="shared" ca="1" si="142"/>
        <v>-56982018.13221968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-56982018.13221968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-237425.07555091532</v>
      </c>
      <c r="L2163" s="444">
        <f t="shared" ca="1" si="142"/>
        <v>-57219443.207770593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-57219443.207770593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-238414.34669904414</v>
      </c>
      <c r="L2164" s="444">
        <f t="shared" ca="1" si="142"/>
        <v>-57457857.554469638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-57457857.554469638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-239407.73981029019</v>
      </c>
      <c r="L2165" s="444">
        <f t="shared" ca="1" si="142"/>
        <v>-57697265.294279926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-57697265.294279926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-240405.27205949966</v>
      </c>
      <c r="L2166" s="444">
        <f t="shared" ca="1" si="142"/>
        <v>-57937670.566339426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-57937670.566339426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-241406.96069308094</v>
      </c>
      <c r="L2167" s="444">
        <f t="shared" ca="1" si="142"/>
        <v>-58179077.527032509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-58179077.527032509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-242412.82302930212</v>
      </c>
      <c r="L2168" s="444">
        <f t="shared" ca="1" si="142"/>
        <v>-58421490.350061812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-58421490.350061812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-243422.87645859088</v>
      </c>
      <c r="L2169" s="444">
        <f t="shared" ca="1" si="142"/>
        <v>-58664913.226520404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-58664913.226520404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-244437.13844383502</v>
      </c>
      <c r="L2170" s="444">
        <f t="shared" ca="1" si="142"/>
        <v>-58909350.364964239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-58909350.364964239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-245455.62652068434</v>
      </c>
      <c r="L2171" s="444">
        <f t="shared" ca="1" si="142"/>
        <v>-59154805.991484925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-59154805.991484925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-246478.35829785385</v>
      </c>
      <c r="L2172" s="444">
        <f t="shared" ca="1" si="142"/>
        <v>-59401284.34978278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-59401284.34978278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-247505.35145742825</v>
      </c>
      <c r="L2173" s="444">
        <f t="shared" ca="1" si="142"/>
        <v>-59648789.701240212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-59648789.701240212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-248536.62375516756</v>
      </c>
      <c r="L2174" s="444">
        <f t="shared" ca="1" si="142"/>
        <v>-59897326.324995376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-59897326.324995376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-249572.19302081407</v>
      </c>
      <c r="L2175" s="444">
        <f t="shared" ca="1" si="142"/>
        <v>-60146898.518016189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-60146898.518016189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-250612.07715840079</v>
      </c>
      <c r="L2176" s="444">
        <f t="shared" ca="1" si="142"/>
        <v>-60397510.595174588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-60397510.595174588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-251656.29414656077</v>
      </c>
      <c r="L2177" s="444">
        <f t="shared" ca="1" si="142"/>
        <v>-60649166.889321148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-60649166.889321148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-252704.86203883812</v>
      </c>
      <c r="L2178" s="444">
        <f t="shared" ca="1" si="142"/>
        <v>-60901871.751359984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-60901871.751359984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-253757.79896399993</v>
      </c>
      <c r="L2179" s="444">
        <f t="shared" ca="1" si="142"/>
        <v>-61155629.550323986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-61155629.550323986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-254815.12312634991</v>
      </c>
      <c r="L2180" s="444">
        <f t="shared" ca="1" si="142"/>
        <v>-61410444.673450336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-61410444.673450336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-255876.85280604305</v>
      </c>
      <c r="L2181" s="444">
        <f t="shared" ca="1" si="142"/>
        <v>-61666321.526256382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-61666321.526256382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-256943.00635940162</v>
      </c>
      <c r="L2182" s="444">
        <f t="shared" ca="1" si="142"/>
        <v>-61923264.532615781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-61923264.532615781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-258013.60221923239</v>
      </c>
      <c r="L2183" s="444">
        <f t="shared" ca="1" si="142"/>
        <v>-62181278.134835012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-62181278.134835012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-259088.65889514587</v>
      </c>
      <c r="L2184" s="444">
        <f t="shared" ca="1" si="142"/>
        <v>-62440366.793730155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-62440366.793730155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-260168.19497387565</v>
      </c>
      <c r="L2185" s="444">
        <f t="shared" ca="1" si="142"/>
        <v>-62700534.988704033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-62700534.988704033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-261252.22911960015</v>
      </c>
      <c r="L2186" s="444">
        <f t="shared" ca="1" si="142"/>
        <v>-62961787.217823632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-62961787.217823632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-262340.78007426515</v>
      </c>
      <c r="L2187" s="444">
        <f t="shared" ca="1" si="142"/>
        <v>-63224127.997897901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-63224127.997897901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-263433.8666579079</v>
      </c>
      <c r="L2188" s="444">
        <f t="shared" ca="1" si="142"/>
        <v>-63487561.864555806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-63487561.864555806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-264531.50776898256</v>
      </c>
      <c r="L2189" s="444">
        <f t="shared" ca="1" si="142"/>
        <v>-63752093.372324787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-63752093.372324787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-265633.72238468658</v>
      </c>
      <c r="L2190" s="444">
        <f t="shared" ca="1" si="142"/>
        <v>-64017727.094709471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-64017727.094709471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-266740.52956128947</v>
      </c>
      <c r="L2191" s="444">
        <f t="shared" ca="1" si="142"/>
        <v>-64284467.62427076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-64284467.62427076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-267851.94843446149</v>
      </c>
      <c r="L2192" s="444">
        <f t="shared" ca="1" si="142"/>
        <v>-64552319.572705224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-64552319.572705224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-268967.99821960507</v>
      </c>
      <c r="L2193" s="444">
        <f t="shared" ca="1" si="142"/>
        <v>-64821287.570924826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-64821287.570924826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-270088.69821218675</v>
      </c>
      <c r="L2194" s="444">
        <f t="shared" ca="1" si="142"/>
        <v>-65091376.26913701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-65091376.26913701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-271214.06778807088</v>
      </c>
      <c r="L2195" s="444">
        <f t="shared" ca="1" si="142"/>
        <v>-65362590.336925082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-65362590.336925082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-272344.12640385452</v>
      </c>
      <c r="L2196" s="444">
        <f t="shared" ca="1" si="142"/>
        <v>-65634934.463328935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-65634934.463328935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-273478.89359720389</v>
      </c>
      <c r="L2197" s="444">
        <f t="shared" ca="1" si="142"/>
        <v>-65908413.356926136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-65908413.356926136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-274618.38898719224</v>
      </c>
      <c r="L2198" s="444">
        <f t="shared" ca="1" si="142"/>
        <v>-66183031.745913327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-66183031.745913327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-275762.63227463886</v>
      </c>
      <c r="L2199" s="444">
        <f t="shared" ca="1" si="142"/>
        <v>-66458794.378187969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-66458794.378187969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-276911.64324244985</v>
      </c>
      <c r="L2200" s="444">
        <f t="shared" ca="1" si="142"/>
        <v>-66735706.021430418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-66735706.021430418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-278065.44175596011</v>
      </c>
      <c r="L2201" s="444">
        <f t="shared" ca="1" si="142"/>
        <v>-67013771.463186376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-67013771.463186376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-279224.04776327655</v>
      </c>
      <c r="L2202" s="444">
        <f t="shared" ca="1" si="142"/>
        <v>-67292995.510949656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-67292995.510949656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-280387.48129562358</v>
      </c>
      <c r="L2203" s="444">
        <f t="shared" ca="1" si="142"/>
        <v>-67573382.992245287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-67573382.992245287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-281555.76246768871</v>
      </c>
      <c r="L2204" s="444">
        <f t="shared" ca="1" si="142"/>
        <v>-67854938.754712969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-67854938.754712969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-282728.91147797072</v>
      </c>
      <c r="L2205" s="444">
        <f t="shared" ca="1" si="142"/>
        <v>-68137667.666190937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-68137667.666190937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-283906.94860912889</v>
      </c>
      <c r="L2206" s="444">
        <f t="shared" ca="1" si="142"/>
        <v>-68421574.614800066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-68421574.614800066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-285089.89422833361</v>
      </c>
      <c r="L2207" s="444">
        <f t="shared" ca="1" si="142"/>
        <v>-68706664.509028405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-68706664.509028405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-286277.76878761838</v>
      </c>
      <c r="L2208" s="444">
        <f t="shared" ca="1" si="142"/>
        <v>-68992942.277816027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-68992942.277816027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-287470.59282423346</v>
      </c>
      <c r="L2209" s="444">
        <f t="shared" ca="1" si="142"/>
        <v>-69280412.870640263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-69280412.870640263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-288668.38696100109</v>
      </c>
      <c r="L2210" s="444">
        <f t="shared" ca="1" si="142"/>
        <v>-69569081.257601261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-69569081.257601261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-289871.17190667189</v>
      </c>
      <c r="L2211" s="444">
        <f t="shared" ca="1" si="142"/>
        <v>-69858952.429507926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-69858952.429507926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-291078.96845628304</v>
      </c>
      <c r="L2212" s="444">
        <f t="shared" ca="1" si="142"/>
        <v>-70150031.397964209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-70150031.397964209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-292291.79749151756</v>
      </c>
      <c r="L2213" s="444">
        <f t="shared" ca="1" si="142"/>
        <v>-70442323.19545573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-70442323.19545573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-293509.67998106556</v>
      </c>
      <c r="L2214" s="444">
        <f t="shared" ca="1" si="142"/>
        <v>-70735832.875436798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-70735832.875436798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-294732.63698098663</v>
      </c>
      <c r="L2215" s="444">
        <f t="shared" ca="1" si="142"/>
        <v>-71030565.512417778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-71030565.512417778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-295960.68963507406</v>
      </c>
      <c r="L2216" s="444">
        <f t="shared" ca="1" si="142"/>
        <v>-71326526.202052847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-71326526.202052847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-297193.85917522019</v>
      </c>
      <c r="L2217" s="444">
        <f t="shared" ca="1" si="142"/>
        <v>-71623720.061228067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-71623720.061228067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-298432.16692178359</v>
      </c>
      <c r="L2218" s="444">
        <f t="shared" ca="1" si="142"/>
        <v>-71922152.228149846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-71922152.228149846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-299675.63428395771</v>
      </c>
      <c r="L2219" s="444">
        <f t="shared" ca="1" si="142"/>
        <v>-72221827.862433806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-72221827.862433806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-300924.28276014084</v>
      </c>
      <c r="L2220" s="444">
        <f t="shared" ca="1" si="142"/>
        <v>-72522752.145193949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-72522752.145193949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-302178.13393830811</v>
      </c>
      <c r="L2221" s="444">
        <f t="shared" ca="1" si="142"/>
        <v>-72824930.279132262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-72824930.279132262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-303437.20949638443</v>
      </c>
      <c r="L2222" s="444">
        <f t="shared" ca="1" si="142"/>
        <v>-73128367.488628641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-73128367.488628641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-304701.53120261931</v>
      </c>
      <c r="L2223" s="444">
        <f t="shared" ca="1" si="142"/>
        <v>-73433069.019831255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-73433069.019831255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-305971.12091596355</v>
      </c>
      <c r="L2224" s="444">
        <f t="shared" ca="1" si="142"/>
        <v>-73739040.140747219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-73739040.140747219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-307246.00058644672</v>
      </c>
      <c r="L2225" s="444">
        <f t="shared" ca="1" si="142"/>
        <v>-74046286.141333669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-74046286.141333669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-308526.19225555693</v>
      </c>
      <c r="L2226" s="444">
        <f t="shared" ca="1" si="142"/>
        <v>-74354812.333589226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-74354812.333589226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-309811.71805662179</v>
      </c>
      <c r="L2227" s="444">
        <f t="shared" ca="1" si="142"/>
        <v>-74664624.051645845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-74664624.051645845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-311102.60021519102</v>
      </c>
      <c r="L2228" s="444">
        <f t="shared" ca="1" si="142"/>
        <v>-74975726.651861042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-74975726.651861042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-312398.86104942102</v>
      </c>
      <c r="L2229" s="444">
        <f t="shared" ca="1" si="142"/>
        <v>-75288125.512910455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-75288125.512910455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-313700.52297046024</v>
      </c>
      <c r="L2230" s="444">
        <f t="shared" ca="1" si="142"/>
        <v>-75601826.035880908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-75601826.035880908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-315007.60848283709</v>
      </c>
      <c r="L2231" s="444">
        <f t="shared" ca="1" si="142"/>
        <v>-75916833.644363746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-75916833.644363746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-316320.14018484892</v>
      </c>
      <c r="L2232" s="444">
        <f t="shared" ca="1" si="142"/>
        <v>-76233153.784548596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-76233153.784548596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-317638.14076895249</v>
      </c>
      <c r="L2233" s="444">
        <f t="shared" ca="1" si="142"/>
        <v>-76550791.925317541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-76550791.925317541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-318961.63302215643</v>
      </c>
      <c r="L2234" s="444">
        <f t="shared" ca="1" si="142"/>
        <v>-76869753.5583397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-76869753.5583397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-320290.6398264154</v>
      </c>
      <c r="L2235" s="444">
        <f t="shared" ca="1" si="142"/>
        <v>-77190044.198166117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-77190044.198166117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-321625.18415902549</v>
      </c>
      <c r="L2236" s="444">
        <f t="shared" ca="1" si="142"/>
        <v>-77511669.382325143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-77511669.382325143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-322965.28909302142</v>
      </c>
      <c r="L2237" s="444">
        <f t="shared" ca="1" si="142"/>
        <v>-77834634.67141816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-77834634.67141816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-324310.97779757564</v>
      </c>
      <c r="L2238" s="444">
        <f t="shared" ca="1" si="142"/>
        <v>-78158945.649215743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-78158945.649215743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-325662.27353839891</v>
      </c>
      <c r="L2239" s="444">
        <f t="shared" ca="1" si="142"/>
        <v>-78484607.922754139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-78484607.922754139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-327019.19967814226</v>
      </c>
      <c r="L2240" s="444">
        <f t="shared" ca="1" si="142"/>
        <v>-78811627.122432277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-78811627.122432277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-328381.77967680118</v>
      </c>
      <c r="L2241" s="444">
        <f t="shared" ca="1" si="142"/>
        <v>-79140008.902109072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-79140008.902109072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-329750.03709212114</v>
      </c>
      <c r="L2242" s="444">
        <f t="shared" ca="1" si="142"/>
        <v>-79469758.939201191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-79469758.939201191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-331123.99558000494</v>
      </c>
      <c r="L2243" s="444">
        <f t="shared" ca="1" si="142"/>
        <v>-79800882.934781194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-79800882.934781194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-332503.67889492161</v>
      </c>
      <c r="L2244" s="444">
        <f t="shared" ca="1" si="142"/>
        <v>-80133386.613676116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-80133386.613676116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-333889.11089031713</v>
      </c>
      <c r="L2245" s="444">
        <f t="shared" ca="1" si="142"/>
        <v>-80467275.72456643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-80467275.72456643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-335280.31551902677</v>
      </c>
      <c r="L2246" s="444">
        <f t="shared" ca="1" si="142"/>
        <v>-80802556.04008545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-80802556.04008545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-336677.31683368934</v>
      </c>
      <c r="L2247" s="444">
        <f t="shared" ca="1" si="142"/>
        <v>-81139233.35691914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-81139233.35691914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-338080.13898716308</v>
      </c>
      <c r="L2248" s="444">
        <f t="shared" ca="1" si="142"/>
        <v>-81477313.495906308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-81477313.495906308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-339488.80623294297</v>
      </c>
      <c r="L2249" s="444">
        <f t="shared" ca="1" si="142"/>
        <v>-81816802.302139252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-81816802.302139252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-340903.34292558022</v>
      </c>
      <c r="L2250" s="444">
        <f t="shared" ca="1" si="142"/>
        <v>-82157705.645064831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-82157705.645064831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-342323.77352110343</v>
      </c>
      <c r="L2251" s="444">
        <f t="shared" ca="1" si="142"/>
        <v>-82500029.418585941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-82500029.418585941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-343750.12257744139</v>
      </c>
      <c r="L2252" s="444">
        <f t="shared" ca="1" si="142"/>
        <v>-82843779.541163385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-82843779.541163385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-345182.41475484741</v>
      </c>
      <c r="L2253" s="444">
        <f t="shared" ca="1" si="142"/>
        <v>-83188961.955918238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-83188961.955918238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-346620.67481632601</v>
      </c>
      <c r="L2254" s="444">
        <f t="shared" ca="1" si="142"/>
        <v>-83535582.630734563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-83535582.630734563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-348064.92762806069</v>
      </c>
      <c r="L2255" s="444">
        <f t="shared" ca="1" si="142"/>
        <v>-83883647.558362618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-83883647.558362618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-349515.19815984427</v>
      </c>
      <c r="L2256" s="444">
        <f t="shared" ca="1" si="142"/>
        <v>-84233162.756522462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-84233162.756522462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-350971.51148551027</v>
      </c>
      <c r="L2257" s="444">
        <f t="shared" ca="1" si="142"/>
        <v>-84584134.268007979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-84584134.268007979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-352433.89278336655</v>
      </c>
      <c r="L2258" s="444">
        <f t="shared" ca="1" si="142"/>
        <v>-84936568.160791352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-84936568.160791352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-353902.36733663065</v>
      </c>
      <c r="L2259" s="444">
        <f t="shared" ca="1" si="142"/>
        <v>-85290470.528127983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-85290470.528127983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-355376.9605338666</v>
      </c>
      <c r="L2260" s="444">
        <f t="shared" ca="1" si="142"/>
        <v>-85645847.488661855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-85645847.488661855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-356857.69786942442</v>
      </c>
      <c r="L2261" s="444">
        <f t="shared" ca="1" si="142"/>
        <v>-86002705.186531276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-86002705.186531276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-358344.60494388029</v>
      </c>
      <c r="L2262" s="444">
        <f t="shared" ca="1" si="142"/>
        <v>-86361049.791475162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-86361049.791475162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-359837.70746447984</v>
      </c>
      <c r="L2263" s="444">
        <f t="shared" ca="1" si="142"/>
        <v>-86720887.498939648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-86720887.498939648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-361337.03124558186</v>
      </c>
      <c r="L2264" s="444">
        <f t="shared" ca="1" si="142"/>
        <v>-87082224.530185238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-87082224.530185238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-362842.60220910516</v>
      </c>
      <c r="L2265" s="444">
        <f t="shared" ca="1" si="142"/>
        <v>-87445067.132394344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-87445067.132394344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-364354.44638497644</v>
      </c>
      <c r="L2266" s="444">
        <f t="shared" ca="1" si="142"/>
        <v>-87809421.578779325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-87809421.578779325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-365872.58991158049</v>
      </c>
      <c r="L2267" s="444">
        <f t="shared" ca="1" si="142"/>
        <v>-88175294.168690905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-88175294.168690905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-367397.0590362121</v>
      </c>
      <c r="L2268" s="444">
        <f t="shared" ca="1" si="142"/>
        <v>-88542691.227727115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-88542691.227727115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-368927.88011552964</v>
      </c>
      <c r="L2269" s="444">
        <f t="shared" ca="1" si="142"/>
        <v>-88911619.107842639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-88911619.107842639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-370465.079616011</v>
      </c>
      <c r="L2270" s="444">
        <f t="shared" ca="1" si="142"/>
        <v>-89282084.187458649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-89282084.187458649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-372008.68411441101</v>
      </c>
      <c r="L2271" s="444">
        <f t="shared" ca="1" si="142"/>
        <v>-89654092.871573061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-89654092.871573061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-373558.7202982211</v>
      </c>
      <c r="L2272" s="444">
        <f t="shared" ca="1" si="142"/>
        <v>-90027651.591871276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-90027651.591871276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-375115.21496613033</v>
      </c>
      <c r="L2273" s="444">
        <f t="shared" ca="1" si="142"/>
        <v>-90402766.80683741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-90402766.80683741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-376678.19502848922</v>
      </c>
      <c r="L2274" s="444">
        <f t="shared" ca="1" si="142"/>
        <v>-90779445.001865894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-90779445.001865894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-378247.68750777456</v>
      </c>
      <c r="L2275" s="444">
        <f t="shared" ca="1" si="142"/>
        <v>-91157692.689373672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-91157692.689373672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-379823.71953905694</v>
      </c>
      <c r="L2276" s="444">
        <f t="shared" ca="1" si="142"/>
        <v>-91537516.408912733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-91537516.408912733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-381406.31837046973</v>
      </c>
      <c r="L2277" s="444">
        <f t="shared" ca="1" si="142"/>
        <v>-91918922.72728321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-91918922.72728321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-382995.51136368001</v>
      </c>
      <c r="L2278" s="444">
        <f t="shared" ca="1" si="142"/>
        <v>-92301918.238646895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-92301918.238646895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-384591.32599436207</v>
      </c>
      <c r="L2279" s="444">
        <f t="shared" ca="1" si="142"/>
        <v>-92686509.564641252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-92686509.564641252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-386193.78985267191</v>
      </c>
      <c r="L2280" s="444">
        <f t="shared" ca="1" si="142"/>
        <v>-93072703.354493931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-93072703.354493931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-387802.93064372469</v>
      </c>
      <c r="L2281" s="444">
        <f t="shared" ca="1" si="142"/>
        <v>-93460506.285137653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-93460506.285137653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-389418.77618807356</v>
      </c>
      <c r="L2282" s="444">
        <f t="shared" ca="1" si="142"/>
        <v>-93849925.061325729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-93849925.061325729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-391041.35442219052</v>
      </c>
      <c r="L2283" s="444">
        <f t="shared" ca="1" si="142"/>
        <v>-94240966.415747926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-94240966.415747926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-392670.69339894969</v>
      </c>
      <c r="L2284" s="444">
        <f t="shared" ca="1" si="142"/>
        <v>-94633637.109146878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-94633637.109146878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-394306.82128811197</v>
      </c>
      <c r="L2285" s="444">
        <f t="shared" ca="1" si="142"/>
        <v>-95027943.930434987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-95027943.930434987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-395949.76637681242</v>
      </c>
      <c r="L2286" s="444">
        <f t="shared" ca="1" si="142"/>
        <v>-95423893.696811795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-95423893.696811795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-397599.55707004917</v>
      </c>
      <c r="L2287" s="444">
        <f t="shared" ca="1" si="142"/>
        <v>-95821493.253881842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-95821493.253881842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-399256.22189117433</v>
      </c>
      <c r="L2288" s="444">
        <f t="shared" ca="1" si="142"/>
        <v>-96220749.475773022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-96220749.475773022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-400919.7894823876</v>
      </c>
      <c r="L2289" s="444">
        <f t="shared" ca="1" si="142"/>
        <v>-96621669.265255406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-96621669.265255406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-402590.28860523086</v>
      </c>
      <c r="L2290" s="444">
        <f t="shared" ca="1" si="142"/>
        <v>-97024259.553860635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-97024259.553860635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-404267.74814108596</v>
      </c>
      <c r="L2291" s="444">
        <f t="shared" ca="1" si="142"/>
        <v>-97428527.302001715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-97428527.302001715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-405952.19709167379</v>
      </c>
      <c r="L2292" s="444">
        <f t="shared" ca="1" si="142"/>
        <v>-97834479.499093384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-97834479.499093384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-407643.66457955574</v>
      </c>
      <c r="L2293" s="444">
        <f t="shared" ca="1" si="142"/>
        <v>-98242123.163672939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-98242123.163672939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-409342.17984863726</v>
      </c>
      <c r="L2294" s="444">
        <f t="shared" ca="1" si="142"/>
        <v>-98651465.34352158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-98651465.34352158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-411047.77226467326</v>
      </c>
      <c r="L2295" s="444">
        <f t="shared" ca="1" si="142"/>
        <v>-99062513.115786254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-99062513.115786254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-412760.47131577606</v>
      </c>
      <c r="L2296" s="444">
        <f t="shared" ca="1" si="142"/>
        <v>-99475273.587102026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-99475273.587102026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-414480.30661292508</v>
      </c>
      <c r="L2297" s="444">
        <f t="shared" ca="1" si="142"/>
        <v>-99889753.893714949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-99889753.893714949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-416207.30789047893</v>
      </c>
      <c r="L2298" s="444">
        <f t="shared" ca="1" si="142"/>
        <v>-100305961.20160542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-100305961.20160542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-417941.50500668929</v>
      </c>
      <c r="L2299" s="444">
        <f t="shared" ca="1" si="142"/>
        <v>-100723902.70661211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-100723902.70661211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-419682.92794421711</v>
      </c>
      <c r="L2300" s="444">
        <f t="shared" ca="1" si="142"/>
        <v>-101143585.63455632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-101143585.63455632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-421431.60681065131</v>
      </c>
      <c r="L2301" s="444">
        <f t="shared" ca="1" si="142"/>
        <v>-101565017.24136697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-101565017.24136697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-423187.57183902903</v>
      </c>
      <c r="L2302" s="444">
        <f t="shared" ca="1" si="142"/>
        <v>-101988204.813206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-101988204.813206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-424950.85338835831</v>
      </c>
      <c r="L2303" s="444">
        <f t="shared" ref="L2303:L2557" ca="1" si="147">I2303-J2303+K2303</f>
        <v>-102413155.66659436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-102413155.66659436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-426721.48194414313</v>
      </c>
      <c r="L2304" s="444">
        <f t="shared" ca="1" si="147"/>
        <v>-102839877.1485385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-102839877.1485385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-428499.48811891041</v>
      </c>
      <c r="L2305" s="444">
        <f t="shared" ca="1" si="147"/>
        <v>-103268376.63665742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-103268376.63665742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-430284.90265273926</v>
      </c>
      <c r="L2306" s="444">
        <f t="shared" ca="1" si="147"/>
        <v>-103698661.53931016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-103698661.53931016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-432077.75641379232</v>
      </c>
      <c r="L2307" s="444">
        <f t="shared" ca="1" si="147"/>
        <v>-104130739.29572394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-104130739.29572394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-433878.08039884974</v>
      </c>
      <c r="L2308" s="444">
        <f t="shared" ca="1" si="147"/>
        <v>-104564617.37612279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-104564617.37612279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-435685.90573384502</v>
      </c>
      <c r="L2309" s="444">
        <f t="shared" ca="1" si="147"/>
        <v>-105000303.28185663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-105000303.28185663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-437501.26367440261</v>
      </c>
      <c r="L2310" s="444">
        <f t="shared" ca="1" si="147"/>
        <v>-105437804.54553103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-105437804.54553103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-439324.18560637929</v>
      </c>
      <c r="L2311" s="444">
        <f t="shared" ca="1" si="147"/>
        <v>-105877128.73113741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-105877128.73113741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-441154.70304640586</v>
      </c>
      <c r="L2312" s="444">
        <f t="shared" ca="1" si="147"/>
        <v>-106318283.43418382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-106318283.43418382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-442992.84764243261</v>
      </c>
      <c r="L2313" s="444">
        <f t="shared" ca="1" si="147"/>
        <v>-106761276.28182626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-106761276.28182626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-444838.65117427608</v>
      </c>
      <c r="L2314" s="444">
        <f t="shared" ca="1" si="147"/>
        <v>-107206114.93300053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-107206114.93300053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-446692.14555416891</v>
      </c>
      <c r="L2315" s="444">
        <f t="shared" ca="1" si="147"/>
        <v>-107652807.0785547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-107652807.0785547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-448553.36282731127</v>
      </c>
      <c r="L2316" s="444">
        <f t="shared" ca="1" si="147"/>
        <v>-108101360.44138202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-108101360.44138202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-450422.33517242508</v>
      </c>
      <c r="L2317" s="444">
        <f t="shared" ca="1" si="147"/>
        <v>-108551782.77655445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-108551782.77655445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-452299.09490231029</v>
      </c>
      <c r="L2318" s="444">
        <f t="shared" ca="1" si="147"/>
        <v>-109004081.87145676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-109004081.87145676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-454183.67446440319</v>
      </c>
      <c r="L2319" s="444">
        <f t="shared" ca="1" si="147"/>
        <v>-109458265.54592116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-109458265.54592116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-456076.10644133814</v>
      </c>
      <c r="L2320" s="444">
        <f t="shared" ca="1" si="147"/>
        <v>-109914341.6523625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-109914341.6523625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-457976.42355151038</v>
      </c>
      <c r="L2321" s="444">
        <f t="shared" ca="1" si="147"/>
        <v>-110372318.07591401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-110372318.07591401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-459884.65864964161</v>
      </c>
      <c r="L2322" s="444">
        <f t="shared" ca="1" si="147"/>
        <v>-110832202.73456365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-110832202.73456365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-461800.84472734854</v>
      </c>
      <c r="L2323" s="444">
        <f t="shared" ca="1" si="147"/>
        <v>-111294003.579291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-111294003.579291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-463725.01491371251</v>
      </c>
      <c r="L2324" s="444">
        <f t="shared" ca="1" si="147"/>
        <v>-111757728.59420471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-111757728.59420471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-465657.20247585297</v>
      </c>
      <c r="L2325" s="444">
        <f t="shared" ca="1" si="147"/>
        <v>-112223385.79668055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-112223385.79668055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-467597.44081950228</v>
      </c>
      <c r="L2326" s="444">
        <f t="shared" ca="1" si="147"/>
        <v>-112690983.23750006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-112690983.23750006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-469545.76348958362</v>
      </c>
      <c r="L2327" s="444">
        <f t="shared" ca="1" si="147"/>
        <v>-113160529.00098965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-113160529.00098965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-471502.20417079009</v>
      </c>
      <c r="L2328" s="444">
        <f t="shared" ca="1" si="147"/>
        <v>-113632031.20516044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-113632031.20516044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-473466.79668816848</v>
      </c>
      <c r="L2329" s="444">
        <f t="shared" ca="1" si="147"/>
        <v>-114105498.00184861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-114105498.00184861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-475439.57500770251</v>
      </c>
      <c r="L2330" s="444">
        <f t="shared" ca="1" si="147"/>
        <v>-114580937.57685632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-114580937.57685632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-477420.57323690131</v>
      </c>
      <c r="L2331" s="444">
        <f t="shared" ca="1" si="147"/>
        <v>-115058358.15009321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-115058358.15009321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-479409.82562538836</v>
      </c>
      <c r="L2332" s="444">
        <f t="shared" ca="1" si="147"/>
        <v>-115537767.9757186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-115537767.9757186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-481407.36656549416</v>
      </c>
      <c r="L2333" s="444">
        <f t="shared" ca="1" si="147"/>
        <v>-116019175.3422841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-116019175.3422841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-483413.23059285042</v>
      </c>
      <c r="L2334" s="444">
        <f t="shared" ca="1" si="147"/>
        <v>-116502588.57287695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-116502588.57287695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-485427.45238698728</v>
      </c>
      <c r="L2335" s="444">
        <f t="shared" ca="1" si="147"/>
        <v>-116988016.02526394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-116988016.02526394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-487450.06677193299</v>
      </c>
      <c r="L2336" s="444">
        <f t="shared" ca="1" si="147"/>
        <v>-117475466.09203587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-117475466.09203587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-489481.10871681612</v>
      </c>
      <c r="L2337" s="444">
        <f t="shared" ca="1" si="147"/>
        <v>-117964947.20075269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-117964947.20075269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-491520.61333646957</v>
      </c>
      <c r="L2338" s="444">
        <f t="shared" ca="1" si="147"/>
        <v>-118456467.81408916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-118456467.81408916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-493568.61589203816</v>
      </c>
      <c r="L2339" s="444">
        <f t="shared" ca="1" si="147"/>
        <v>-118950036.4299812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-118950036.4299812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-495625.15179158835</v>
      </c>
      <c r="L2340" s="444">
        <f t="shared" ca="1" si="147"/>
        <v>-119445661.58177279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-119445661.58177279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-497690.25659071986</v>
      </c>
      <c r="L2341" s="444">
        <f t="shared" ca="1" si="147"/>
        <v>-119943351.83836351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-119943351.83836351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-499763.96599318134</v>
      </c>
      <c r="L2342" s="444">
        <f t="shared" ca="1" si="147"/>
        <v>-120443115.80435669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-120443115.80435669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-501846.31585148623</v>
      </c>
      <c r="L2343" s="444">
        <f t="shared" ca="1" si="147"/>
        <v>-120944962.12020817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-120944962.12020817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-503937.34216753411</v>
      </c>
      <c r="L2344" s="444">
        <f t="shared" ca="1" si="147"/>
        <v>-121448899.46237572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-121448899.46237572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-506037.08109323209</v>
      </c>
      <c r="L2345" s="444">
        <f t="shared" ca="1" si="147"/>
        <v>-121954936.54346895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-121954936.54346895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-508145.56893112062</v>
      </c>
      <c r="L2346" s="444">
        <f t="shared" ca="1" si="147"/>
        <v>-122463082.11240007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-122463082.11240007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-510262.84213500028</v>
      </c>
      <c r="L2347" s="444">
        <f t="shared" ca="1" si="147"/>
        <v>-122973344.95453507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-122973344.95453507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-512388.93731056276</v>
      </c>
      <c r="L2348" s="444">
        <f t="shared" ca="1" si="147"/>
        <v>-123485733.89184563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-123485733.89184563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-514523.89121602342</v>
      </c>
      <c r="L2349" s="444">
        <f t="shared" ca="1" si="147"/>
        <v>-124000257.78306165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-124000257.78306165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-516667.7407627569</v>
      </c>
      <c r="L2350" s="444">
        <f t="shared" ca="1" si="147"/>
        <v>-124516925.52382441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-124516925.52382441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-518820.52301593503</v>
      </c>
      <c r="L2351" s="444">
        <f t="shared" ca="1" si="147"/>
        <v>-125035746.04684034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-125035746.04684034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-520982.2751951681</v>
      </c>
      <c r="L2352" s="444">
        <f t="shared" ca="1" si="147"/>
        <v>-125556728.32203551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-125556728.32203551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-523153.03467514791</v>
      </c>
      <c r="L2353" s="444">
        <f t="shared" ca="1" si="147"/>
        <v>-126079881.35671066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-126079881.35671066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-525332.83898629434</v>
      </c>
      <c r="L2354" s="444">
        <f t="shared" ca="1" si="147"/>
        <v>-126605214.19569695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-126605214.19569695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-527521.72581540397</v>
      </c>
      <c r="L2355" s="444">
        <f t="shared" ca="1" si="147"/>
        <v>-127132735.92151235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-127132735.92151235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-529719.73300630145</v>
      </c>
      <c r="L2356" s="444">
        <f t="shared" ca="1" si="147"/>
        <v>-127662455.65451865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-127662455.65451865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-531926.89856049442</v>
      </c>
      <c r="L2357" s="444">
        <f t="shared" ca="1" si="147"/>
        <v>-128194382.55307914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-128194382.55307914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-534143.26063782978</v>
      </c>
      <c r="L2358" s="444">
        <f t="shared" ca="1" si="147"/>
        <v>-128728525.81371698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-128728525.81371698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-536368.85755715403</v>
      </c>
      <c r="L2359" s="444">
        <f t="shared" ca="1" si="147"/>
        <v>-129264894.67127413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-129264894.67127413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-538603.72779697541</v>
      </c>
      <c r="L2360" s="444">
        <f t="shared" ca="1" si="147"/>
        <v>-129803498.3990711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-129803498.3990711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-540847.90999612957</v>
      </c>
      <c r="L2361" s="444">
        <f t="shared" ca="1" si="147"/>
        <v>-130344346.30906722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-130344346.30906722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-543101.44295444677</v>
      </c>
      <c r="L2362" s="444">
        <f t="shared" ca="1" si="147"/>
        <v>-130887447.75202167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-130887447.75202167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-545364.36563342367</v>
      </c>
      <c r="L2363" s="444">
        <f t="shared" ca="1" si="147"/>
        <v>-131432812.1176551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-131432812.1176551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-547636.71715689613</v>
      </c>
      <c r="L2364" s="444">
        <f t="shared" ca="1" si="147"/>
        <v>-131980448.834812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-131980448.834812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-549918.53681171662</v>
      </c>
      <c r="L2365" s="444">
        <f t="shared" ca="1" si="147"/>
        <v>-132530367.37162371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-132530367.37162371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-552209.86404843209</v>
      </c>
      <c r="L2366" s="444">
        <f t="shared" ca="1" si="147"/>
        <v>-133082577.23567215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-133082577.23567215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-554510.73848196724</v>
      </c>
      <c r="L2367" s="444">
        <f t="shared" ca="1" si="147"/>
        <v>-133637087.97415411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-133637087.97415411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-556821.1998923088</v>
      </c>
      <c r="L2368" s="444">
        <f t="shared" ca="1" si="147"/>
        <v>-134193909.17404643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-134193909.17404643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-559141.28822519339</v>
      </c>
      <c r="L2369" s="444">
        <f t="shared" ca="1" si="147"/>
        <v>-134753050.46227163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-134753050.46227163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-561471.04359279841</v>
      </c>
      <c r="L2370" s="444">
        <f t="shared" ca="1" si="147"/>
        <v>-135314521.50586444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-135314521.50586444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-563810.5062744352</v>
      </c>
      <c r="L2371" s="444">
        <f t="shared" ca="1" si="147"/>
        <v>-135878332.01213887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-135878332.01213887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-566159.71671724529</v>
      </c>
      <c r="L2372" s="444">
        <f t="shared" ca="1" si="147"/>
        <v>-136444491.72885612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-136444491.72885612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-568518.71553690045</v>
      </c>
      <c r="L2373" s="444">
        <f t="shared" ca="1" si="147"/>
        <v>-137013010.44439301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-137013010.44439301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-570887.54351830424</v>
      </c>
      <c r="L2374" s="444">
        <f t="shared" ca="1" si="147"/>
        <v>-137583897.98791131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-137583897.98791131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-573266.24161629716</v>
      </c>
      <c r="L2375" s="444">
        <f t="shared" ca="1" si="147"/>
        <v>-138157164.22952762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-138157164.22952762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-575654.85095636512</v>
      </c>
      <c r="L2376" s="444">
        <f t="shared" ca="1" si="147"/>
        <v>-138732819.08048397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-138732819.08048397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-578053.41283534991</v>
      </c>
      <c r="L2377" s="444">
        <f t="shared" ca="1" si="147"/>
        <v>-139310872.49331933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-139310872.49331933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-580461.96872216393</v>
      </c>
      <c r="L2378" s="444">
        <f t="shared" ca="1" si="147"/>
        <v>-139891334.4620415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-139891334.4620415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-582880.56025850622</v>
      </c>
      <c r="L2379" s="444">
        <f t="shared" ca="1" si="147"/>
        <v>-140474215.0223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-140474215.0223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-585309.2292595834</v>
      </c>
      <c r="L2380" s="444">
        <f t="shared" ca="1" si="147"/>
        <v>-141059524.25155959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-141059524.25155959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-587748.01771483163</v>
      </c>
      <c r="L2381" s="444">
        <f t="shared" ca="1" si="147"/>
        <v>-141647272.26927441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-141647272.26927441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-590196.96778864344</v>
      </c>
      <c r="L2382" s="444">
        <f t="shared" ca="1" si="147"/>
        <v>-142237469.23706305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-142237469.23706305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-592656.12182109605</v>
      </c>
      <c r="L2383" s="444">
        <f t="shared" ca="1" si="147"/>
        <v>-142830125.35888416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-142830125.35888416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-595125.52232868399</v>
      </c>
      <c r="L2384" s="444">
        <f t="shared" ca="1" si="147"/>
        <v>-143425250.88121283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-143425250.88121283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-597605.21200505341</v>
      </c>
      <c r="L2385" s="444">
        <f t="shared" ca="1" si="147"/>
        <v>-144022856.09321788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-144022856.09321788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-600095.23372174113</v>
      </c>
      <c r="L2386" s="444">
        <f t="shared" ca="1" si="147"/>
        <v>-144622951.32693961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-144622951.32693961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-602595.63052891509</v>
      </c>
      <c r="L2387" s="444">
        <f t="shared" ca="1" si="147"/>
        <v>-145225546.95746854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-145225546.95746854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-605106.44565611891</v>
      </c>
      <c r="L2388" s="444">
        <f t="shared" ca="1" si="147"/>
        <v>-145830653.40312466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-145830653.40312466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-607627.72251301946</v>
      </c>
      <c r="L2389" s="444">
        <f t="shared" ca="1" si="147"/>
        <v>-146438281.12563768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-146438281.12563768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-610159.50469015702</v>
      </c>
      <c r="L2390" s="444">
        <f t="shared" ca="1" si="147"/>
        <v>-147048440.63032785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-147048440.63032785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-612701.83595969935</v>
      </c>
      <c r="L2391" s="444">
        <f t="shared" ca="1" si="147"/>
        <v>-147661142.46628755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-147661142.46628755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-615254.76027619815</v>
      </c>
      <c r="L2392" s="444">
        <f t="shared" ca="1" si="147"/>
        <v>-148276397.22656375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-148276397.22656375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-617818.32177734899</v>
      </c>
      <c r="L2393" s="444">
        <f t="shared" ca="1" si="147"/>
        <v>-148894215.5483411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-148894215.5483411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-620392.56478475453</v>
      </c>
      <c r="L2394" s="444">
        <f t="shared" ca="1" si="147"/>
        <v>-149514608.11312586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-149514608.11312586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-622977.53380469105</v>
      </c>
      <c r="L2395" s="444">
        <f t="shared" ca="1" si="147"/>
        <v>-150137585.64693055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-150137585.64693055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-625573.2735288773</v>
      </c>
      <c r="L2396" s="444">
        <f t="shared" ca="1" si="147"/>
        <v>-150763158.92045942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-150763158.92045942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-628179.82883524755</v>
      </c>
      <c r="L2397" s="444">
        <f t="shared" ca="1" si="147"/>
        <v>-151391338.74929467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-151391338.74929467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-630797.24478872772</v>
      </c>
      <c r="L2398" s="444">
        <f t="shared" ca="1" si="147"/>
        <v>-152022135.9940834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-152022135.9940834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-633425.56664201419</v>
      </c>
      <c r="L2399" s="444">
        <f t="shared" ca="1" si="147"/>
        <v>-152655561.56072542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-152655561.56072542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-636064.83983635588</v>
      </c>
      <c r="L2400" s="444">
        <f t="shared" ca="1" si="147"/>
        <v>-153291626.40056178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-153291626.40056178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-638715.11000234075</v>
      </c>
      <c r="L2401" s="444">
        <f t="shared" ca="1" si="147"/>
        <v>-153930341.51056412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-153930341.51056412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-641376.42296068382</v>
      </c>
      <c r="L2402" s="444">
        <f t="shared" ca="1" si="147"/>
        <v>-154571717.93352482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-154571717.93352482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-644048.82472302008</v>
      </c>
      <c r="L2403" s="444">
        <f t="shared" ca="1" si="147"/>
        <v>-155215766.75824782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-155215766.75824782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-646732.36149269924</v>
      </c>
      <c r="L2404" s="444">
        <f t="shared" ca="1" si="147"/>
        <v>-155862499.11974052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-155862499.11974052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-649427.07966558542</v>
      </c>
      <c r="L2405" s="444">
        <f t="shared" ca="1" si="147"/>
        <v>-156511926.19940609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-156511926.19940609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-652133.02583085874</v>
      </c>
      <c r="L2406" s="444">
        <f t="shared" ca="1" si="147"/>
        <v>-157164059.22523695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-157164059.22523695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-654850.24677182059</v>
      </c>
      <c r="L2407" s="444">
        <f t="shared" ca="1" si="147"/>
        <v>-157818909.47200876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-157818909.47200876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-657578.78946670319</v>
      </c>
      <c r="L2408" s="444">
        <f t="shared" ca="1" si="147"/>
        <v>-158476488.26147547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-158476488.26147547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-660318.70108948112</v>
      </c>
      <c r="L2409" s="444">
        <f t="shared" ca="1" si="147"/>
        <v>-159136806.96256495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-159136806.96256495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-663070.02901068726</v>
      </c>
      <c r="L2410" s="444">
        <f t="shared" ca="1" si="147"/>
        <v>-159799876.99157563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-159799876.99157563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-665832.82079823175</v>
      </c>
      <c r="L2411" s="444">
        <f t="shared" ca="1" si="147"/>
        <v>-160465709.81237385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-160465709.81237385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-668607.12421822431</v>
      </c>
      <c r="L2412" s="444">
        <f t="shared" ca="1" si="147"/>
        <v>-161134316.93659207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-161134316.93659207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-671392.98723580025</v>
      </c>
      <c r="L2413" s="444">
        <f t="shared" ca="1" si="147"/>
        <v>-161805709.92382789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-161805709.92382789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-674190.45801594947</v>
      </c>
      <c r="L2414" s="444">
        <f t="shared" ca="1" si="147"/>
        <v>-162479900.38184384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-162479900.38184384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-676999.58492434933</v>
      </c>
      <c r="L2415" s="444">
        <f t="shared" ca="1" si="147"/>
        <v>-163156899.96676818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-163156899.96676818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-679820.41652820073</v>
      </c>
      <c r="L2416" s="444">
        <f t="shared" ca="1" si="147"/>
        <v>-163836720.38329637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-163836720.38329637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-682653.00159706816</v>
      </c>
      <c r="L2417" s="444">
        <f t="shared" ca="1" si="147"/>
        <v>-164519373.38489345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-164519373.38489345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-685497.38910372264</v>
      </c>
      <c r="L2418" s="444">
        <f t="shared" ca="1" si="147"/>
        <v>-165204870.77399716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-165204870.77399716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-688353.62822498812</v>
      </c>
      <c r="L2419" s="444">
        <f t="shared" ca="1" si="147"/>
        <v>-165893224.40222216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-165893224.40222216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-691221.76834259229</v>
      </c>
      <c r="L2420" s="444">
        <f t="shared" ca="1" si="147"/>
        <v>-166584446.17056474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-166584446.17056474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-694101.85904401971</v>
      </c>
      <c r="L2421" s="444">
        <f t="shared" ca="1" si="147"/>
        <v>-167278548.02960876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-167278548.02960876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-696993.95012336981</v>
      </c>
      <c r="L2422" s="444">
        <f t="shared" ca="1" si="147"/>
        <v>-167975541.97973213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-167975541.97973213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-699898.09158221714</v>
      </c>
      <c r="L2423" s="444">
        <f t="shared" ca="1" si="147"/>
        <v>-168675440.07131433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-168675440.07131433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-702814.33363047638</v>
      </c>
      <c r="L2424" s="444">
        <f t="shared" ca="1" si="147"/>
        <v>-169378254.40494481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-169378254.40494481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-705742.72668726998</v>
      </c>
      <c r="L2425" s="444">
        <f t="shared" ca="1" si="147"/>
        <v>-170083997.13163209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-170083997.13163209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-708683.32138180034</v>
      </c>
      <c r="L2426" s="444">
        <f t="shared" ca="1" si="147"/>
        <v>-170792680.4530139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-170792680.4530139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-711636.16855422454</v>
      </c>
      <c r="L2427" s="444">
        <f t="shared" ca="1" si="147"/>
        <v>-171504316.62156811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-171504316.62156811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-714601.31925653375</v>
      </c>
      <c r="L2428" s="444">
        <f t="shared" ca="1" si="147"/>
        <v>-172218917.94082466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-172218917.94082466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-717578.82475343603</v>
      </c>
      <c r="L2429" s="444">
        <f t="shared" ca="1" si="147"/>
        <v>-172936496.76557809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-172936496.76557809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-720568.73652324209</v>
      </c>
      <c r="L2430" s="444">
        <f t="shared" ca="1" si="147"/>
        <v>-173657065.50210133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-173657065.50210133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-723571.10625875555</v>
      </c>
      <c r="L2431" s="444">
        <f t="shared" ca="1" si="147"/>
        <v>-174380636.60836008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-174380636.60836008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-726585.98586816702</v>
      </c>
      <c r="L2432" s="444">
        <f t="shared" ca="1" si="147"/>
        <v>-175107222.59422824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-175107222.59422824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-729613.42747595103</v>
      </c>
      <c r="L2433" s="444">
        <f t="shared" ca="1" si="147"/>
        <v>-175836836.0217042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-175836836.0217042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-732653.48342376749</v>
      </c>
      <c r="L2434" s="444">
        <f t="shared" ca="1" si="147"/>
        <v>-176569489.50512797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-176569489.50512797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-735706.20627136657</v>
      </c>
      <c r="L2435" s="444">
        <f t="shared" ca="1" si="147"/>
        <v>-177305195.71139935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-177305195.71139935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-738771.64879749727</v>
      </c>
      <c r="L2436" s="444">
        <f t="shared" ca="1" si="147"/>
        <v>-178043967.36019686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-178043967.36019686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-741849.86400082021</v>
      </c>
      <c r="L2437" s="444">
        <f t="shared" ca="1" si="147"/>
        <v>-178785817.22419769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-178785817.22419769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-744940.90510082373</v>
      </c>
      <c r="L2438" s="444">
        <f t="shared" ca="1" si="147"/>
        <v>-179530758.12929851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-179530758.12929851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-748044.82553874375</v>
      </c>
      <c r="L2439" s="444">
        <f t="shared" ca="1" si="147"/>
        <v>-180278802.95483726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-180278802.95483726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-751161.67897848855</v>
      </c>
      <c r="L2440" s="444">
        <f t="shared" ca="1" si="147"/>
        <v>-181029964.63381577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-181029964.63381577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-754291.51930756564</v>
      </c>
      <c r="L2441" s="444">
        <f t="shared" ca="1" si="147"/>
        <v>-181784256.15312332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-181784256.15312332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-757434.40063801385</v>
      </c>
      <c r="L2442" s="444">
        <f t="shared" ca="1" si="147"/>
        <v>-182541690.55376133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-182541690.55376133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-760590.37730733887</v>
      </c>
      <c r="L2443" s="444">
        <f t="shared" ca="1" si="147"/>
        <v>-183302280.93106866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-183302280.93106866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-763759.50387945271</v>
      </c>
      <c r="L2444" s="444">
        <f t="shared" ca="1" si="147"/>
        <v>-184066040.43494812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-184066040.43494812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-766941.83514561714</v>
      </c>
      <c r="L2445" s="444">
        <f t="shared" ca="1" si="147"/>
        <v>-184832982.27009374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-184832982.27009374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-770137.42612539057</v>
      </c>
      <c r="L2446" s="444">
        <f t="shared" ca="1" si="147"/>
        <v>-185603119.69621912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-185603119.69621912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-773346.33206757961</v>
      </c>
      <c r="L2447" s="444">
        <f t="shared" ca="1" si="147"/>
        <v>-186376466.0282867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-186376466.0282867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-776568.6084511946</v>
      </c>
      <c r="L2448" s="444">
        <f t="shared" ca="1" si="147"/>
        <v>-187153034.63673788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-187153034.63673788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-779804.3109864078</v>
      </c>
      <c r="L2449" s="444">
        <f t="shared" ca="1" si="147"/>
        <v>-187932838.94772428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-187932838.94772428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-783053.49561551784</v>
      </c>
      <c r="L2450" s="444">
        <f t="shared" ca="1" si="147"/>
        <v>-188715892.44333979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-188715892.44333979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-786316.21851391578</v>
      </c>
      <c r="L2451" s="444">
        <f t="shared" ca="1" si="147"/>
        <v>-189502208.6618537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-189502208.6618537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-789592.53609105712</v>
      </c>
      <c r="L2452" s="444">
        <f t="shared" ca="1" si="147"/>
        <v>-190291801.19794476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-190291801.19794476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-792882.50499143649</v>
      </c>
      <c r="L2453" s="444">
        <f t="shared" ca="1" si="147"/>
        <v>-191084683.7029362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-191084683.7029362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-796186.18209556746</v>
      </c>
      <c r="L2454" s="444">
        <f t="shared" ca="1" si="147"/>
        <v>-191880869.88503176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-191880869.88503176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-799503.62452096562</v>
      </c>
      <c r="L2455" s="444">
        <f t="shared" ca="1" si="147"/>
        <v>-192680373.50955272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-192680373.50955272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-802834.88962313626</v>
      </c>
      <c r="L2456" s="444">
        <f t="shared" ca="1" si="147"/>
        <v>-193483208.39917585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-193483208.39917585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-806180.03499656601</v>
      </c>
      <c r="L2457" s="444">
        <f t="shared" ca="1" si="147"/>
        <v>-194289388.43417242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-194289388.43417242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-809539.11847571842</v>
      </c>
      <c r="L2458" s="444">
        <f t="shared" ca="1" si="147"/>
        <v>-195098927.55264813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-195098927.55264813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-812912.19813603384</v>
      </c>
      <c r="L2459" s="444">
        <f t="shared" ca="1" si="147"/>
        <v>-195911839.75078416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-195911839.75078416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-816299.33229493396</v>
      </c>
      <c r="L2460" s="444">
        <f t="shared" ca="1" si="147"/>
        <v>-196728139.0830791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-196728139.0830791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-819700.57951282954</v>
      </c>
      <c r="L2461" s="444">
        <f t="shared" ca="1" si="147"/>
        <v>-197547839.66259193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-197547839.66259193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-823115.99859413307</v>
      </c>
      <c r="L2462" s="444">
        <f t="shared" ca="1" si="147"/>
        <v>-198370955.66118607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-198370955.66118607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-826545.6485882753</v>
      </c>
      <c r="L2463" s="444">
        <f t="shared" ca="1" si="147"/>
        <v>-199197501.30977434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-199197501.30977434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-829989.58879072638</v>
      </c>
      <c r="L2464" s="444">
        <f t="shared" ca="1" si="147"/>
        <v>-200027490.89856505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-200027490.89856505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-833447.87874402106</v>
      </c>
      <c r="L2465" s="444">
        <f t="shared" ca="1" si="147"/>
        <v>-200860938.77730906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-200860938.77730906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-836920.57823878771</v>
      </c>
      <c r="L2466" s="444">
        <f t="shared" ca="1" si="147"/>
        <v>-201697859.35554785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-201697859.35554785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-840407.7473147827</v>
      </c>
      <c r="L2467" s="444">
        <f t="shared" ca="1" si="147"/>
        <v>-202538267.10286263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-202538267.10286263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-843909.4462619276</v>
      </c>
      <c r="L2468" s="444">
        <f t="shared" ca="1" si="147"/>
        <v>-203382176.54912457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-203382176.54912457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-847425.73562135233</v>
      </c>
      <c r="L2469" s="444">
        <f t="shared" ca="1" si="147"/>
        <v>-204229602.28474593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-204229602.28474593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-850956.67618644133</v>
      </c>
      <c r="L2470" s="444">
        <f t="shared" ca="1" si="147"/>
        <v>-205080558.96093237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-205080558.96093237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-854502.32900388492</v>
      </c>
      <c r="L2471" s="444">
        <f t="shared" ca="1" si="147"/>
        <v>-205935061.28993624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-205935061.28993624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-858062.75537473429</v>
      </c>
      <c r="L2472" s="444">
        <f t="shared" ca="1" si="147"/>
        <v>-206793124.04531097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-206793124.04531097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-861638.01685546234</v>
      </c>
      <c r="L2473" s="444">
        <f t="shared" ca="1" si="147"/>
        <v>-207654762.06216642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-207654762.06216642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-865228.1752590267</v>
      </c>
      <c r="L2474" s="444">
        <f t="shared" ca="1" si="147"/>
        <v>-208519990.23742545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-208519990.23742545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-868833.29265593935</v>
      </c>
      <c r="L2475" s="444">
        <f t="shared" ca="1" si="147"/>
        <v>-209388823.53008139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-209388823.53008139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-872453.43137533916</v>
      </c>
      <c r="L2476" s="444">
        <f t="shared" ca="1" si="147"/>
        <v>-210261276.96145672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-210261276.96145672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-876088.65400606964</v>
      </c>
      <c r="L2477" s="444">
        <f t="shared" ca="1" si="147"/>
        <v>-211137365.61546278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-211137365.61546278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-879739.0233977614</v>
      </c>
      <c r="L2478" s="444">
        <f t="shared" ca="1" si="147"/>
        <v>-212017104.63886055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-212017104.63886055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-883404.60266191897</v>
      </c>
      <c r="L2479" s="444">
        <f t="shared" ca="1" si="147"/>
        <v>-212900509.24152246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-212900509.24152246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-887085.45517301024</v>
      </c>
      <c r="L2480" s="444">
        <f t="shared" ca="1" si="147"/>
        <v>-213787594.69669548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-213787594.69669548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-890781.64456956449</v>
      </c>
      <c r="L2481" s="444">
        <f t="shared" ca="1" si="147"/>
        <v>-214678376.34126505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-214678376.34126505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-894493.234755271</v>
      </c>
      <c r="L2482" s="444">
        <f t="shared" ca="1" si="147"/>
        <v>-215572869.57602033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-215572869.57602033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-898220.28990008472</v>
      </c>
      <c r="L2483" s="444">
        <f t="shared" ca="1" si="147"/>
        <v>-216471089.86592042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-216471089.86592042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-901962.87444133521</v>
      </c>
      <c r="L2484" s="444">
        <f t="shared" ca="1" si="147"/>
        <v>-217373052.74036175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-217373052.74036175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-905721.05308484065</v>
      </c>
      <c r="L2485" s="444">
        <f t="shared" ca="1" si="147"/>
        <v>-218278773.7934466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-218278773.7934466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-909494.89080602746</v>
      </c>
      <c r="L2486" s="444">
        <f t="shared" ca="1" si="147"/>
        <v>-219188268.68425262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-219188268.68425262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-913284.45285105251</v>
      </c>
      <c r="L2487" s="444">
        <f t="shared" ca="1" si="147"/>
        <v>-220101553.13710368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-220101553.13710368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-917089.80473793193</v>
      </c>
      <c r="L2488" s="444">
        <f t="shared" ca="1" si="147"/>
        <v>-221018642.9418416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-221018642.9418416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-920911.01225767331</v>
      </c>
      <c r="L2489" s="444">
        <f t="shared" ca="1" si="147"/>
        <v>-221939553.95409927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-221939553.95409927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-924748.14147541346</v>
      </c>
      <c r="L2490" s="444">
        <f t="shared" ca="1" si="147"/>
        <v>-222864302.09557468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-222864302.09557468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-928601.25873156101</v>
      </c>
      <c r="L2491" s="444">
        <f t="shared" ca="1" si="147"/>
        <v>-223792903.35430625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-223792903.35430625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-932470.43064294267</v>
      </c>
      <c r="L2492" s="444">
        <f t="shared" ca="1" si="147"/>
        <v>-224725373.78494918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-224725373.78494918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-936355.72410395497</v>
      </c>
      <c r="L2493" s="444">
        <f t="shared" ca="1" si="147"/>
        <v>-225661729.50905314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-225661729.50905314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-940257.2062877214</v>
      </c>
      <c r="L2494" s="444">
        <f t="shared" ca="1" si="147"/>
        <v>-226601986.71534085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-226601986.71534085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-944174.94464725361</v>
      </c>
      <c r="L2495" s="444">
        <f t="shared" ca="1" si="147"/>
        <v>-227546161.65998811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-227546161.65998811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-948109.00691661704</v>
      </c>
      <c r="L2496" s="444">
        <f t="shared" ca="1" si="147"/>
        <v>-228494270.66690472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-228494270.66690472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-952059.46111210296</v>
      </c>
      <c r="L2497" s="444">
        <f t="shared" ca="1" si="147"/>
        <v>-229446330.12801683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-229446330.12801683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-956026.37553340348</v>
      </c>
      <c r="L2498" s="444">
        <f t="shared" ca="1" si="147"/>
        <v>-230402356.50355023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-230402356.50355023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-960009.81876479264</v>
      </c>
      <c r="L2499" s="444">
        <f t="shared" ca="1" si="147"/>
        <v>-231362366.32231504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-231362366.32231504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-964009.85967631254</v>
      </c>
      <c r="L2500" s="444">
        <f t="shared" ca="1" si="147"/>
        <v>-232326376.18199134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-232326376.18199134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-968026.56742496404</v>
      </c>
      <c r="L2501" s="444">
        <f t="shared" ca="1" si="147"/>
        <v>-233294402.74941629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-233294402.74941629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-972060.0114559012</v>
      </c>
      <c r="L2502" s="444">
        <f t="shared" ca="1" si="147"/>
        <v>-234266462.76087219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-234266462.76087219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-976110.26150363393</v>
      </c>
      <c r="L2503" s="444">
        <f t="shared" ca="1" si="147"/>
        <v>-235242573.02237582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-235242573.02237582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-980177.38759323256</v>
      </c>
      <c r="L2504" s="444">
        <f t="shared" ca="1" si="147"/>
        <v>-236222750.40996906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-236222750.40996906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-984261.46004153788</v>
      </c>
      <c r="L2505" s="444">
        <f t="shared" ca="1" si="147"/>
        <v>-237207011.87001061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-237207011.87001061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-988362.54945837741</v>
      </c>
      <c r="L2506" s="444">
        <f t="shared" ca="1" si="147"/>
        <v>-238195374.419469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-238195374.419469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-992480.72674778744</v>
      </c>
      <c r="L2507" s="444">
        <f t="shared" ca="1" si="147"/>
        <v>-239187855.14621678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-239187855.14621678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-996616.06310923642</v>
      </c>
      <c r="L2508" s="444">
        <f t="shared" ca="1" si="147"/>
        <v>-240184471.20932603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-240184471.20932603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-1000768.6300388584</v>
      </c>
      <c r="L2509" s="444">
        <f t="shared" ca="1" si="147"/>
        <v>-241185239.83936489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-241185239.83936489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-1004938.499330687</v>
      </c>
      <c r="L2510" s="444">
        <f t="shared" ca="1" si="147"/>
        <v>-242190178.33869559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-242190178.33869559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-1009125.7430778983</v>
      </c>
      <c r="L2511" s="444">
        <f t="shared" ca="1" si="147"/>
        <v>-243199304.08177349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-243199304.08177349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-1013330.4336740563</v>
      </c>
      <c r="L2512" s="444">
        <f t="shared" ca="1" si="147"/>
        <v>-244212634.51544756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-244212634.51544756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-1017552.6438143647</v>
      </c>
      <c r="L2513" s="444">
        <f t="shared" ca="1" si="147"/>
        <v>-245230187.15926191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-245230187.15926191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-1021792.4464969245</v>
      </c>
      <c r="L2514" s="444">
        <f t="shared" ca="1" si="147"/>
        <v>-246251979.60575885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-246251979.60575885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-1026049.9150239952</v>
      </c>
      <c r="L2515" s="444">
        <f t="shared" ca="1" si="147"/>
        <v>-247278029.52078283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-247278029.52078283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-1030325.1230032616</v>
      </c>
      <c r="L2516" s="444">
        <f t="shared" ca="1" si="147"/>
        <v>-248308354.6437861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-248308354.6437861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-1034618.1443491086</v>
      </c>
      <c r="L2517" s="444">
        <f t="shared" ca="1" si="147"/>
        <v>-249342972.7881352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-249342972.7881352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-1038929.0532838966</v>
      </c>
      <c r="L2518" s="444">
        <f t="shared" ca="1" si="147"/>
        <v>-250381901.8414191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-250381901.8414191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-1043257.9243392464</v>
      </c>
      <c r="L2519" s="444">
        <f t="shared" ca="1" si="147"/>
        <v>-251425159.76575834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-251425159.76575834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-1047604.8323573264</v>
      </c>
      <c r="L2520" s="444">
        <f t="shared" ca="1" si="147"/>
        <v>-252472764.59811565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-252472764.59811565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-1051969.8524921488</v>
      </c>
      <c r="L2521" s="444">
        <f t="shared" ca="1" si="147"/>
        <v>-253524734.45060781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-253524734.45060781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-1056353.0602108659</v>
      </c>
      <c r="L2522" s="444">
        <f t="shared" ca="1" si="147"/>
        <v>-254581087.51081866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-254581087.51081866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-1060754.5312950776</v>
      </c>
      <c r="L2523" s="444">
        <f t="shared" ca="1" si="147"/>
        <v>-255641842.04211375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-255641842.04211375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-1065174.3418421405</v>
      </c>
      <c r="L2524" s="444">
        <f t="shared" ca="1" si="147"/>
        <v>-256707016.3839559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-256707016.3839559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-1069612.5682664828</v>
      </c>
      <c r="L2525" s="444">
        <f t="shared" ca="1" si="147"/>
        <v>-257776628.95222238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-257776628.95222238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-1074069.2873009266</v>
      </c>
      <c r="L2526" s="444">
        <f t="shared" ca="1" si="147"/>
        <v>-258850698.23952329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-258850698.23952329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-1078544.5759980136</v>
      </c>
      <c r="L2527" s="444">
        <f t="shared" ca="1" si="147"/>
        <v>-259929242.8155213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-259929242.8155213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-1083038.5117313387</v>
      </c>
      <c r="L2528" s="444">
        <f t="shared" ca="1" si="147"/>
        <v>-261012281.32725263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-261012281.32725263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-1087551.172196886</v>
      </c>
      <c r="L2529" s="444">
        <f t="shared" ca="1" si="147"/>
        <v>-262099832.49944952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-262099832.49944952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-1092082.6354143729</v>
      </c>
      <c r="L2530" s="444">
        <f t="shared" ca="1" si="147"/>
        <v>-263191915.13486388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-263191915.13486388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-1096632.9797285995</v>
      </c>
      <c r="L2531" s="444">
        <f t="shared" ca="1" si="147"/>
        <v>-264288548.11459249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-264288548.11459249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-1101202.283810802</v>
      </c>
      <c r="L2532" s="444">
        <f t="shared" ca="1" si="147"/>
        <v>-265389750.39840329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-265389750.39840329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-1105790.6266600136</v>
      </c>
      <c r="L2533" s="444">
        <f t="shared" ca="1" si="147"/>
        <v>-266495541.02506331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-266495541.02506331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-1110398.0876044303</v>
      </c>
      <c r="L2534" s="444">
        <f t="shared" ca="1" si="147"/>
        <v>-267605939.11266774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-267605939.11266774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-1115024.7463027823</v>
      </c>
      <c r="L2535" s="444">
        <f t="shared" ca="1" si="147"/>
        <v>-268720963.85897052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-268720963.85897052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-1119670.6827457105</v>
      </c>
      <c r="L2536" s="444">
        <f t="shared" ca="1" si="147"/>
        <v>-269840634.54171622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-269840634.54171622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-1124335.9772571509</v>
      </c>
      <c r="L2537" s="444">
        <f t="shared" ca="1" si="147"/>
        <v>-270964970.51897335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-270964970.51897335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-1129020.7104957222</v>
      </c>
      <c r="L2538" s="444">
        <f t="shared" ca="1" si="147"/>
        <v>-272093991.22946906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-272093991.22946906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-1133724.963456121</v>
      </c>
      <c r="L2539" s="444">
        <f t="shared" ca="1" si="147"/>
        <v>-273227716.19292516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-273227716.19292516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-1138448.8174705214</v>
      </c>
      <c r="L2540" s="444">
        <f t="shared" ca="1" si="147"/>
        <v>-274366165.01039571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-274366165.01039571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-1143192.3542099821</v>
      </c>
      <c r="L2541" s="444">
        <f t="shared" ca="1" si="147"/>
        <v>-275509357.36460567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-275509357.36460567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-1147955.6556858569</v>
      </c>
      <c r="L2542" s="444">
        <f t="shared" ca="1" si="147"/>
        <v>-276657313.02029151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-276657313.02029151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-1152738.8042512145</v>
      </c>
      <c r="L2543" s="444">
        <f t="shared" ca="1" si="147"/>
        <v>-277810051.8245427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-277810051.8245427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-1157541.8826022611</v>
      </c>
      <c r="L2544" s="444">
        <f t="shared" ca="1" si="147"/>
        <v>-278967593.70714498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-278967593.70714498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-1162364.9737797708</v>
      </c>
      <c r="L2545" s="444">
        <f t="shared" ca="1" si="147"/>
        <v>-280129958.68092477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-280129958.68092477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-1167208.1611705199</v>
      </c>
      <c r="L2546" s="444">
        <f t="shared" ca="1" si="147"/>
        <v>-281297166.84209532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-281297166.84209532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-1172071.5285087305</v>
      </c>
      <c r="L2547" s="444">
        <f t="shared" ca="1" si="147"/>
        <v>-282469238.37060404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-282469238.37060404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-1176955.1598775168</v>
      </c>
      <c r="L2548" s="444">
        <f t="shared" ca="1" si="147"/>
        <v>-283646193.53048158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-283646193.53048158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-1181859.13971034</v>
      </c>
      <c r="L2549" s="444">
        <f t="shared" ca="1" si="147"/>
        <v>-284828052.67019194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-284828052.67019194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-1186783.5527924665</v>
      </c>
      <c r="L2550" s="444">
        <f t="shared" ca="1" si="147"/>
        <v>-286014836.22298443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-286014836.22298443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-1191728.4842624352</v>
      </c>
      <c r="L2551" s="444">
        <f t="shared" ca="1" si="147"/>
        <v>-287206564.70724684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-287206564.70724684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-1196694.0196135284</v>
      </c>
      <c r="L2552" s="444">
        <f t="shared" ca="1" si="147"/>
        <v>-288403258.72686034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-288403258.72686034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-1201680.2446952513</v>
      </c>
      <c r="L2553" s="444">
        <f t="shared" ca="1" si="147"/>
        <v>-289604938.97155559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-289604938.97155559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-1206687.2457148149</v>
      </c>
      <c r="L2554" s="444">
        <f t="shared" ca="1" si="147"/>
        <v>-290811626.21727043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-290811626.21727043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-1211715.1092386269</v>
      </c>
      <c r="L2555" s="444">
        <f t="shared" ca="1" si="147"/>
        <v>-292023341.32650906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-292023341.32650906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-1216763.9221937878</v>
      </c>
      <c r="L2556" s="444">
        <f t="shared" ca="1" si="147"/>
        <v>-293240105.24870282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-293240105.24870282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-1221833.7718695952</v>
      </c>
      <c r="L2557" s="444">
        <f t="shared" ca="1" si="147"/>
        <v>-294461939.02057242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-294461939.02057242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-1226924.7459190518</v>
      </c>
      <c r="L2558" s="444">
        <f t="shared" ref="L2558:L2812" ca="1" si="152">I2558-J2558+K2558</f>
        <v>-295688863.76649147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-295688863.76649147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-1232036.9323603811</v>
      </c>
      <c r="L2559" s="444">
        <f t="shared" ca="1" si="152"/>
        <v>-296920900.69885188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-296920900.69885188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-1237170.4195785495</v>
      </c>
      <c r="L2560" s="444">
        <f t="shared" ca="1" si="152"/>
        <v>-298158071.11843044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-298158071.11843044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-1242325.2963267935</v>
      </c>
      <c r="L2561" s="444">
        <f t="shared" ca="1" si="152"/>
        <v>-299400396.41475725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-299400396.41475725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-1247501.6517281551</v>
      </c>
      <c r="L2562" s="444">
        <f t="shared" ca="1" si="152"/>
        <v>-300647898.0664854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-300647898.0664854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-1252699.5752770226</v>
      </c>
      <c r="L2563" s="444">
        <f t="shared" ca="1" si="152"/>
        <v>-301900597.64176244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-301900597.64176244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-1257919.1568406769</v>
      </c>
      <c r="L2564" s="444">
        <f t="shared" ca="1" si="152"/>
        <v>-303158516.79860312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-303158516.79860312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-1263160.4866608463</v>
      </c>
      <c r="L2565" s="444">
        <f t="shared" ca="1" si="152"/>
        <v>-304421677.28526396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-304421677.28526396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-1268423.6553552665</v>
      </c>
      <c r="L2566" s="444">
        <f t="shared" ca="1" si="152"/>
        <v>-305690100.94061923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-305690100.94061923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-1273708.7539192468</v>
      </c>
      <c r="L2567" s="444">
        <f t="shared" ca="1" si="152"/>
        <v>-306963809.69453847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-306963809.69453847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-1279015.8737272436</v>
      </c>
      <c r="L2568" s="444">
        <f t="shared" ca="1" si="152"/>
        <v>-308242825.56826574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-308242825.56826574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-1284345.1065344405</v>
      </c>
      <c r="L2569" s="444">
        <f t="shared" ca="1" si="152"/>
        <v>-309527170.67480016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-309527170.67480016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-1289696.544478334</v>
      </c>
      <c r="L2570" s="444">
        <f t="shared" ca="1" si="152"/>
        <v>-310816867.21927851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-310816867.21927851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-1295070.2800803271</v>
      </c>
      <c r="L2571" s="444">
        <f t="shared" ca="1" si="152"/>
        <v>-312111937.49935883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-312111937.49935883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-1300466.4062473285</v>
      </c>
      <c r="L2572" s="444">
        <f t="shared" ca="1" si="152"/>
        <v>-313412403.90560615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-313412403.90560615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-1305885.0162733588</v>
      </c>
      <c r="L2573" s="444">
        <f t="shared" ca="1" si="152"/>
        <v>-314718288.92187953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-314718288.92187953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-1311326.2038411647</v>
      </c>
      <c r="L2574" s="444">
        <f t="shared" ca="1" si="152"/>
        <v>-316029615.12572068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-316029615.12572068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-1316790.0630238361</v>
      </c>
      <c r="L2575" s="444">
        <f t="shared" ca="1" si="152"/>
        <v>-317346405.18874454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-317346405.18874454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-1322276.6882864356</v>
      </c>
      <c r="L2576" s="444">
        <f t="shared" ca="1" si="152"/>
        <v>-318668681.87703097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-318668681.87703097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-1327786.174487629</v>
      </c>
      <c r="L2577" s="444">
        <f t="shared" ca="1" si="152"/>
        <v>-319996468.05151862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-319996468.05151862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-1333318.6168813275</v>
      </c>
      <c r="L2578" s="444">
        <f t="shared" ca="1" si="152"/>
        <v>-321329786.66839993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-321329786.66839993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-1338874.1111183329</v>
      </c>
      <c r="L2579" s="444">
        <f t="shared" ca="1" si="152"/>
        <v>-322668660.77951825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-322668660.77951825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-1344452.7532479926</v>
      </c>
      <c r="L2580" s="444">
        <f t="shared" ca="1" si="152"/>
        <v>-324013113.53276622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-324013113.53276622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-1350054.6397198592</v>
      </c>
      <c r="L2581" s="444">
        <f t="shared" ca="1" si="152"/>
        <v>-325363168.17248607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-325363168.17248607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-1355679.8673853585</v>
      </c>
      <c r="L2582" s="444">
        <f t="shared" ca="1" si="152"/>
        <v>-326718848.03987145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-326718848.03987145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-1361328.5334994644</v>
      </c>
      <c r="L2583" s="444">
        <f t="shared" ca="1" si="152"/>
        <v>-328080176.57337093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-328080176.57337093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-1367000.7357223788</v>
      </c>
      <c r="L2584" s="444">
        <f t="shared" ca="1" si="152"/>
        <v>-329447177.3090933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-329447177.3090933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-1372696.572121222</v>
      </c>
      <c r="L2585" s="444">
        <f t="shared" ca="1" si="152"/>
        <v>-330819873.8812145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-330819873.8812145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-1378416.1411717271</v>
      </c>
      <c r="L2586" s="444">
        <f t="shared" ca="1" si="152"/>
        <v>-332198290.02238625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-332198290.02238625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-1384159.5417599427</v>
      </c>
      <c r="L2587" s="444">
        <f t="shared" ca="1" si="152"/>
        <v>-333582449.56414622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-333582449.56414622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-1389926.8731839426</v>
      </c>
      <c r="L2588" s="444">
        <f t="shared" ca="1" si="152"/>
        <v>-334972376.43733019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-334972376.43733019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-1395718.2351555424</v>
      </c>
      <c r="L2589" s="444">
        <f t="shared" ca="1" si="152"/>
        <v>-336368094.67248571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-336368094.67248571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-1401533.7278020238</v>
      </c>
      <c r="L2590" s="444">
        <f t="shared" ca="1" si="152"/>
        <v>-337769628.40028775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-337769628.40028775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-1407373.4516678655</v>
      </c>
      <c r="L2591" s="444">
        <f t="shared" ca="1" si="152"/>
        <v>-339177001.85195559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-339177001.85195559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-1413237.5077164816</v>
      </c>
      <c r="L2592" s="444">
        <f t="shared" ca="1" si="152"/>
        <v>-340590239.35967207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-340590239.35967207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-1419125.9973319669</v>
      </c>
      <c r="L2593" s="444">
        <f t="shared" ca="1" si="152"/>
        <v>-342009365.35700405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-342009365.35700405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-1425039.0223208503</v>
      </c>
      <c r="L2594" s="444">
        <f t="shared" ca="1" si="152"/>
        <v>-343434404.37932491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-343434404.37932491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-1430976.6849138539</v>
      </c>
      <c r="L2595" s="444">
        <f t="shared" ca="1" si="152"/>
        <v>-344865381.06423879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-344865381.06423879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-1436939.0877676615</v>
      </c>
      <c r="L2596" s="444">
        <f t="shared" ca="1" si="152"/>
        <v>-346302320.15200645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-346302320.15200645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-1442926.3339666936</v>
      </c>
      <c r="L2597" s="444">
        <f t="shared" ca="1" si="152"/>
        <v>-347745246.48597312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-347745246.48597312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-1448938.527024888</v>
      </c>
      <c r="L2598" s="444">
        <f t="shared" ca="1" si="152"/>
        <v>-349194185.01299798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-349194185.01299798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-1454975.7708874915</v>
      </c>
      <c r="L2599" s="444">
        <f t="shared" ca="1" si="152"/>
        <v>-350649160.78388548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-350649160.78388548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-1461038.1699328562</v>
      </c>
      <c r="L2600" s="444">
        <f t="shared" ca="1" si="152"/>
        <v>-352110198.95381832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-352110198.95381832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-1467125.828974243</v>
      </c>
      <c r="L2601" s="444">
        <f t="shared" ca="1" si="152"/>
        <v>-353577324.78279257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-353577324.78279257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-1473238.8532616356</v>
      </c>
      <c r="L2602" s="444">
        <f t="shared" ca="1" si="152"/>
        <v>-355050563.63605422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-355050563.63605422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-1479377.3484835592</v>
      </c>
      <c r="L2603" s="444">
        <f t="shared" ca="1" si="152"/>
        <v>-356529940.98453778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-356529940.98453778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-1485541.4207689073</v>
      </c>
      <c r="L2604" s="444">
        <f t="shared" ca="1" si="152"/>
        <v>-358015482.4053067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-358015482.4053067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-1491731.176688778</v>
      </c>
      <c r="L2605" s="444">
        <f t="shared" ca="1" si="152"/>
        <v>-359507213.58199549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-359507213.58199549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-1497946.7232583144</v>
      </c>
      <c r="L2606" s="444">
        <f t="shared" ca="1" si="152"/>
        <v>-361005160.3052538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-361005160.3052538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-1504188.1679385575</v>
      </c>
      <c r="L2607" s="444">
        <f t="shared" ca="1" si="152"/>
        <v>-362509348.47319233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-362509348.47319233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-1510455.6186383013</v>
      </c>
      <c r="L2608" s="444">
        <f t="shared" ca="1" si="152"/>
        <v>-364019804.09183061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-364019804.09183061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-1516749.1837159609</v>
      </c>
      <c r="L2609" s="444">
        <f t="shared" ca="1" si="152"/>
        <v>-365536553.27554655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-365536553.27554655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-1523068.9719814439</v>
      </c>
      <c r="L2610" s="444">
        <f t="shared" ca="1" si="152"/>
        <v>-367059622.24752802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-367059622.24752802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-1529415.0926980334</v>
      </c>
      <c r="L2611" s="444">
        <f t="shared" ca="1" si="152"/>
        <v>-368589037.34022605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-368589037.34022605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-1535787.6555842753</v>
      </c>
      <c r="L2612" s="444">
        <f t="shared" ca="1" si="152"/>
        <v>-370124824.99581033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-370124824.99581033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-1542186.7708158763</v>
      </c>
      <c r="L2613" s="444">
        <f t="shared" ca="1" si="152"/>
        <v>-371667011.76662618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-371667011.76662618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-1548612.5490276092</v>
      </c>
      <c r="L2614" s="444">
        <f t="shared" ca="1" si="152"/>
        <v>-373215624.3156538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-373215624.3156538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-1555065.1013152241</v>
      </c>
      <c r="L2615" s="444">
        <f t="shared" ca="1" si="152"/>
        <v>-374770689.416969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-374770689.416969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-1561544.5392373707</v>
      </c>
      <c r="L2616" s="444">
        <f t="shared" ca="1" si="152"/>
        <v>-376332233.95620638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-376332233.95620638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-1568050.9748175265</v>
      </c>
      <c r="L2617" s="444">
        <f t="shared" ca="1" si="152"/>
        <v>-377900284.9310239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-377900284.9310239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-1574584.5205459329</v>
      </c>
      <c r="L2618" s="444">
        <f t="shared" ca="1" si="152"/>
        <v>-379474869.45156986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-379474869.45156986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-1581145.2893815411</v>
      </c>
      <c r="L2619" s="444">
        <f t="shared" ca="1" si="152"/>
        <v>-381056014.74095142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-381056014.74095142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-1587733.3947539642</v>
      </c>
      <c r="L2620" s="444">
        <f t="shared" ca="1" si="152"/>
        <v>-382643748.13570541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-382643748.13570541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-1594348.9505654392</v>
      </c>
      <c r="L2621" s="444">
        <f t="shared" ca="1" si="152"/>
        <v>-384238097.08627087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-384238097.08627087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-1600992.0711927952</v>
      </c>
      <c r="L2622" s="444">
        <f t="shared" ca="1" si="152"/>
        <v>-385839089.15746367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-385839089.15746367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-1607662.8714894319</v>
      </c>
      <c r="L2623" s="444">
        <f t="shared" ca="1" si="152"/>
        <v>-387446752.02895308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-387446752.02895308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-1614361.4667873045</v>
      </c>
      <c r="L2624" s="444">
        <f t="shared" ca="1" si="152"/>
        <v>-389061113.49574035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-389061113.49574035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-1621087.9728989182</v>
      </c>
      <c r="L2625" s="444">
        <f t="shared" ca="1" si="152"/>
        <v>-390682201.46863925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-390682201.46863925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-1627842.5061193302</v>
      </c>
      <c r="L2626" s="444">
        <f t="shared" ca="1" si="152"/>
        <v>-392310043.97475857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-392310043.97475857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-1634625.1832281607</v>
      </c>
      <c r="L2627" s="444">
        <f t="shared" ca="1" si="152"/>
        <v>-393944669.1579867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-393944669.1579867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-1641436.1214916112</v>
      </c>
      <c r="L2628" s="444">
        <f t="shared" ca="1" si="152"/>
        <v>-395586105.27947831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-395586105.27947831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-1648275.4386644929</v>
      </c>
      <c r="L2629" s="444">
        <f t="shared" ca="1" si="152"/>
        <v>-397234380.71814281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-397234380.71814281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-1655143.2529922617</v>
      </c>
      <c r="L2630" s="444">
        <f t="shared" ca="1" si="152"/>
        <v>-398889523.97113508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-398889523.97113508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-1662039.6832130628</v>
      </c>
      <c r="L2631" s="444">
        <f t="shared" ca="1" si="152"/>
        <v>-400551563.65434813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-400551563.65434813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-1668964.8485597838</v>
      </c>
      <c r="L2632" s="444">
        <f t="shared" ca="1" si="152"/>
        <v>-402220528.50290793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-402220528.50290793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-1675918.8687621164</v>
      </c>
      <c r="L2633" s="444">
        <f t="shared" ca="1" si="152"/>
        <v>-403896447.37167007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-403896447.37167007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-1682901.8640486253</v>
      </c>
      <c r="L2634" s="444">
        <f t="shared" ca="1" si="152"/>
        <v>-405579349.23571867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-405579349.23571867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-1689913.9551488278</v>
      </c>
      <c r="L2635" s="444">
        <f t="shared" ca="1" si="152"/>
        <v>-407269263.19086748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-407269263.19086748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-1696955.2632952812</v>
      </c>
      <c r="L2636" s="444">
        <f t="shared" ca="1" si="152"/>
        <v>-408966218.45416278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-408966218.45416278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-1704025.9102256782</v>
      </c>
      <c r="L2637" s="444">
        <f t="shared" ca="1" si="152"/>
        <v>-410670244.36438847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-410670244.36438847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-1711126.018184952</v>
      </c>
      <c r="L2638" s="444">
        <f t="shared" ca="1" si="152"/>
        <v>-412381370.38257343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-412381370.38257343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-1718255.7099273892</v>
      </c>
      <c r="L2639" s="444">
        <f t="shared" ca="1" si="152"/>
        <v>-414099626.09250081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-414099626.09250081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-1725415.1087187533</v>
      </c>
      <c r="L2640" s="444">
        <f t="shared" ca="1" si="152"/>
        <v>-415825041.20121956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-415825041.20121956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-1732604.3383384149</v>
      </c>
      <c r="L2641" s="444">
        <f t="shared" ca="1" si="152"/>
        <v>-417557645.53955799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-417557645.53955799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-1739823.5230814917</v>
      </c>
      <c r="L2642" s="444">
        <f t="shared" ca="1" si="152"/>
        <v>-419297469.06263947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-419297469.06263947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-1747072.7877609981</v>
      </c>
      <c r="L2643" s="444">
        <f t="shared" ca="1" si="152"/>
        <v>-421044541.85040045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-421044541.85040045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-1754352.2577100021</v>
      </c>
      <c r="L2644" s="444">
        <f t="shared" ca="1" si="152"/>
        <v>-422798894.10811043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-422798894.10811043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-1761662.0587837936</v>
      </c>
      <c r="L2645" s="444">
        <f t="shared" ca="1" si="152"/>
        <v>-424560556.1668942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-424560556.1668942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-1769002.3173620591</v>
      </c>
      <c r="L2646" s="444">
        <f t="shared" ca="1" si="152"/>
        <v>-426329558.48425627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-426329558.48425627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-1776373.160351068</v>
      </c>
      <c r="L2647" s="444">
        <f t="shared" ca="1" si="152"/>
        <v>-428105931.64460737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-428105931.64460737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-1783774.7151858639</v>
      </c>
      <c r="L2648" s="444">
        <f t="shared" ca="1" si="152"/>
        <v>-429889706.35979325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-429889706.35979325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-1791207.1098324719</v>
      </c>
      <c r="L2649" s="444">
        <f t="shared" ca="1" si="152"/>
        <v>-431680913.46962571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-431680913.46962571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-1798670.4727901071</v>
      </c>
      <c r="L2650" s="444">
        <f t="shared" ca="1" si="152"/>
        <v>-433479583.94241583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-433479583.94241583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-1806164.933093399</v>
      </c>
      <c r="L2651" s="444">
        <f t="shared" ca="1" si="152"/>
        <v>-435285748.87550926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-435285748.87550926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-1813690.6203146218</v>
      </c>
      <c r="L2652" s="444">
        <f t="shared" ca="1" si="152"/>
        <v>-437099439.49582386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-437099439.49582386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-1821247.6645659327</v>
      </c>
      <c r="L2653" s="444">
        <f t="shared" ca="1" si="152"/>
        <v>-438920687.16038978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-438920687.16038978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-1828836.1965016241</v>
      </c>
      <c r="L2654" s="444">
        <f t="shared" ca="1" si="152"/>
        <v>-440749523.35689139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-440749523.35689139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-1836456.3473203809</v>
      </c>
      <c r="L2655" s="444">
        <f t="shared" ca="1" si="152"/>
        <v>-442585979.70421177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-442585979.70421177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-1844108.2487675487</v>
      </c>
      <c r="L2656" s="444">
        <f t="shared" ca="1" si="152"/>
        <v>-444430087.95297933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-444430087.95297933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-1851792.0331374141</v>
      </c>
      <c r="L2657" s="444">
        <f t="shared" ca="1" si="152"/>
        <v>-446281879.98611677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-446281879.98611677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-1859507.8332754865</v>
      </c>
      <c r="L2658" s="444">
        <f t="shared" ca="1" si="152"/>
        <v>-448141387.81939226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-448141387.81939226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-1867255.7825808011</v>
      </c>
      <c r="L2659" s="444">
        <f t="shared" ca="1" si="152"/>
        <v>-450008643.60197306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-450008643.60197306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-1875036.0150082211</v>
      </c>
      <c r="L2660" s="444">
        <f t="shared" ca="1" si="152"/>
        <v>-451883679.61698127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-451883679.61698127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-1882848.6650707552</v>
      </c>
      <c r="L2661" s="444">
        <f t="shared" ca="1" si="152"/>
        <v>-453766528.28205204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-453766528.28205204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-1890693.8678418836</v>
      </c>
      <c r="L2662" s="444">
        <f t="shared" ca="1" si="152"/>
        <v>-455657222.14989394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-455657222.14989394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-1898571.758957891</v>
      </c>
      <c r="L2663" s="444">
        <f t="shared" ca="1" si="152"/>
        <v>-457555793.9088518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-457555793.9088518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-1906482.4746202158</v>
      </c>
      <c r="L2664" s="444">
        <f t="shared" ca="1" si="152"/>
        <v>-459462276.38347203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-459462276.38347203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-1914426.1515978004</v>
      </c>
      <c r="L2665" s="444">
        <f t="shared" ca="1" si="152"/>
        <v>-461376702.53506982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-461376702.53506982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-1922402.9272294575</v>
      </c>
      <c r="L2666" s="444">
        <f t="shared" ca="1" si="152"/>
        <v>-463299105.46229929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-463299105.46229929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-1930412.9394262473</v>
      </c>
      <c r="L2667" s="444">
        <f t="shared" ca="1" si="152"/>
        <v>-465229518.40172553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-465229518.40172553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-1938456.3266738562</v>
      </c>
      <c r="L2668" s="444">
        <f t="shared" ca="1" si="152"/>
        <v>-467167974.7283994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-467167974.7283994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-1946533.2280349974</v>
      </c>
      <c r="L2669" s="444">
        <f t="shared" ca="1" si="152"/>
        <v>-469114507.95643437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-469114507.95643437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-1954643.7831518098</v>
      </c>
      <c r="L2670" s="444">
        <f t="shared" ca="1" si="152"/>
        <v>-471069151.73958617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-471069151.73958617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-1962788.1322482757</v>
      </c>
      <c r="L2671" s="444">
        <f t="shared" ca="1" si="152"/>
        <v>-473031939.87183446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-473031939.87183446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-1970966.4161326436</v>
      </c>
      <c r="L2672" s="444">
        <f t="shared" ca="1" si="152"/>
        <v>-475002906.28796709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-475002906.28796709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-1979178.7761998626</v>
      </c>
      <c r="L2673" s="444">
        <f t="shared" ca="1" si="152"/>
        <v>-476982085.06416696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-476982085.06416696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-1987425.354434029</v>
      </c>
      <c r="L2674" s="444">
        <f t="shared" ca="1" si="152"/>
        <v>-478969510.41860098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-478969510.41860098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-1995706.2934108372</v>
      </c>
      <c r="L2675" s="444">
        <f t="shared" ca="1" si="152"/>
        <v>-480965216.71201181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-480965216.71201181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-2004021.7363000491</v>
      </c>
      <c r="L2676" s="444">
        <f t="shared" ca="1" si="152"/>
        <v>-482969238.44831187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-482969238.44831187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-2012371.826867966</v>
      </c>
      <c r="L2677" s="444">
        <f t="shared" ca="1" si="152"/>
        <v>-484981610.2751798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-484981610.2751798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-2020756.7094799159</v>
      </c>
      <c r="L2678" s="444">
        <f t="shared" ca="1" si="152"/>
        <v>-487002366.98465973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-487002366.98465973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-2029176.5291027485</v>
      </c>
      <c r="L2679" s="444">
        <f t="shared" ca="1" si="152"/>
        <v>-489031543.51376247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-489031543.51376247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-2037631.4313073435</v>
      </c>
      <c r="L2680" s="444">
        <f t="shared" ca="1" si="152"/>
        <v>-491069174.94506979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-491069174.94506979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-2046121.562271124</v>
      </c>
      <c r="L2681" s="444">
        <f t="shared" ca="1" si="152"/>
        <v>-493115296.50734091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-493115296.50734091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-2054647.0687805871</v>
      </c>
      <c r="L2682" s="444">
        <f t="shared" ca="1" si="152"/>
        <v>-495169943.57612151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-495169943.57612151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-2063208.0982338395</v>
      </c>
      <c r="L2683" s="444">
        <f t="shared" ca="1" si="152"/>
        <v>-497233151.67435533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-497233151.67435533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-2071804.7986431471</v>
      </c>
      <c r="L2684" s="444">
        <f t="shared" ca="1" si="152"/>
        <v>-499304956.4729985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-499304956.4729985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-2080437.3186374935</v>
      </c>
      <c r="L2685" s="444">
        <f t="shared" ca="1" si="152"/>
        <v>-501385393.79163599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-501385393.79163599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-2089105.80746515</v>
      </c>
      <c r="L2686" s="444">
        <f t="shared" ca="1" si="152"/>
        <v>-503474499.59910113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-503474499.59910113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-2097810.4149962543</v>
      </c>
      <c r="L2687" s="444">
        <f t="shared" ca="1" si="152"/>
        <v>-505572310.01409739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-505572310.01409739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-2106551.291725406</v>
      </c>
      <c r="L2688" s="444">
        <f t="shared" ca="1" si="152"/>
        <v>-507678861.30582279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-507678861.30582279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-2115328.588774262</v>
      </c>
      <c r="L2689" s="444">
        <f t="shared" ca="1" si="152"/>
        <v>-509794189.89459705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-509794189.89459705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-2124142.4578941539</v>
      </c>
      <c r="L2690" s="444">
        <f t="shared" ca="1" si="152"/>
        <v>-511918332.3524912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-511918332.3524912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-2132993.0514687132</v>
      </c>
      <c r="L2691" s="444">
        <f t="shared" ca="1" si="152"/>
        <v>-514051325.40395993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-514051325.40395993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-2141880.5225164997</v>
      </c>
      <c r="L2692" s="444">
        <f t="shared" ca="1" si="152"/>
        <v>-516193205.92647642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-516193205.92647642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-2150805.0246936516</v>
      </c>
      <c r="L2693" s="444">
        <f t="shared" ca="1" si="152"/>
        <v>-518344010.95117009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-518344010.95117009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-2159766.7122965422</v>
      </c>
      <c r="L2694" s="444">
        <f t="shared" ca="1" si="152"/>
        <v>-520503777.66346663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-520503777.66346663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-2168765.7402644441</v>
      </c>
      <c r="L2695" s="444">
        <f t="shared" ca="1" si="152"/>
        <v>-522672543.40373105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-522672543.40373105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-2177802.2641822128</v>
      </c>
      <c r="L2696" s="444">
        <f t="shared" ca="1" si="152"/>
        <v>-524850345.66791326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-524850345.66791326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-2186876.4402829721</v>
      </c>
      <c r="L2697" s="444">
        <f t="shared" ca="1" si="152"/>
        <v>-527037222.10819626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-527037222.10819626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-2195988.4254508177</v>
      </c>
      <c r="L2698" s="444">
        <f t="shared" ca="1" si="152"/>
        <v>-529233210.53364706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-529233210.53364706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-2205138.3772235294</v>
      </c>
      <c r="L2699" s="444">
        <f t="shared" ca="1" si="152"/>
        <v>-531438348.91087061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-531438348.91087061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-2214326.4537952943</v>
      </c>
      <c r="L2700" s="444">
        <f t="shared" ca="1" si="152"/>
        <v>-533652675.36466593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-533652675.36466593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-2223552.8140194411</v>
      </c>
      <c r="L2701" s="444">
        <f t="shared" ca="1" si="152"/>
        <v>-535876228.17868537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-535876228.17868537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-2232817.6174111888</v>
      </c>
      <c r="L2702" s="444">
        <f t="shared" ca="1" si="152"/>
        <v>-538109045.79609656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-538109045.79609656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-2242121.0241504023</v>
      </c>
      <c r="L2703" s="444">
        <f t="shared" ca="1" si="152"/>
        <v>-540351166.82024693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-540351166.82024693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-2251463.1950843623</v>
      </c>
      <c r="L2704" s="444">
        <f t="shared" ca="1" si="152"/>
        <v>-542602630.01533127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-542602630.01533127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-2260844.2917305469</v>
      </c>
      <c r="L2705" s="444">
        <f t="shared" ca="1" si="152"/>
        <v>-544863474.30706179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-544863474.30706179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-2270264.476279424</v>
      </c>
      <c r="L2706" s="444">
        <f t="shared" ca="1" si="152"/>
        <v>-547133738.78334117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-547133738.78334117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-2279723.9115972547</v>
      </c>
      <c r="L2707" s="444">
        <f t="shared" ca="1" si="152"/>
        <v>-549413462.69493842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-549413462.69493842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-2289222.7612289102</v>
      </c>
      <c r="L2708" s="444">
        <f t="shared" ca="1" si="152"/>
        <v>-551702685.45616734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-551702685.45616734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-2298761.1894006971</v>
      </c>
      <c r="L2709" s="444">
        <f t="shared" ca="1" si="152"/>
        <v>-554001446.64556801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-554001446.64556801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-2308339.3610232002</v>
      </c>
      <c r="L2710" s="444">
        <f t="shared" ca="1" si="152"/>
        <v>-556309786.0065912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-556309786.0065912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-2317957.4416941302</v>
      </c>
      <c r="L2711" s="444">
        <f t="shared" ca="1" si="152"/>
        <v>-558627743.44828534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-558627743.44828534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-2327615.5977011891</v>
      </c>
      <c r="L2712" s="444">
        <f t="shared" ca="1" si="152"/>
        <v>-560955359.04598653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-560955359.04598653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-2337313.9960249439</v>
      </c>
      <c r="L2713" s="444">
        <f t="shared" ca="1" si="152"/>
        <v>-563292673.0420115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-563292673.0420115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-2347052.8043417144</v>
      </c>
      <c r="L2714" s="444">
        <f t="shared" ca="1" si="152"/>
        <v>-565639725.84635317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-565639725.84635317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-2356832.1910264716</v>
      </c>
      <c r="L2715" s="444">
        <f t="shared" ca="1" si="152"/>
        <v>-567996558.03737962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-567996558.03737962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-2366652.3251557485</v>
      </c>
      <c r="L2716" s="444">
        <f t="shared" ca="1" si="152"/>
        <v>-570363210.36253536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-570363210.36253536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-2376513.3765105638</v>
      </c>
      <c r="L2717" s="444">
        <f t="shared" ca="1" si="152"/>
        <v>-572739723.73904598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-572739723.73904598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-2386415.5155793582</v>
      </c>
      <c r="L2718" s="444">
        <f t="shared" ca="1" si="152"/>
        <v>-575126139.25462532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-575126139.25462532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-2396358.913560939</v>
      </c>
      <c r="L2719" s="444">
        <f t="shared" ca="1" si="152"/>
        <v>-577522498.16818631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-577522498.16818631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-2406343.7423674427</v>
      </c>
      <c r="L2720" s="444">
        <f t="shared" ca="1" si="152"/>
        <v>-579928841.91055369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-579928841.91055369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-2416370.1746273069</v>
      </c>
      <c r="L2721" s="444">
        <f t="shared" ca="1" si="152"/>
        <v>-582345212.085181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-582345212.085181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-2426438.3836882543</v>
      </c>
      <c r="L2722" s="444">
        <f t="shared" ca="1" si="152"/>
        <v>-584771650.46886921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-584771650.46886921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-2436548.5436202884</v>
      </c>
      <c r="L2723" s="444">
        <f t="shared" ca="1" si="152"/>
        <v>-587208199.01248956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-587208199.01248956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-2446700.8292187066</v>
      </c>
      <c r="L2724" s="444">
        <f t="shared" ca="1" si="152"/>
        <v>-589654899.8417083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-589654899.8417083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-2456895.4160071178</v>
      </c>
      <c r="L2725" s="444">
        <f t="shared" ca="1" si="152"/>
        <v>-592111795.25771546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-592111795.25771546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-2467132.480240481</v>
      </c>
      <c r="L2726" s="444">
        <f t="shared" ca="1" si="152"/>
        <v>-594578927.73795593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-594578927.73795593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-2477412.1989081497</v>
      </c>
      <c r="L2727" s="444">
        <f t="shared" ca="1" si="152"/>
        <v>-597056339.93686402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-597056339.93686402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-2487734.7497369335</v>
      </c>
      <c r="L2728" s="444">
        <f t="shared" ca="1" si="152"/>
        <v>-599544074.68660092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-599544074.68660092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-2498100.3111941703</v>
      </c>
      <c r="L2729" s="444">
        <f t="shared" ca="1" si="152"/>
        <v>-602042174.9977951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-602042174.9977951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-2508509.062490813</v>
      </c>
      <c r="L2730" s="444">
        <f t="shared" ca="1" si="152"/>
        <v>-604550684.06028593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-604550684.06028593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-2518961.1835845248</v>
      </c>
      <c r="L2731" s="444">
        <f t="shared" ca="1" si="152"/>
        <v>-607069645.2438705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-607069645.2438705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-2529456.8551827939</v>
      </c>
      <c r="L2732" s="444">
        <f t="shared" ca="1" si="152"/>
        <v>-609599102.09905326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-609599102.09905326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-2539996.2587460554</v>
      </c>
      <c r="L2733" s="444">
        <f t="shared" ca="1" si="152"/>
        <v>-612139098.35779929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-612139098.35779929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-2550579.5764908302</v>
      </c>
      <c r="L2734" s="444">
        <f t="shared" ca="1" si="152"/>
        <v>-614689677.93429017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-614689677.93429017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-2561206.9913928756</v>
      </c>
      <c r="L2735" s="444">
        <f t="shared" ca="1" si="152"/>
        <v>-617250884.92568302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-617250884.92568302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-2571878.687190346</v>
      </c>
      <c r="L2736" s="444">
        <f t="shared" ca="1" si="152"/>
        <v>-619822763.61287332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-619822763.61287332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-2582594.8483869722</v>
      </c>
      <c r="L2737" s="444">
        <f t="shared" ca="1" si="152"/>
        <v>-622405358.46126032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-622405358.46126032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-2593355.6602552515</v>
      </c>
      <c r="L2738" s="444">
        <f t="shared" ca="1" si="152"/>
        <v>-624998714.12151551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-624998714.12151551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-2604161.308839648</v>
      </c>
      <c r="L2739" s="444">
        <f t="shared" ca="1" si="152"/>
        <v>-627602875.43035519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-627602875.43035519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-2615011.9809598131</v>
      </c>
      <c r="L2740" s="444">
        <f t="shared" ca="1" si="152"/>
        <v>-630217887.41131496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-630217887.41131496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-2625907.8642138122</v>
      </c>
      <c r="L2741" s="444">
        <f t="shared" ca="1" si="152"/>
        <v>-632843795.27552879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-632843795.27552879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-2636849.1469813697</v>
      </c>
      <c r="L2742" s="444">
        <f t="shared" ca="1" si="152"/>
        <v>-635480644.42251015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-635480644.42251015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-2647836.0184271256</v>
      </c>
      <c r="L2743" s="444">
        <f t="shared" ca="1" si="152"/>
        <v>-638128480.44093728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-638128480.44093728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-2658868.6685039052</v>
      </c>
      <c r="L2744" s="444">
        <f t="shared" ca="1" si="152"/>
        <v>-640787349.10944116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-640787349.10944116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-2669947.287956005</v>
      </c>
      <c r="L2745" s="444">
        <f t="shared" ca="1" si="152"/>
        <v>-643457296.39739716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-643457296.39739716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-2681072.0683224881</v>
      </c>
      <c r="L2746" s="444">
        <f t="shared" ca="1" si="152"/>
        <v>-646138368.4657197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-646138368.4657197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-2692243.2019404988</v>
      </c>
      <c r="L2747" s="444">
        <f t="shared" ca="1" si="152"/>
        <v>-648830611.66766024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-648830611.66766024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-2703460.8819485842</v>
      </c>
      <c r="L2748" s="444">
        <f t="shared" ca="1" si="152"/>
        <v>-651534072.54960883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-651534072.54960883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-2714725.3022900368</v>
      </c>
      <c r="L2749" s="444">
        <f t="shared" ca="1" si="152"/>
        <v>-654248797.85189891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-654248797.85189891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-2726036.6577162454</v>
      </c>
      <c r="L2750" s="444">
        <f t="shared" ca="1" si="152"/>
        <v>-656974834.50961518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-656974834.50961518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-2737395.1437900634</v>
      </c>
      <c r="L2751" s="444">
        <f t="shared" ca="1" si="152"/>
        <v>-659712229.65340519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-659712229.65340519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-2748800.9568891884</v>
      </c>
      <c r="L2752" s="444">
        <f t="shared" ca="1" si="152"/>
        <v>-662461030.61029434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-662461030.61029434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-2760254.2942095599</v>
      </c>
      <c r="L2753" s="444">
        <f t="shared" ca="1" si="152"/>
        <v>-665221284.90450394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-665221284.90450394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-2771755.3537687664</v>
      </c>
      <c r="L2754" s="444">
        <f t="shared" ca="1" si="152"/>
        <v>-667993040.25827277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-667993040.25827277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-2783304.3344094697</v>
      </c>
      <c r="L2755" s="444">
        <f t="shared" ca="1" si="152"/>
        <v>-670776344.59268224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-670776344.59268224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-2794901.4358028425</v>
      </c>
      <c r="L2756" s="444">
        <f t="shared" ca="1" si="152"/>
        <v>-673571246.02848506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-673571246.02848506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-2806546.8584520211</v>
      </c>
      <c r="L2757" s="444">
        <f t="shared" ca="1" si="152"/>
        <v>-676377792.88693702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-676377792.88693702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-2818240.8036955707</v>
      </c>
      <c r="L2758" s="444">
        <f t="shared" ca="1" si="152"/>
        <v>-679196033.69063258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-679196033.69063258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-2829983.4737109691</v>
      </c>
      <c r="L2759" s="444">
        <f t="shared" ca="1" si="152"/>
        <v>-682026017.1643436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-682026017.1643436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-2841775.0715180985</v>
      </c>
      <c r="L2760" s="444">
        <f t="shared" ca="1" si="152"/>
        <v>-684867792.23586166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-684867792.23586166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-2853615.800982757</v>
      </c>
      <c r="L2761" s="444">
        <f t="shared" ca="1" si="152"/>
        <v>-687721408.03684437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-687721408.03684437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-2865505.866820185</v>
      </c>
      <c r="L2762" s="444">
        <f t="shared" ca="1" si="152"/>
        <v>-690586913.90366459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-690586913.90366459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-2877445.4745986024</v>
      </c>
      <c r="L2763" s="444">
        <f t="shared" ca="1" si="152"/>
        <v>-693464359.37826324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-693464359.37826324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-2889434.8307427634</v>
      </c>
      <c r="L2764" s="444">
        <f t="shared" ca="1" si="152"/>
        <v>-696353794.20900595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-696353794.20900595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-2901474.1425375249</v>
      </c>
      <c r="L2765" s="444">
        <f t="shared" ca="1" si="152"/>
        <v>-699255268.35154343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-699255268.35154343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-2913563.6181314308</v>
      </c>
      <c r="L2766" s="444">
        <f t="shared" ca="1" si="152"/>
        <v>-702168831.96967483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-702168831.96967483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-2925703.4665403119</v>
      </c>
      <c r="L2767" s="444">
        <f t="shared" ca="1" si="152"/>
        <v>-705094535.43621516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-705094535.43621516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-2937893.8976508966</v>
      </c>
      <c r="L2768" s="444">
        <f t="shared" ca="1" si="152"/>
        <v>-708032429.333866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-708032429.333866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-2950135.1222244417</v>
      </c>
      <c r="L2769" s="444">
        <f t="shared" ca="1" si="152"/>
        <v>-710982564.45609045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-710982564.45609045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-2962427.3519003768</v>
      </c>
      <c r="L2770" s="444">
        <f t="shared" ca="1" si="152"/>
        <v>-713944991.80799079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-713944991.80799079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-2974770.7991999616</v>
      </c>
      <c r="L2771" s="444">
        <f t="shared" ca="1" si="152"/>
        <v>-716919762.60719073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-716919762.60719073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-2987165.6775299613</v>
      </c>
      <c r="L2772" s="444">
        <f t="shared" ca="1" si="152"/>
        <v>-719906928.28472066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-719906928.28472066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-2999612.2011863361</v>
      </c>
      <c r="L2773" s="444">
        <f t="shared" ca="1" si="152"/>
        <v>-722906540.48590696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-722906540.48590696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-3012110.5853579454</v>
      </c>
      <c r="L2774" s="444">
        <f t="shared" ca="1" si="152"/>
        <v>-725918651.07126486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-725918651.07126486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-3024661.0461302702</v>
      </c>
      <c r="L2775" s="444">
        <f t="shared" ca="1" si="152"/>
        <v>-728943312.11739516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-728943312.11739516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-3037263.8004891463</v>
      </c>
      <c r="L2776" s="444">
        <f t="shared" ca="1" si="152"/>
        <v>-731980575.91788435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-731980575.91788435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-3049919.0663245181</v>
      </c>
      <c r="L2777" s="444">
        <f t="shared" ca="1" si="152"/>
        <v>-735030494.98420882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-735030494.98420882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-3062627.0624342035</v>
      </c>
      <c r="L2778" s="444">
        <f t="shared" ca="1" si="152"/>
        <v>-738093122.04664302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-738093122.04664302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-3075388.0085276794</v>
      </c>
      <c r="L2779" s="444">
        <f t="shared" ca="1" si="152"/>
        <v>-741168510.05517066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-741168510.05517066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-3088202.1252298779</v>
      </c>
      <c r="L2780" s="444">
        <f t="shared" ca="1" si="152"/>
        <v>-744256712.18040049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-744256712.18040049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-3101069.6340850019</v>
      </c>
      <c r="L2781" s="444">
        <f t="shared" ca="1" si="152"/>
        <v>-747357781.81448555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-747357781.81448555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-3113990.7575603565</v>
      </c>
      <c r="L2782" s="444">
        <f t="shared" ca="1" si="152"/>
        <v>-750471772.57204592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-750471772.57204592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-3126965.7190501913</v>
      </c>
      <c r="L2783" s="444">
        <f t="shared" ca="1" si="152"/>
        <v>-753598738.29109609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-753598738.29109609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-3139994.7428795672</v>
      </c>
      <c r="L2784" s="444">
        <f t="shared" ca="1" si="152"/>
        <v>-756738733.0339756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-756738733.0339756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-3153078.0543082315</v>
      </c>
      <c r="L2785" s="444">
        <f t="shared" ca="1" si="152"/>
        <v>-759891811.08828378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-759891811.08828378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-3166215.8795345156</v>
      </c>
      <c r="L2786" s="444">
        <f t="shared" ca="1" si="152"/>
        <v>-763058026.96781826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-763058026.96781826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-3179408.4456992429</v>
      </c>
      <c r="L2787" s="444">
        <f t="shared" ca="1" si="152"/>
        <v>-766237435.41351748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-766237435.41351748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-3192655.9808896561</v>
      </c>
      <c r="L2788" s="444">
        <f t="shared" ca="1" si="152"/>
        <v>-769430091.39440715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-769430091.39440715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-3205958.7141433633</v>
      </c>
      <c r="L2789" s="444">
        <f t="shared" ca="1" si="152"/>
        <v>-772636050.10855055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-772636050.10855055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-3219316.875452294</v>
      </c>
      <c r="L2790" s="444">
        <f t="shared" ca="1" si="152"/>
        <v>-775855366.98400283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-775855366.98400283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-3232730.6957666785</v>
      </c>
      <c r="L2791" s="444">
        <f t="shared" ca="1" si="152"/>
        <v>-779088097.67976952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-779088097.67976952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-3246200.4069990395</v>
      </c>
      <c r="L2792" s="444">
        <f t="shared" ca="1" si="152"/>
        <v>-782334298.08676851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-782334298.08676851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-3259726.2420282019</v>
      </c>
      <c r="L2793" s="444">
        <f t="shared" ca="1" si="152"/>
        <v>-785594024.32879674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-785594024.32879674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-3273308.4347033198</v>
      </c>
      <c r="L2794" s="444">
        <f t="shared" ca="1" si="152"/>
        <v>-788867332.76350009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-788867332.76350009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-3286947.2198479171</v>
      </c>
      <c r="L2795" s="444">
        <f t="shared" ca="1" si="152"/>
        <v>-792154279.98334801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-792154279.98334801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-3300642.83326395</v>
      </c>
      <c r="L2796" s="444">
        <f t="shared" ca="1" si="152"/>
        <v>-795454922.81661201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-795454922.81661201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-3314395.5117358835</v>
      </c>
      <c r="L2797" s="444">
        <f t="shared" ca="1" si="152"/>
        <v>-798769318.32834792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-798769318.32834792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-3328205.4930347828</v>
      </c>
      <c r="L2798" s="444">
        <f t="shared" ca="1" si="152"/>
        <v>-802097523.82138276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-802097523.82138276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-3342073.0159224281</v>
      </c>
      <c r="L2799" s="444">
        <f t="shared" ca="1" si="152"/>
        <v>-805439596.83730519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-805439596.83730519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-3355998.320155438</v>
      </c>
      <c r="L2800" s="444">
        <f t="shared" ca="1" si="152"/>
        <v>-808795595.15746057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-808795595.15746057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-3369981.646489419</v>
      </c>
      <c r="L2801" s="444">
        <f t="shared" ca="1" si="152"/>
        <v>-812165576.80394995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-812165576.80394995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-3384023.2366831247</v>
      </c>
      <c r="L2802" s="444">
        <f t="shared" ca="1" si="152"/>
        <v>-815549600.04063308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-815549600.04063308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-3398123.3335026377</v>
      </c>
      <c r="L2803" s="444">
        <f t="shared" ca="1" si="152"/>
        <v>-818947723.37413573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-818947723.37413573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-3412282.1807255656</v>
      </c>
      <c r="L2804" s="444">
        <f t="shared" ca="1" si="152"/>
        <v>-822360005.55486131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-822360005.55486131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-3426500.0231452552</v>
      </c>
      <c r="L2805" s="444">
        <f t="shared" ca="1" si="152"/>
        <v>-825786505.57800651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-825786505.57800651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-3440777.1065750271</v>
      </c>
      <c r="L2806" s="444">
        <f t="shared" ca="1" si="152"/>
        <v>-829227282.68458152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-829227282.68458152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-3455113.6778524229</v>
      </c>
      <c r="L2807" s="444">
        <f t="shared" ca="1" si="152"/>
        <v>-832682396.36243391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-832682396.36243391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-3469509.9848434743</v>
      </c>
      <c r="L2808" s="444">
        <f t="shared" ca="1" si="152"/>
        <v>-836151906.3472774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-836151906.3472774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-3483966.2764469893</v>
      </c>
      <c r="L2809" s="444">
        <f t="shared" ca="1" si="152"/>
        <v>-839635872.62372434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-839635872.62372434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-3498482.8025988513</v>
      </c>
      <c r="L2810" s="444">
        <f t="shared" ca="1" si="152"/>
        <v>-843134355.42632318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-843134355.42632318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-3513059.8142763469</v>
      </c>
      <c r="L2811" s="444">
        <f t="shared" ca="1" si="152"/>
        <v>-846647415.24059951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-846647415.24059951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-3527697.5635024975</v>
      </c>
      <c r="L2812" s="444">
        <f t="shared" ca="1" si="152"/>
        <v>-850175112.80410206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-850175112.80410206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-3542396.3033504253</v>
      </c>
      <c r="L2813" s="444">
        <f t="shared" ref="L2813:L3067" ca="1" si="157">I2813-J2813+K2813</f>
        <v>-853717509.10745251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-853717509.10745251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-3557156.2879477185</v>
      </c>
      <c r="L2814" s="444">
        <f t="shared" ca="1" si="157"/>
        <v>-857274665.39540029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-857274665.39540029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-3571977.7724808347</v>
      </c>
      <c r="L2815" s="444">
        <f t="shared" ca="1" si="157"/>
        <v>-860846643.16788113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-860846643.16788113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-3586861.0131995045</v>
      </c>
      <c r="L2816" s="444">
        <f t="shared" ca="1" si="157"/>
        <v>-864433504.18108058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-864433504.18108058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-3601806.2674211692</v>
      </c>
      <c r="L2817" s="444">
        <f t="shared" ca="1" si="157"/>
        <v>-868035310.44850171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-868035310.44850171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-3616813.7935354239</v>
      </c>
      <c r="L2818" s="444">
        <f t="shared" ca="1" si="157"/>
        <v>-871652124.24203718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-871652124.24203718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-3631883.8510084883</v>
      </c>
      <c r="L2819" s="444">
        <f t="shared" ca="1" si="157"/>
        <v>-875284008.09304571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-875284008.09304571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-3647016.7003876902</v>
      </c>
      <c r="L2820" s="444">
        <f t="shared" ca="1" si="157"/>
        <v>-878931024.79343343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-878931024.79343343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-3662212.6033059726</v>
      </c>
      <c r="L2821" s="444">
        <f t="shared" ca="1" si="157"/>
        <v>-882593237.39673936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-882593237.39673936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-3677471.8224864141</v>
      </c>
      <c r="L2822" s="444">
        <f t="shared" ca="1" si="157"/>
        <v>-886270709.21922576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-886270709.21922576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-3692794.6217467738</v>
      </c>
      <c r="L2823" s="444">
        <f t="shared" ca="1" si="157"/>
        <v>-889963503.84097254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-889963503.84097254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-3708181.266004052</v>
      </c>
      <c r="L2824" s="444">
        <f t="shared" ca="1" si="157"/>
        <v>-893671685.10697663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-893671685.10697663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-3723632.0212790691</v>
      </c>
      <c r="L2825" s="444">
        <f t="shared" ca="1" si="157"/>
        <v>-897395317.12825572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-897395317.12825572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-3739147.1547010653</v>
      </c>
      <c r="L2826" s="444">
        <f t="shared" ca="1" si="157"/>
        <v>-901134464.28295684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-901134464.28295684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-3754726.9345123204</v>
      </c>
      <c r="L2827" s="444">
        <f t="shared" ca="1" si="157"/>
        <v>-904889191.21746922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-904889191.21746922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-3770371.6300727883</v>
      </c>
      <c r="L2828" s="444">
        <f t="shared" ca="1" si="157"/>
        <v>-908659562.84754205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-908659562.84754205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-3786081.5118647581</v>
      </c>
      <c r="L2829" s="444">
        <f t="shared" ca="1" si="157"/>
        <v>-912445644.35940683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-912445644.35940683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-3801856.8514975286</v>
      </c>
      <c r="L2830" s="444">
        <f t="shared" ca="1" si="157"/>
        <v>-916247501.21090436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-916247501.21090436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-3817697.9217121014</v>
      </c>
      <c r="L2831" s="444">
        <f t="shared" ca="1" si="157"/>
        <v>-920065199.13261652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-920065199.13261652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-3833604.9963859017</v>
      </c>
      <c r="L2832" s="444">
        <f t="shared" ca="1" si="157"/>
        <v>-923898804.12900245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-923898804.12900245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-3849578.3505375101</v>
      </c>
      <c r="L2833" s="444">
        <f t="shared" ca="1" si="157"/>
        <v>-927748382.47953999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-927748382.47953999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-3865618.260331417</v>
      </c>
      <c r="L2834" s="444">
        <f t="shared" ca="1" si="157"/>
        <v>-931614000.73987138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-931614000.73987138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-3881725.0030827979</v>
      </c>
      <c r="L2835" s="444">
        <f t="shared" ca="1" si="157"/>
        <v>-935495725.74295413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-935495725.74295413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-3897898.8572623092</v>
      </c>
      <c r="L2836" s="444">
        <f t="shared" ca="1" si="157"/>
        <v>-939393624.60021639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-939393624.60021639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-3914140.1025009016</v>
      </c>
      <c r="L2837" s="444">
        <f t="shared" ca="1" si="157"/>
        <v>-943307764.7027173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-943307764.7027173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-3930449.0195946554</v>
      </c>
      <c r="L2838" s="444">
        <f t="shared" ca="1" si="157"/>
        <v>-947238213.72231197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-947238213.72231197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-3946825.8905096333</v>
      </c>
      <c r="L2839" s="444">
        <f t="shared" ca="1" si="157"/>
        <v>-951185039.61282158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-951185039.61282158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-3963270.9983867565</v>
      </c>
      <c r="L2840" s="444">
        <f t="shared" ca="1" si="157"/>
        <v>-955148310.61120832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-955148310.61120832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-3979784.6275467011</v>
      </c>
      <c r="L2841" s="444">
        <f t="shared" ca="1" si="157"/>
        <v>-959128095.23875499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-959128095.23875499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-3996367.0634948122</v>
      </c>
      <c r="L2842" s="444">
        <f t="shared" ca="1" si="157"/>
        <v>-963124462.30224979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-963124462.30224979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-4013018.5929260403</v>
      </c>
      <c r="L2843" s="444">
        <f t="shared" ca="1" si="157"/>
        <v>-967137480.89517581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-967137480.89517581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-4029739.5037298999</v>
      </c>
      <c r="L2844" s="444">
        <f t="shared" ca="1" si="157"/>
        <v>-971167220.39890575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-971167220.39890575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-4046530.0849954407</v>
      </c>
      <c r="L2845" s="444">
        <f t="shared" ca="1" si="157"/>
        <v>-975213750.48390114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-975213750.48390114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-4063390.6270162547</v>
      </c>
      <c r="L2846" s="444">
        <f t="shared" ca="1" si="157"/>
        <v>-979277141.11091745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-979277141.11091745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-4080321.4212954892</v>
      </c>
      <c r="L2847" s="444">
        <f t="shared" ca="1" si="157"/>
        <v>-983357462.53221297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-983357462.53221297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-4097322.7605508873</v>
      </c>
      <c r="L2848" s="444">
        <f t="shared" ca="1" si="157"/>
        <v>-987454785.29276383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-987454785.29276383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-4114394.9387198491</v>
      </c>
      <c r="L2849" s="444">
        <f t="shared" ca="1" si="157"/>
        <v>-991569180.2314837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-991569180.2314837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-4131538.2509645154</v>
      </c>
      <c r="L2850" s="444">
        <f t="shared" ca="1" si="157"/>
        <v>-995700718.48244822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-995700718.48244822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-4148752.9936768673</v>
      </c>
      <c r="L2851" s="444">
        <f t="shared" ca="1" si="157"/>
        <v>-999849471.47612512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-999849471.47612512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-4166039.4644838539</v>
      </c>
      <c r="L2852" s="444">
        <f t="shared" ca="1" si="157"/>
        <v>-1004015510.940609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-1004015510.940609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-4183397.9622525368</v>
      </c>
      <c r="L2853" s="444">
        <f t="shared" ca="1" si="157"/>
        <v>-1008198908.9028615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-1008198908.9028615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-4200828.7870952561</v>
      </c>
      <c r="L2854" s="444">
        <f t="shared" ca="1" si="157"/>
        <v>-1012399737.6899568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-1012399737.6899568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-4218332.2403748203</v>
      </c>
      <c r="L2855" s="444">
        <f t="shared" ca="1" si="157"/>
        <v>-1016618069.9303316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-1016618069.9303316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-4235908.6247097151</v>
      </c>
      <c r="L2856" s="444">
        <f t="shared" ca="1" si="157"/>
        <v>-1020853978.5550413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-1020853978.5550413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-4253558.2439793386</v>
      </c>
      <c r="L2857" s="444">
        <f t="shared" ca="1" si="157"/>
        <v>-1025107536.7990206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-1025107536.7990206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-4271281.4033292523</v>
      </c>
      <c r="L2858" s="444">
        <f t="shared" ca="1" si="157"/>
        <v>-1029378818.2023499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-1029378818.2023499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-4289078.4091764577</v>
      </c>
      <c r="L2859" s="444">
        <f t="shared" ca="1" si="157"/>
        <v>-1033667896.6115264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-1033667896.6115264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-4306949.5692146933</v>
      </c>
      <c r="L2860" s="444">
        <f t="shared" ca="1" si="157"/>
        <v>-1037974846.1807411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-1037974846.1807411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-4324895.1924197543</v>
      </c>
      <c r="L2861" s="444">
        <f t="shared" ca="1" si="157"/>
        <v>-1042299741.3731608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-1042299741.3731608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-4342915.5890548369</v>
      </c>
      <c r="L2862" s="444">
        <f t="shared" ca="1" si="157"/>
        <v>-1046642656.9622157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-1046642656.9622157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-4361011.0706758983</v>
      </c>
      <c r="L2863" s="444">
        <f t="shared" ca="1" si="157"/>
        <v>-1051003668.0328915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-1051003668.0328915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-4379181.950137048</v>
      </c>
      <c r="L2864" s="444">
        <f t="shared" ca="1" si="157"/>
        <v>-1055382849.9830285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-1055382849.9830285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-4397428.5415959526</v>
      </c>
      <c r="L2865" s="444">
        <f t="shared" ca="1" si="157"/>
        <v>-1059780278.5246245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-1059780278.5246245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-4415751.1605192684</v>
      </c>
      <c r="L2866" s="444">
        <f t="shared" ca="1" si="157"/>
        <v>-1064196029.6851437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-1064196029.6851437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-4434150.123688099</v>
      </c>
      <c r="L2867" s="444">
        <f t="shared" ca="1" si="157"/>
        <v>-1068630179.8088318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-1068630179.8088318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-4452625.7492034659</v>
      </c>
      <c r="L2868" s="444">
        <f t="shared" ca="1" si="157"/>
        <v>-1073082805.5580353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-1073082805.5580353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-4471178.3564918134</v>
      </c>
      <c r="L2869" s="444">
        <f t="shared" ca="1" si="157"/>
        <v>-1077553983.9145272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-1077553983.9145272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-4489808.2663105298</v>
      </c>
      <c r="L2870" s="444">
        <f t="shared" ca="1" si="157"/>
        <v>-1082043792.1808376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-1082043792.1808376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-4508515.8007534901</v>
      </c>
      <c r="L2871" s="444">
        <f t="shared" ca="1" si="157"/>
        <v>-1086552307.9815912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-1086552307.9815912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-4527301.2832566304</v>
      </c>
      <c r="L2872" s="444">
        <f t="shared" ca="1" si="157"/>
        <v>-1091079609.2648478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-1091079609.2648478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-4546165.0386035321</v>
      </c>
      <c r="L2873" s="444">
        <f t="shared" ca="1" si="157"/>
        <v>-1095625774.3034513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-1095625774.3034513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-4565107.3929310469</v>
      </c>
      <c r="L2874" s="444">
        <f t="shared" ca="1" si="157"/>
        <v>-1100190881.6963823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-1100190881.6963823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-4584128.6737349257</v>
      </c>
      <c r="L2875" s="444">
        <f t="shared" ca="1" si="157"/>
        <v>-1104775010.3701172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-1104775010.3701172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-4603229.2098754887</v>
      </c>
      <c r="L2876" s="444">
        <f t="shared" ca="1" si="157"/>
        <v>-1109378239.5799928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-1109378239.5799928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-4622409.3315833034</v>
      </c>
      <c r="L2877" s="444">
        <f t="shared" ca="1" si="157"/>
        <v>-1114000648.911576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-1114000648.911576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-4641669.3704649005</v>
      </c>
      <c r="L2878" s="444">
        <f t="shared" ca="1" si="157"/>
        <v>-1118642318.2820408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-1118642318.2820408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-4661009.659508503</v>
      </c>
      <c r="L2879" s="444">
        <f t="shared" ca="1" si="157"/>
        <v>-1123303327.9415493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-1123303327.9415493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-4680430.5330897886</v>
      </c>
      <c r="L2880" s="444">
        <f t="shared" ca="1" si="157"/>
        <v>-1127983758.4746392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-1127983758.4746392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-4699932.3269776627</v>
      </c>
      <c r="L2881" s="444">
        <f t="shared" ca="1" si="157"/>
        <v>-1132683690.8016169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-1132683690.8016169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-4719515.3783400701</v>
      </c>
      <c r="L2882" s="444">
        <f t="shared" ca="1" si="157"/>
        <v>-1137403206.1799569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-1137403206.1799569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-4739180.0257498203</v>
      </c>
      <c r="L2883" s="444">
        <f t="shared" ca="1" si="157"/>
        <v>-1142142386.2057068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-1142142386.2057068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-4758926.6091904454</v>
      </c>
      <c r="L2884" s="444">
        <f t="shared" ca="1" si="157"/>
        <v>-1146901312.8148973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-1146901312.8148973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-4778755.4700620724</v>
      </c>
      <c r="L2885" s="444">
        <f t="shared" ca="1" si="157"/>
        <v>-1151680068.2849593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-1151680068.2849593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-4798666.9511873303</v>
      </c>
      <c r="L2886" s="444">
        <f t="shared" ca="1" si="157"/>
        <v>-1156478735.2361467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-1156478735.2361467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-4818661.3968172781</v>
      </c>
      <c r="L2887" s="444">
        <f t="shared" ca="1" si="157"/>
        <v>-1161297396.6329639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-1161297396.6329639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-4838739.1526373494</v>
      </c>
      <c r="L2888" s="444">
        <f t="shared" ca="1" si="157"/>
        <v>-1166136135.7856011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-1166136135.7856011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-4858900.5657733381</v>
      </c>
      <c r="L2889" s="444">
        <f t="shared" ca="1" si="157"/>
        <v>-1170995036.3513744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-1170995036.3513744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-4879145.984797393</v>
      </c>
      <c r="L2890" s="444">
        <f t="shared" ca="1" si="157"/>
        <v>-1175874182.3361719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-1175874182.3361719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-4899475.7597340494</v>
      </c>
      <c r="L2891" s="444">
        <f t="shared" ca="1" si="157"/>
        <v>-1180773658.095906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-1180773658.095906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-4919890.2420662753</v>
      </c>
      <c r="L2892" s="444">
        <f t="shared" ca="1" si="157"/>
        <v>-1185693548.3379724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-1185693548.3379724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-4940389.7847415516</v>
      </c>
      <c r="L2893" s="444">
        <f t="shared" ca="1" si="157"/>
        <v>-1190633938.122714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-1190633938.122714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-4960974.7421779754</v>
      </c>
      <c r="L2894" s="444">
        <f t="shared" ca="1" si="157"/>
        <v>-1195594912.864892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-1195594912.864892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-4981645.4702703832</v>
      </c>
      <c r="L2895" s="444">
        <f t="shared" ca="1" si="157"/>
        <v>-1200576558.3351624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-1200576558.3351624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-5002402.32639651</v>
      </c>
      <c r="L2896" s="444">
        <f t="shared" ca="1" si="157"/>
        <v>-1205578960.6615589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-1205578960.6615589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-5023245.669423162</v>
      </c>
      <c r="L2897" s="444">
        <f t="shared" ca="1" si="157"/>
        <v>-1210602206.330982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-1210602206.330982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-5044175.8597124247</v>
      </c>
      <c r="L2898" s="444">
        <f t="shared" ca="1" si="157"/>
        <v>-1215646382.1906943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-1215646382.1906943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-5065193.2591278926</v>
      </c>
      <c r="L2899" s="444">
        <f t="shared" ca="1" si="157"/>
        <v>-1220711575.4498222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-1220711575.4498222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-5086298.2310409257</v>
      </c>
      <c r="L2900" s="444">
        <f t="shared" ca="1" si="157"/>
        <v>-1225797873.6808631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-1225797873.6808631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-5107491.1403369298</v>
      </c>
      <c r="L2901" s="444">
        <f t="shared" ca="1" si="157"/>
        <v>-1230905364.8212001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-1230905364.8212001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-5128772.3534216676</v>
      </c>
      <c r="L2902" s="444">
        <f t="shared" ca="1" si="157"/>
        <v>-1236034137.1746218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-1236034137.1746218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-5150142.2382275909</v>
      </c>
      <c r="L2903" s="444">
        <f t="shared" ca="1" si="157"/>
        <v>-1241184279.4128494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-1241184279.4128494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-5171601.1642202055</v>
      </c>
      <c r="L2904" s="444">
        <f t="shared" ca="1" si="157"/>
        <v>-1246355880.5770695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-1246355880.5770695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-5193149.502404456</v>
      </c>
      <c r="L2905" s="444">
        <f t="shared" ca="1" si="157"/>
        <v>-1251549030.079474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-1251549030.079474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-5214787.6253311411</v>
      </c>
      <c r="L2906" s="444">
        <f t="shared" ca="1" si="157"/>
        <v>-1256763817.7048051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-1256763817.7048051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-5236515.907103355</v>
      </c>
      <c r="L2907" s="444">
        <f t="shared" ca="1" si="157"/>
        <v>-1262000333.6119084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-1262000333.6119084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-5258334.7233829517</v>
      </c>
      <c r="L2908" s="444">
        <f t="shared" ca="1" si="157"/>
        <v>-1267258668.3352914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-1267258668.3352914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-5280244.4513970474</v>
      </c>
      <c r="L2909" s="444">
        <f t="shared" ca="1" si="157"/>
        <v>-1272538912.7866883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-1272538912.7866883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-5302245.4699445348</v>
      </c>
      <c r="L2910" s="444">
        <f t="shared" ca="1" si="157"/>
        <v>-1277841158.2566328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-1277841158.2566328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-5324338.1594026368</v>
      </c>
      <c r="L2911" s="444">
        <f t="shared" ca="1" si="157"/>
        <v>-1283165496.4160354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-1283165496.4160354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-5346522.9017334804</v>
      </c>
      <c r="L2912" s="444">
        <f t="shared" ca="1" si="157"/>
        <v>-1288512019.3177688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-1288512019.3177688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-5368800.0804907037</v>
      </c>
      <c r="L2913" s="444">
        <f t="shared" ca="1" si="157"/>
        <v>-1293880819.3982594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-1293880819.3982594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-5391170.0808260804</v>
      </c>
      <c r="L2914" s="444">
        <f t="shared" ca="1" si="157"/>
        <v>-1299271989.4790854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-1299271989.4790854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-5413633.289496189</v>
      </c>
      <c r="L2915" s="444">
        <f t="shared" ca="1" si="157"/>
        <v>-1304685622.7685816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-1304685622.7685816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-5436190.0948690902</v>
      </c>
      <c r="L2916" s="444">
        <f t="shared" ca="1" si="157"/>
        <v>-1310121812.8634508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-1310121812.8634508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-5458840.886931045</v>
      </c>
      <c r="L2917" s="444">
        <f t="shared" ca="1" si="157"/>
        <v>-1315580653.7503817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-1315580653.7503817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-5481586.0572932567</v>
      </c>
      <c r="L2918" s="444">
        <f t="shared" ca="1" si="157"/>
        <v>-1321062239.8076749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-1321062239.8076749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-5504425.9991986454</v>
      </c>
      <c r="L2919" s="444">
        <f t="shared" ca="1" si="157"/>
        <v>-1326566665.8068736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-1326566665.8068736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-5527361.10752864</v>
      </c>
      <c r="L2920" s="444">
        <f t="shared" ca="1" si="157"/>
        <v>-1332094026.9144022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-1332094026.9144022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-5550391.7788100094</v>
      </c>
      <c r="L2921" s="444">
        <f t="shared" ca="1" si="157"/>
        <v>-1337644418.6932123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-1337644418.6932123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-5573518.4112217175</v>
      </c>
      <c r="L2922" s="444">
        <f t="shared" ca="1" si="157"/>
        <v>-1343217937.104434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-1343217937.104434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-5596741.4046018086</v>
      </c>
      <c r="L2923" s="444">
        <f t="shared" ca="1" si="157"/>
        <v>-1348814678.5090358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-1348814678.5090358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-5620061.1604543161</v>
      </c>
      <c r="L2924" s="444">
        <f t="shared" ca="1" si="157"/>
        <v>-1354434739.6694901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-1354434739.6694901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-5643478.0819562087</v>
      </c>
      <c r="L2925" s="444">
        <f t="shared" ca="1" si="157"/>
        <v>-1360078217.7514462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-1360078217.7514462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-5666992.5739643592</v>
      </c>
      <c r="L2926" s="444">
        <f t="shared" ca="1" si="157"/>
        <v>-1365745210.3254106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-1365745210.3254106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-5690605.0430225441</v>
      </c>
      <c r="L2927" s="444">
        <f t="shared" ca="1" si="157"/>
        <v>-1371435815.3684332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-1371435815.3684332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-5714315.8973684721</v>
      </c>
      <c r="L2928" s="444">
        <f t="shared" ca="1" si="157"/>
        <v>-1377150131.2658017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-1377150131.2658017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-5738125.5469408398</v>
      </c>
      <c r="L2929" s="444">
        <f t="shared" ca="1" si="157"/>
        <v>-1382888256.8127425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-1382888256.8127425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-5762034.4033864271</v>
      </c>
      <c r="L2930" s="444">
        <f t="shared" ca="1" si="157"/>
        <v>-1388650291.2161288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-1388650291.2161288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-5786042.8800672032</v>
      </c>
      <c r="L2931" s="444">
        <f t="shared" ca="1" si="157"/>
        <v>-1394436334.0961959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-1394436334.0961959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-5810151.3920674827</v>
      </c>
      <c r="L2932" s="444">
        <f t="shared" ca="1" si="157"/>
        <v>-1400246485.4882634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-1400246485.4882634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-5834360.3562010974</v>
      </c>
      <c r="L2933" s="444">
        <f t="shared" ca="1" si="157"/>
        <v>-1406080845.8444645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-1406080845.8444645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-5858670.1910186019</v>
      </c>
      <c r="L2934" s="444">
        <f t="shared" ca="1" si="157"/>
        <v>-1411939516.0354831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-1411939516.0354831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-5883081.3168145129</v>
      </c>
      <c r="L2935" s="444">
        <f t="shared" ca="1" si="157"/>
        <v>-1417822597.3522975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-1417822597.3522975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-5907594.1556345727</v>
      </c>
      <c r="L2936" s="444">
        <f t="shared" ca="1" si="157"/>
        <v>-1423730191.5079322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-1423730191.5079322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-5932209.1312830504</v>
      </c>
      <c r="L2937" s="444">
        <f t="shared" ca="1" si="157"/>
        <v>-1429662400.6392152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-1429662400.6392152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-5956926.6693300633</v>
      </c>
      <c r="L2938" s="444">
        <f t="shared" ca="1" si="157"/>
        <v>-1435619327.3085454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-1435619327.3085454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-5981747.1971189389</v>
      </c>
      <c r="L2939" s="444">
        <f t="shared" ca="1" si="157"/>
        <v>-1441601074.5056643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-1441601074.5056643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-6006671.1437736014</v>
      </c>
      <c r="L2940" s="444">
        <f t="shared" ca="1" si="157"/>
        <v>-1447607745.6494379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-1447607745.6494379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-6031698.9402059913</v>
      </c>
      <c r="L2941" s="444">
        <f t="shared" ca="1" si="157"/>
        <v>-1453639444.589644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-1453639444.589644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-6056831.019123516</v>
      </c>
      <c r="L2942" s="444">
        <f t="shared" ca="1" si="157"/>
        <v>-1459696275.6087675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-1459696275.6087675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-6082067.8150365315</v>
      </c>
      <c r="L2943" s="444">
        <f t="shared" ca="1" si="157"/>
        <v>-1465778343.423804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-1465778343.423804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-6107409.7642658502</v>
      </c>
      <c r="L2944" s="444">
        <f t="shared" ca="1" si="157"/>
        <v>-1471885753.1880698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-1471885753.1880698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-6132857.3049502913</v>
      </c>
      <c r="L2945" s="444">
        <f t="shared" ca="1" si="157"/>
        <v>-1478018610.4930201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-1478018610.4930201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-6158410.8770542499</v>
      </c>
      <c r="L2946" s="444">
        <f t="shared" ca="1" si="157"/>
        <v>-1484177021.3700743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-1484177021.3700743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-6184070.9223753093</v>
      </c>
      <c r="L2947" s="444">
        <f t="shared" ca="1" si="157"/>
        <v>-1490361092.2924495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-1490361092.2924495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-6209837.8845518725</v>
      </c>
      <c r="L2948" s="444">
        <f t="shared" ca="1" si="157"/>
        <v>-1496570930.1770012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-1496570930.1770012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-6235712.2090708381</v>
      </c>
      <c r="L2949" s="444">
        <f t="shared" ca="1" si="157"/>
        <v>-1502806642.3860722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-1502806642.3860722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-6261694.3432753002</v>
      </c>
      <c r="L2950" s="444">
        <f t="shared" ca="1" si="157"/>
        <v>-1509068336.7293475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-1509068336.7293475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-6287784.7363722809</v>
      </c>
      <c r="L2951" s="444">
        <f t="shared" ca="1" si="157"/>
        <v>-1515356121.4657197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-1515356121.4657197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-6313983.8394404985</v>
      </c>
      <c r="L2952" s="444">
        <f t="shared" ca="1" si="157"/>
        <v>-1521670105.3051603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-1521670105.3051603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-6340292.1054381682</v>
      </c>
      <c r="L2953" s="444">
        <f t="shared" ca="1" si="157"/>
        <v>-1528010397.4105985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-1528010397.4105985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-6366709.9892108273</v>
      </c>
      <c r="L2954" s="444">
        <f t="shared" ca="1" si="157"/>
        <v>-1534377107.3998094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-1534377107.3998094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-6393237.9474992054</v>
      </c>
      <c r="L2955" s="444">
        <f t="shared" ca="1" si="157"/>
        <v>-1540770345.3473086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-1540770345.3473086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-6419876.4389471188</v>
      </c>
      <c r="L2956" s="444">
        <f t="shared" ca="1" si="157"/>
        <v>-1547190221.7862558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-1547190221.7862558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-6446625.9241093993</v>
      </c>
      <c r="L2957" s="444">
        <f t="shared" ca="1" si="157"/>
        <v>-1553636847.7103653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-1553636847.7103653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-6473486.8654598556</v>
      </c>
      <c r="L2958" s="444">
        <f t="shared" ca="1" si="157"/>
        <v>-1560110334.5758252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-1560110334.5758252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-6500459.7273992719</v>
      </c>
      <c r="L2959" s="444">
        <f t="shared" ca="1" si="157"/>
        <v>-1566610794.3032246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-1566610794.3032246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-6527544.9762634356</v>
      </c>
      <c r="L2960" s="444">
        <f t="shared" ca="1" si="157"/>
        <v>-1573138339.2794881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-1573138339.2794881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-6554743.0803312007</v>
      </c>
      <c r="L2961" s="444">
        <f t="shared" ca="1" si="157"/>
        <v>-1579693082.3598192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-1579693082.3598192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-6582054.5098325796</v>
      </c>
      <c r="L2962" s="444">
        <f t="shared" ca="1" si="157"/>
        <v>-1586275136.8696518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-1586275136.8696518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-6609479.7369568823</v>
      </c>
      <c r="L2963" s="444">
        <f t="shared" ca="1" si="157"/>
        <v>-1592884616.6066086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-1592884616.6066086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-6637019.2358608693</v>
      </c>
      <c r="L2964" s="444">
        <f t="shared" ca="1" si="157"/>
        <v>-1599521635.8424695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-1599521635.8424695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-6664673.4826769559</v>
      </c>
      <c r="L2965" s="444">
        <f t="shared" ca="1" si="157"/>
        <v>-1606186309.3251464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-1606186309.3251464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-6692442.9555214439</v>
      </c>
      <c r="L2966" s="444">
        <f t="shared" ca="1" si="157"/>
        <v>-1612878752.2806678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-1612878752.2806678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-6720328.1345027825</v>
      </c>
      <c r="L2967" s="444">
        <f t="shared" ca="1" si="157"/>
        <v>-1619599080.4151707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-1619599080.4151707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-6748329.5017298777</v>
      </c>
      <c r="L2968" s="444">
        <f t="shared" ca="1" si="157"/>
        <v>-1626347409.9169006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-1626347409.9169006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-6776447.5413204189</v>
      </c>
      <c r="L2969" s="444">
        <f t="shared" ca="1" si="157"/>
        <v>-1633123857.458221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-1633123857.458221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-6804682.7394092539</v>
      </c>
      <c r="L2970" s="444">
        <f t="shared" ca="1" si="157"/>
        <v>-1639928540.1976302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-1639928540.1976302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-6833035.5841567926</v>
      </c>
      <c r="L2971" s="444">
        <f t="shared" ca="1" si="157"/>
        <v>-1646761575.7817869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-1646761575.7817869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-6861506.5657574451</v>
      </c>
      <c r="L2972" s="444">
        <f t="shared" ca="1" si="157"/>
        <v>-1653623082.3475444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-1653623082.3475444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-6890096.1764481021</v>
      </c>
      <c r="L2973" s="444">
        <f t="shared" ca="1" si="157"/>
        <v>-1660513178.5239925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-1660513178.5239925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-6918804.9105166355</v>
      </c>
      <c r="L2974" s="444">
        <f t="shared" ca="1" si="157"/>
        <v>-1667431983.4345093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-1667431983.4345093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-6947633.2643104549</v>
      </c>
      <c r="L2975" s="444">
        <f t="shared" ca="1" si="157"/>
        <v>-1674379616.6988196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-1674379616.6988196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-6976581.7362450818</v>
      </c>
      <c r="L2976" s="444">
        <f t="shared" ca="1" si="157"/>
        <v>-1681356198.4350648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-1681356198.4350648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-7005650.8268127702</v>
      </c>
      <c r="L2977" s="444">
        <f t="shared" ca="1" si="157"/>
        <v>-1688361849.2618775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-1688361849.2618775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-7034841.0385911567</v>
      </c>
      <c r="L2978" s="444">
        <f t="shared" ca="1" si="157"/>
        <v>-1695396690.3004687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-1695396690.3004687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-7064152.8762519518</v>
      </c>
      <c r="L2979" s="444">
        <f t="shared" ca="1" si="157"/>
        <v>-1702460843.1767206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-1702460843.1767206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-7093586.8465696704</v>
      </c>
      <c r="L2980" s="444">
        <f t="shared" ca="1" si="157"/>
        <v>-1709554430.0232904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-1709554430.0232904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-7123143.4584303778</v>
      </c>
      <c r="L2981" s="444">
        <f t="shared" ca="1" si="157"/>
        <v>-1716677573.4817207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-1716677573.4817207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-7152823.2228405038</v>
      </c>
      <c r="L2982" s="444">
        <f t="shared" ca="1" si="157"/>
        <v>-1723830396.7045612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-1723830396.7045612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-7182626.6529356716</v>
      </c>
      <c r="L2983" s="444">
        <f t="shared" ca="1" si="157"/>
        <v>-1731013023.357497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-1731013023.357497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-7212554.2639895706</v>
      </c>
      <c r="L2984" s="444">
        <f t="shared" ca="1" si="157"/>
        <v>-1738225577.6214867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-1738225577.6214867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-7242606.5734228613</v>
      </c>
      <c r="L2985" s="444">
        <f t="shared" ca="1" si="157"/>
        <v>-1745468184.1949096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-1745468184.1949096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-7272784.1008121222</v>
      </c>
      <c r="L2986" s="444">
        <f t="shared" ca="1" si="157"/>
        <v>-1752740968.2957218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-1752740968.2957218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-7303087.3678988405</v>
      </c>
      <c r="L2987" s="444">
        <f t="shared" ca="1" si="157"/>
        <v>-1760044055.6636207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-1760044055.6636207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-7333516.8985984186</v>
      </c>
      <c r="L2988" s="444">
        <f t="shared" ca="1" si="157"/>
        <v>-1767377572.5622191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-1767377572.5622191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-7364073.2190092457</v>
      </c>
      <c r="L2989" s="444">
        <f t="shared" ca="1" si="157"/>
        <v>-1774741645.7812283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-1774741645.7812283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-7394756.8574217847</v>
      </c>
      <c r="L2990" s="444">
        <f t="shared" ca="1" si="157"/>
        <v>-1782136402.6386502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-1782136402.6386502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-7425568.3443277087</v>
      </c>
      <c r="L2991" s="444">
        <f t="shared" ca="1" si="157"/>
        <v>-1789561970.9829779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-1789561970.9829779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-7456508.2124290755</v>
      </c>
      <c r="L2992" s="444">
        <f t="shared" ca="1" si="157"/>
        <v>-1797018479.1954069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-1797018479.1954069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-7487576.9966475284</v>
      </c>
      <c r="L2993" s="444">
        <f t="shared" ca="1" si="157"/>
        <v>-1804506056.1920545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-1804506056.1920545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-7518775.2341335602</v>
      </c>
      <c r="L2994" s="444">
        <f t="shared" ca="1" si="157"/>
        <v>-1812024831.426188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-1812024831.426188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-7550103.4642757829</v>
      </c>
      <c r="L2995" s="444">
        <f t="shared" ca="1" si="157"/>
        <v>-1819574934.8904638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-1819574934.8904638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-7581562.2287102658</v>
      </c>
      <c r="L2996" s="444">
        <f t="shared" ca="1" si="157"/>
        <v>-1827156497.119174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-1827156497.119174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-7613152.0713298917</v>
      </c>
      <c r="L2997" s="444">
        <f t="shared" ca="1" si="157"/>
        <v>-1834769649.1905038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-1834769649.1905038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-7644873.5382937649</v>
      </c>
      <c r="L2998" s="444">
        <f t="shared" ca="1" si="157"/>
        <v>-1842414522.7287977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-1842414522.7287977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-7676727.1780366562</v>
      </c>
      <c r="L2999" s="444">
        <f t="shared" ca="1" si="157"/>
        <v>-1850091249.9068344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-1850091249.9068344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-7708713.5412784768</v>
      </c>
      <c r="L3000" s="444">
        <f t="shared" ca="1" si="157"/>
        <v>-1857799963.4481127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-1857799963.4481127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-7740833.1810338032</v>
      </c>
      <c r="L3001" s="444">
        <f t="shared" ca="1" si="157"/>
        <v>-1865540796.6291466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-1865540796.6291466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-7773086.6526214434</v>
      </c>
      <c r="L3002" s="444">
        <f t="shared" ca="1" si="157"/>
        <v>-1873313883.2817681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-1873313883.2817681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-7805474.5136740347</v>
      </c>
      <c r="L3003" s="444">
        <f t="shared" ca="1" si="157"/>
        <v>-1881119357.7954421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-1881119357.7954421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-7837997.3241476752</v>
      </c>
      <c r="L3004" s="444">
        <f t="shared" ca="1" si="157"/>
        <v>-1888957355.1195898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-1888957355.1195898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-7870655.6463316241</v>
      </c>
      <c r="L3005" s="444">
        <f t="shared" ca="1" si="157"/>
        <v>-1896828010.7659214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-1896828010.7659214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-7903450.0448580049</v>
      </c>
      <c r="L3006" s="444">
        <f t="shared" ca="1" si="157"/>
        <v>-1904731460.8107793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-1904731460.8107793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-7936381.086711579</v>
      </c>
      <c r="L3007" s="444">
        <f t="shared" ca="1" si="157"/>
        <v>-1912667841.897491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-1912667841.897491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-7969449.3412395455</v>
      </c>
      <c r="L3008" s="444">
        <f t="shared" ca="1" si="157"/>
        <v>-1920637291.2387304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-1920637291.2387304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-8002655.3801613776</v>
      </c>
      <c r="L3009" s="444">
        <f t="shared" ca="1" si="157"/>
        <v>-1928639946.6188917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-1928639946.6188917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-8035999.7775787143</v>
      </c>
      <c r="L3010" s="444">
        <f t="shared" ca="1" si="157"/>
        <v>-1936675946.3964705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-1936675946.3964705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-8069483.1099852929</v>
      </c>
      <c r="L3011" s="444">
        <f t="shared" ca="1" si="157"/>
        <v>-1944745429.5064559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-1944745429.5064559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-8103105.9562768992</v>
      </c>
      <c r="L3012" s="444">
        <f t="shared" ca="1" si="157"/>
        <v>-1952848535.4627328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-1952848535.4627328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-8136868.8977613878</v>
      </c>
      <c r="L3013" s="444">
        <f t="shared" ca="1" si="157"/>
        <v>-1960985404.3604941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-1960985404.3604941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-8170772.5181687251</v>
      </c>
      <c r="L3014" s="444">
        <f t="shared" ca="1" si="157"/>
        <v>-1969156176.8786628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-1969156176.8786628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-8204817.4036610937</v>
      </c>
      <c r="L3015" s="444">
        <f t="shared" ca="1" si="157"/>
        <v>-1977360994.2823238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-1977360994.2823238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-8239004.1428430155</v>
      </c>
      <c r="L3016" s="444">
        <f t="shared" ca="1" si="157"/>
        <v>-1985599998.4251668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-1985599998.4251668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-8273333.3267715285</v>
      </c>
      <c r="L3017" s="444">
        <f t="shared" ca="1" si="157"/>
        <v>-1993873331.7519383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-1993873331.7519383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-8307805.5489664096</v>
      </c>
      <c r="L3018" s="444">
        <f t="shared" ca="1" si="157"/>
        <v>-2002181137.3009048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-2002181137.3009048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-8342421.4054204365</v>
      </c>
      <c r="L3019" s="444">
        <f t="shared" ca="1" si="157"/>
        <v>-2010523558.7063253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-2010523558.7063253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-8377181.4946096884</v>
      </c>
      <c r="L3020" s="444">
        <f t="shared" ca="1" si="157"/>
        <v>-2018900740.2009349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-2018900740.2009349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-8412086.4175038952</v>
      </c>
      <c r="L3021" s="444">
        <f t="shared" ca="1" si="157"/>
        <v>-2027312826.6184387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-2027312826.6184387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-8447136.7775768265</v>
      </c>
      <c r="L3022" s="444">
        <f t="shared" ca="1" si="157"/>
        <v>-2035759963.3960156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-2035759963.3960156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-8482333.1808167323</v>
      </c>
      <c r="L3023" s="444">
        <f t="shared" ca="1" si="157"/>
        <v>-2044242296.5768323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-2044242296.5768323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-8517676.2357368004</v>
      </c>
      <c r="L3024" s="444">
        <f t="shared" ca="1" si="157"/>
        <v>-2052759972.8125691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-2052759972.8125691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-8553166.5533857048</v>
      </c>
      <c r="L3025" s="444">
        <f t="shared" ca="1" si="157"/>
        <v>-2061313139.3659549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-2061313139.3659549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-8588804.7473581452</v>
      </c>
      <c r="L3026" s="444">
        <f t="shared" ca="1" si="157"/>
        <v>-2069901944.113313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-2069901944.113313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-8624591.4338054713</v>
      </c>
      <c r="L3027" s="444">
        <f t="shared" ca="1" si="157"/>
        <v>-2078526535.5471184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-2078526535.5471184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-8660527.2314463258</v>
      </c>
      <c r="L3028" s="444">
        <f t="shared" ca="1" si="157"/>
        <v>-2087187062.7785647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-2087187062.7785647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-8696612.7615773529</v>
      </c>
      <c r="L3029" s="444">
        <f t="shared" ca="1" si="157"/>
        <v>-2095883675.5401421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-2095883675.5401421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-8732848.6480839234</v>
      </c>
      <c r="L3030" s="444">
        <f t="shared" ca="1" si="157"/>
        <v>-2104616524.188226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-2104616524.188226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-8769235.5174509417</v>
      </c>
      <c r="L3031" s="444">
        <f t="shared" ca="1" si="157"/>
        <v>-2113385759.705677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-2113385759.705677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-8805773.9987736531</v>
      </c>
      <c r="L3032" s="444">
        <f t="shared" ca="1" si="157"/>
        <v>-2122191533.7044506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-2122191533.7044506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-8842464.7237685435</v>
      </c>
      <c r="L3033" s="444">
        <f t="shared" ca="1" si="157"/>
        <v>-2131033998.4282191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-2131033998.4282191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-8879308.3267842457</v>
      </c>
      <c r="L3034" s="444">
        <f t="shared" ca="1" si="157"/>
        <v>-2139913306.7550032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-2139913306.7550032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-8916305.4448125139</v>
      </c>
      <c r="L3035" s="444">
        <f t="shared" ca="1" si="157"/>
        <v>-2148829612.1998158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-2148829612.1998158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-8953456.7174992319</v>
      </c>
      <c r="L3036" s="444">
        <f t="shared" ca="1" si="157"/>
        <v>-2157783068.917315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-2157783068.917315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-8990762.7871554792</v>
      </c>
      <c r="L3037" s="444">
        <f t="shared" ca="1" si="157"/>
        <v>-2166773831.7044706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-2166773831.7044706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-9028224.2987686284</v>
      </c>
      <c r="L3038" s="444">
        <f t="shared" ca="1" si="157"/>
        <v>-2175802056.0032392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-2175802056.0032392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-9065841.9000134971</v>
      </c>
      <c r="L3039" s="444">
        <f t="shared" ca="1" si="157"/>
        <v>-2184867897.9032526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-2184867897.9032526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-9103616.2412635516</v>
      </c>
      <c r="L3040" s="444">
        <f t="shared" ca="1" si="157"/>
        <v>-2193971514.144516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-2193971514.144516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-9141547.97560215</v>
      </c>
      <c r="L3041" s="444">
        <f t="shared" ca="1" si="157"/>
        <v>-2203113062.1201181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-2203113062.1201181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-9179637.7588338256</v>
      </c>
      <c r="L3042" s="444">
        <f t="shared" ca="1" si="157"/>
        <v>-2212292699.878952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-2212292699.878952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-9217886.2494956329</v>
      </c>
      <c r="L3043" s="444">
        <f t="shared" ca="1" si="157"/>
        <v>-2221510586.1284475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-2221510586.1284475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-9256294.1088685319</v>
      </c>
      <c r="L3044" s="444">
        <f t="shared" ca="1" si="157"/>
        <v>-2230766880.2373161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-2230766880.2373161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-9294862.0009888168</v>
      </c>
      <c r="L3045" s="444">
        <f t="shared" ca="1" si="157"/>
        <v>-2240061742.2383051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-2240061742.2383051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-9333590.5926596038</v>
      </c>
      <c r="L3046" s="444">
        <f t="shared" ca="1" si="157"/>
        <v>-2249395332.8309646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-2249395332.8309646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-9372480.5534623526</v>
      </c>
      <c r="L3047" s="444">
        <f t="shared" ca="1" si="157"/>
        <v>-2258767813.3844271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-2258767813.3844271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-9411532.5557684451</v>
      </c>
      <c r="L3048" s="444">
        <f t="shared" ca="1" si="157"/>
        <v>-2268179345.9401956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-2268179345.9401956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-9450747.2747508138</v>
      </c>
      <c r="L3049" s="444">
        <f t="shared" ca="1" si="157"/>
        <v>-2277630093.2149463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-2277630093.2149463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-9490125.3883956093</v>
      </c>
      <c r="L3050" s="444">
        <f t="shared" ca="1" si="157"/>
        <v>-2287120218.6033421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-2287120218.6033421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-9529667.5775139257</v>
      </c>
      <c r="L3051" s="444">
        <f t="shared" ca="1" si="157"/>
        <v>-2296649886.1808558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-2296649886.1808558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-9569374.5257535651</v>
      </c>
      <c r="L3052" s="444">
        <f t="shared" ca="1" si="157"/>
        <v>-2306219260.7066092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-2306219260.7066092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-9609246.919610871</v>
      </c>
      <c r="L3053" s="444">
        <f t="shared" ca="1" si="157"/>
        <v>-2315828507.6262202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-2315828507.6262202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-9649285.4484425839</v>
      </c>
      <c r="L3054" s="444">
        <f t="shared" ca="1" si="157"/>
        <v>-2325477793.0746627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-2325477793.0746627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-9689490.8044777606</v>
      </c>
      <c r="L3055" s="444">
        <f t="shared" ca="1" si="157"/>
        <v>-2335167283.8791404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-2335167283.8791404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-9729863.6828297507</v>
      </c>
      <c r="L3056" s="444">
        <f t="shared" ca="1" si="157"/>
        <v>-2344897147.5619702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-2344897147.5619702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-9770404.7815082092</v>
      </c>
      <c r="L3057" s="444">
        <f t="shared" ca="1" si="157"/>
        <v>-2354667552.3434787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-2354667552.3434787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-9811114.8014311604</v>
      </c>
      <c r="L3058" s="444">
        <f t="shared" ca="1" si="157"/>
        <v>-2364478667.1449099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-2364478667.1449099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-9851994.4464371242</v>
      </c>
      <c r="L3059" s="444">
        <f t="shared" ca="1" si="157"/>
        <v>-2374330661.5913472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-2374330661.5913472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-9893044.4232972804</v>
      </c>
      <c r="L3060" s="444">
        <f t="shared" ca="1" si="157"/>
        <v>-2384223706.0146446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-2384223706.0146446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-9934265.4417276867</v>
      </c>
      <c r="L3061" s="444">
        <f t="shared" ca="1" si="157"/>
        <v>-2394157971.4563723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-2394157971.4563723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-9975658.2144015506</v>
      </c>
      <c r="L3062" s="444">
        <f t="shared" ca="1" si="157"/>
        <v>-2404133629.670774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-2404133629.670774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-10017223.456961557</v>
      </c>
      <c r="L3063" s="444">
        <f t="shared" ca="1" si="157"/>
        <v>-2414150853.1277356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-2414150853.1277356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-10058961.888032231</v>
      </c>
      <c r="L3064" s="444">
        <f t="shared" ca="1" si="157"/>
        <v>-2424209815.0157681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-2424209815.0157681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-10100874.229232367</v>
      </c>
      <c r="L3065" s="444">
        <f t="shared" ca="1" si="157"/>
        <v>-2434310689.2450004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-2434310689.2450004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-10142961.205187501</v>
      </c>
      <c r="L3066" s="444">
        <f t="shared" ca="1" si="157"/>
        <v>-2444453650.4501877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-2444453650.4501877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-10185223.543542448</v>
      </c>
      <c r="L3067" s="444">
        <f t="shared" ca="1" si="157"/>
        <v>-2454638873.9937301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-2454638873.9937301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-10227661.974973876</v>
      </c>
      <c r="L3068" s="444">
        <f t="shared" ref="L3068:L3322" ca="1" si="162">I3068-J3068+K3068</f>
        <v>-2464866535.9687037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-2464866535.9687037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-10270277.233202932</v>
      </c>
      <c r="L3069" s="444">
        <f t="shared" ca="1" si="162"/>
        <v>-2475136813.2019067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-2475136813.2019067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-10313070.055007944</v>
      </c>
      <c r="L3070" s="444">
        <f t="shared" ca="1" si="162"/>
        <v>-2485449883.2569146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-2485449883.2569146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-10356041.180237144</v>
      </c>
      <c r="L3071" s="444">
        <f t="shared" ca="1" si="162"/>
        <v>-2495805924.4371519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-2495805924.4371519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-10399191.351821465</v>
      </c>
      <c r="L3072" s="444">
        <f t="shared" ca="1" si="162"/>
        <v>-2506205115.7889733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-2506205115.7889733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-10442521.315787388</v>
      </c>
      <c r="L3073" s="444">
        <f t="shared" ca="1" si="162"/>
        <v>-2516647637.1047606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-2516647637.1047606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-10486031.821269836</v>
      </c>
      <c r="L3074" s="444">
        <f t="shared" ca="1" si="162"/>
        <v>-2527133668.9260306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-2527133668.9260306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-10529723.620525127</v>
      </c>
      <c r="L3075" s="444">
        <f t="shared" ca="1" si="162"/>
        <v>-2537663392.546556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-2537663392.546556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-10573597.468943983</v>
      </c>
      <c r="L3076" s="444">
        <f t="shared" ca="1" si="162"/>
        <v>-2548236990.0155001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-2548236990.0155001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-10617654.125064583</v>
      </c>
      <c r="L3077" s="444">
        <f t="shared" ca="1" si="162"/>
        <v>-2558854644.1405644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-2558854644.1405644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-10661894.350585684</v>
      </c>
      <c r="L3078" s="444">
        <f t="shared" ca="1" si="162"/>
        <v>-2569516538.4911499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-2569516538.4911499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-10706318.910379792</v>
      </c>
      <c r="L3079" s="444">
        <f t="shared" ca="1" si="162"/>
        <v>-2580222857.4015298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-2580222857.4015298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-10750928.572506374</v>
      </c>
      <c r="L3080" s="444">
        <f t="shared" ca="1" si="162"/>
        <v>-2590973785.9740362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-2590973785.9740362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-10795724.10822515</v>
      </c>
      <c r="L3081" s="444">
        <f t="shared" ca="1" si="162"/>
        <v>-2601769510.0822616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-2601769510.0822616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-10840706.292009423</v>
      </c>
      <c r="L3082" s="444">
        <f t="shared" ca="1" si="162"/>
        <v>-2612610216.3742709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-2612610216.3742709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-10885875.901559463</v>
      </c>
      <c r="L3083" s="444">
        <f t="shared" ca="1" si="162"/>
        <v>-2623496092.2758303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-2623496092.2758303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-10931233.71781596</v>
      </c>
      <c r="L3084" s="444">
        <f t="shared" ca="1" si="162"/>
        <v>-2634427325.9936461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-2634427325.9936461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-10976780.524973525</v>
      </c>
      <c r="L3085" s="444">
        <f t="shared" ca="1" si="162"/>
        <v>-2645404106.5186195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-2645404106.5186195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-11022517.110494249</v>
      </c>
      <c r="L3086" s="444">
        <f t="shared" ca="1" si="162"/>
        <v>-2656426623.6291137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-2656426623.6291137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-11068444.265121307</v>
      </c>
      <c r="L3087" s="444">
        <f t="shared" ca="1" si="162"/>
        <v>-2667495067.8942351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-2667495067.8942351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-11114562.782892646</v>
      </c>
      <c r="L3088" s="444">
        <f t="shared" ca="1" si="162"/>
        <v>-2678609630.6771278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-2678609630.6771278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-11160873.461154699</v>
      </c>
      <c r="L3089" s="444">
        <f t="shared" ca="1" si="162"/>
        <v>-2689770504.1382828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-2689770504.1382828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-11207377.100576177</v>
      </c>
      <c r="L3090" s="444">
        <f t="shared" ca="1" si="162"/>
        <v>-2700977881.2388592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-2700977881.2388592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-11254074.505161913</v>
      </c>
      <c r="L3091" s="444">
        <f t="shared" ca="1" si="162"/>
        <v>-2712231955.7440209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-2712231955.7440209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-11300966.482266754</v>
      </c>
      <c r="L3092" s="444">
        <f t="shared" ca="1" si="162"/>
        <v>-2723532922.2262878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-2723532922.2262878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-11348053.842609532</v>
      </c>
      <c r="L3093" s="444">
        <f t="shared" ca="1" si="162"/>
        <v>-2734880976.0688972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-2734880976.0688972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-11395337.400287071</v>
      </c>
      <c r="L3094" s="444">
        <f t="shared" ca="1" si="162"/>
        <v>-2746276313.4691844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-2746276313.4691844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-11442817.972788269</v>
      </c>
      <c r="L3095" s="444">
        <f t="shared" ca="1" si="162"/>
        <v>-2757719131.4419727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-2757719131.4419727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-11490496.381008219</v>
      </c>
      <c r="L3096" s="444">
        <f t="shared" ca="1" si="162"/>
        <v>-2769209627.8229809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-2769209627.8229809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-11538373.44926242</v>
      </c>
      <c r="L3097" s="444">
        <f t="shared" ca="1" si="162"/>
        <v>-2780748001.2722435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-2780748001.2722435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-11586450.005301014</v>
      </c>
      <c r="L3098" s="444">
        <f t="shared" ca="1" si="162"/>
        <v>-2792334451.2775445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-2792334451.2775445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-11634726.880323103</v>
      </c>
      <c r="L3099" s="444">
        <f t="shared" ca="1" si="162"/>
        <v>-2803969178.1578674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-2803969178.1578674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-11683204.908991113</v>
      </c>
      <c r="L3100" s="444">
        <f t="shared" ca="1" si="162"/>
        <v>-2815652383.0668588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-2815652383.0668588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-11731884.929445244</v>
      </c>
      <c r="L3101" s="444">
        <f t="shared" ca="1" si="162"/>
        <v>-2827384267.996304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-2827384267.996304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-11780767.783317933</v>
      </c>
      <c r="L3102" s="444">
        <f t="shared" ca="1" si="162"/>
        <v>-2839165035.7796221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-2839165035.7796221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-11829854.315748425</v>
      </c>
      <c r="L3103" s="444">
        <f t="shared" ca="1" si="162"/>
        <v>-2850994890.0953703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-2850994890.0953703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-11879145.375397377</v>
      </c>
      <c r="L3104" s="444">
        <f t="shared" ca="1" si="162"/>
        <v>-2862874035.4707675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-2862874035.4707675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-11928641.814461531</v>
      </c>
      <c r="L3105" s="444">
        <f t="shared" ca="1" si="162"/>
        <v>-2874802677.2852292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-2874802677.2852292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-11978344.488688454</v>
      </c>
      <c r="L3106" s="444">
        <f t="shared" ca="1" si="162"/>
        <v>-2886781021.7739177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-2886781021.7739177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-12028254.257391324</v>
      </c>
      <c r="L3107" s="444">
        <f t="shared" ca="1" si="162"/>
        <v>-2898809276.0313091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-2898809276.0313091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-12078371.983463788</v>
      </c>
      <c r="L3108" s="444">
        <f t="shared" ca="1" si="162"/>
        <v>-2910887648.0147729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-2910887648.0147729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-12128698.533394886</v>
      </c>
      <c r="L3109" s="444">
        <f t="shared" ca="1" si="162"/>
        <v>-2923016346.5481677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-2923016346.5481677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-12179234.777284032</v>
      </c>
      <c r="L3110" s="444">
        <f t="shared" ca="1" si="162"/>
        <v>-2935195581.3254519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-2935195581.3254519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-12229981.588856049</v>
      </c>
      <c r="L3111" s="444">
        <f t="shared" ca="1" si="162"/>
        <v>-2947425562.9143081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-2947425562.9143081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-12280939.845476283</v>
      </c>
      <c r="L3112" s="444">
        <f t="shared" ca="1" si="162"/>
        <v>-2959706502.7597842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-2959706502.7597842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-12332110.428165767</v>
      </c>
      <c r="L3113" s="444">
        <f t="shared" ca="1" si="162"/>
        <v>-2972038613.1879501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-2972038613.1879501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-12383494.221616458</v>
      </c>
      <c r="L3114" s="444">
        <f t="shared" ca="1" si="162"/>
        <v>-2984422107.4095664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-2984422107.4095664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-12435092.114206526</v>
      </c>
      <c r="L3115" s="444">
        <f t="shared" ca="1" si="162"/>
        <v>-2996857199.5237727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-2996857199.5237727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-12486904.99801572</v>
      </c>
      <c r="L3116" s="444">
        <f t="shared" ca="1" si="162"/>
        <v>-3009344104.5217886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-3009344104.5217886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-12538933.768840786</v>
      </c>
      <c r="L3117" s="444">
        <f t="shared" ca="1" si="162"/>
        <v>-3021883038.2906294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-3021883038.2906294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-12591179.326210955</v>
      </c>
      <c r="L3118" s="444">
        <f t="shared" ca="1" si="162"/>
        <v>-3034474217.6168404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-3034474217.6168404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-12643642.573403502</v>
      </c>
      <c r="L3119" s="444">
        <f t="shared" ca="1" si="162"/>
        <v>-3047117860.1902437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-3047117860.1902437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-12696324.417459348</v>
      </c>
      <c r="L3120" s="444">
        <f t="shared" ca="1" si="162"/>
        <v>-3059814184.6077032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-3059814184.6077032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-12749225.769198764</v>
      </c>
      <c r="L3121" s="444">
        <f t="shared" ca="1" si="162"/>
        <v>-3072563410.3769021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-3072563410.3769021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-12802347.543237092</v>
      </c>
      <c r="L3122" s="444">
        <f t="shared" ca="1" si="162"/>
        <v>-3085365757.9201393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-3085365757.9201393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-12855690.658000581</v>
      </c>
      <c r="L3123" s="444">
        <f t="shared" ca="1" si="162"/>
        <v>-3098221448.5781398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-3098221448.5781398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-12909256.035742249</v>
      </c>
      <c r="L3124" s="444">
        <f t="shared" ca="1" si="162"/>
        <v>-3111130704.6138821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-3111130704.6138821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-12963044.602557842</v>
      </c>
      <c r="L3125" s="444">
        <f t="shared" ca="1" si="162"/>
        <v>-3124093749.2164397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-3124093749.2164397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-13017057.288401833</v>
      </c>
      <c r="L3126" s="444">
        <f t="shared" ca="1" si="162"/>
        <v>-3137110806.5048413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-3137110806.5048413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-13071295.027103506</v>
      </c>
      <c r="L3127" s="444">
        <f t="shared" ca="1" si="162"/>
        <v>-3150182101.5319448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-3150182101.5319448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-13125758.756383102</v>
      </c>
      <c r="L3128" s="444">
        <f t="shared" ca="1" si="162"/>
        <v>-3163307860.2883277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-3163307860.2883277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-13180449.417868031</v>
      </c>
      <c r="L3129" s="444">
        <f t="shared" ca="1" si="162"/>
        <v>-3176488309.7061958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-3176488309.7061958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-13235367.95710915</v>
      </c>
      <c r="L3130" s="444">
        <f t="shared" ca="1" si="162"/>
        <v>-3189723677.6633048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-3189723677.6633048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-13290515.323597103</v>
      </c>
      <c r="L3131" s="444">
        <f t="shared" ca="1" si="162"/>
        <v>-3203014192.9869018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-3203014192.9869018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-13345892.470778758</v>
      </c>
      <c r="L3132" s="444">
        <f t="shared" ca="1" si="162"/>
        <v>-3216360085.4576807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-3216360085.4576807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-13401500.35607367</v>
      </c>
      <c r="L3133" s="444">
        <f t="shared" ca="1" si="162"/>
        <v>-3229761585.8137546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-3229761585.8137546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-13457339.940890644</v>
      </c>
      <c r="L3134" s="444">
        <f t="shared" ca="1" si="162"/>
        <v>-3243218925.7546453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-3243218925.7546453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-13513412.190644355</v>
      </c>
      <c r="L3135" s="444">
        <f t="shared" ca="1" si="162"/>
        <v>-3256732337.9452896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-3256732337.9452896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-13569718.074772039</v>
      </c>
      <c r="L3136" s="444">
        <f t="shared" ca="1" si="162"/>
        <v>-3270302056.0200615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-3270302056.0200615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-13626258.566750256</v>
      </c>
      <c r="L3137" s="444">
        <f t="shared" ca="1" si="162"/>
        <v>-3283928314.5868115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-3283928314.5868115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-13683034.644111715</v>
      </c>
      <c r="L3138" s="444">
        <f t="shared" ca="1" si="162"/>
        <v>-3297611349.2309232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-3297611349.2309232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-13740047.288462179</v>
      </c>
      <c r="L3139" s="444">
        <f t="shared" ca="1" si="162"/>
        <v>-3311351396.5193853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-3311351396.5193853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-13797297.485497439</v>
      </c>
      <c r="L3140" s="444">
        <f t="shared" ca="1" si="162"/>
        <v>-3325148694.0048828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-3325148694.0048828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-13854786.225020345</v>
      </c>
      <c r="L3141" s="444">
        <f t="shared" ca="1" si="162"/>
        <v>-3339003480.2299032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-3339003480.2299032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-13912514.50095793</v>
      </c>
      <c r="L3142" s="444">
        <f t="shared" ca="1" si="162"/>
        <v>-3352915994.7308612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-3352915994.7308612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-13970483.311378591</v>
      </c>
      <c r="L3143" s="444">
        <f t="shared" ca="1" si="162"/>
        <v>-3366886478.0422397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-3366886478.0422397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-14028693.658509329</v>
      </c>
      <c r="L3144" s="444">
        <f t="shared" ca="1" si="162"/>
        <v>-3380915171.7007489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-3380915171.7007489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-14087146.54875312</v>
      </c>
      <c r="L3145" s="444">
        <f t="shared" ca="1" si="162"/>
        <v>-3395002318.2495022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-3395002318.2495022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-14145842.992706262</v>
      </c>
      <c r="L3146" s="444">
        <f t="shared" ca="1" si="162"/>
        <v>-3409148161.2422085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-3409148161.2422085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-14204784.00517587</v>
      </c>
      <c r="L3147" s="444">
        <f t="shared" ca="1" si="162"/>
        <v>-3423352945.2473845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-3423352945.2473845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-14263970.605197437</v>
      </c>
      <c r="L3148" s="444">
        <f t="shared" ca="1" si="162"/>
        <v>-3437616915.852582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-3437616915.852582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-14323403.816052424</v>
      </c>
      <c r="L3149" s="444">
        <f t="shared" ca="1" si="162"/>
        <v>-3451940319.6686344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-3451940319.6686344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-14383084.665285977</v>
      </c>
      <c r="L3150" s="444">
        <f t="shared" ca="1" si="162"/>
        <v>-3466323404.3339205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-3466323404.3339205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-14443014.184724666</v>
      </c>
      <c r="L3151" s="444">
        <f t="shared" ca="1" si="162"/>
        <v>-3480766418.5186453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-3480766418.5186453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-14503193.410494355</v>
      </c>
      <c r="L3152" s="444">
        <f t="shared" ca="1" si="162"/>
        <v>-3495269611.9291396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-3495269611.9291396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-14563623.383038081</v>
      </c>
      <c r="L3153" s="444">
        <f t="shared" ca="1" si="162"/>
        <v>-3509833235.3121777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-3509833235.3121777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-14624305.147134073</v>
      </c>
      <c r="L3154" s="444">
        <f t="shared" ca="1" si="162"/>
        <v>-3524457540.459312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-3524457540.459312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-14685239.751913799</v>
      </c>
      <c r="L3155" s="444">
        <f t="shared" ca="1" si="162"/>
        <v>-3539142780.211226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-3539142780.211226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-14746428.250880105</v>
      </c>
      <c r="L3156" s="444">
        <f t="shared" ca="1" si="162"/>
        <v>-3553889208.4621062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-3553889208.4621062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-14807871.701925442</v>
      </c>
      <c r="L3157" s="444">
        <f t="shared" ca="1" si="162"/>
        <v>-3568697080.1640315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-3568697080.1640315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-14869571.167350134</v>
      </c>
      <c r="L3158" s="444">
        <f t="shared" ca="1" si="162"/>
        <v>-3583566651.3313818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-3583566651.3313818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-14931527.713880757</v>
      </c>
      <c r="L3159" s="444">
        <f t="shared" ca="1" si="162"/>
        <v>-3598498179.0452623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-3598498179.0452623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-14993742.412688592</v>
      </c>
      <c r="L3160" s="444">
        <f t="shared" ca="1" si="162"/>
        <v>-3613491921.4579511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-3613491921.4579511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-15056216.339408129</v>
      </c>
      <c r="L3161" s="444">
        <f t="shared" ca="1" si="162"/>
        <v>-3628548137.797359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-3628548137.797359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-15118950.574155662</v>
      </c>
      <c r="L3162" s="444">
        <f t="shared" ca="1" si="162"/>
        <v>-3643667088.3715148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-3643667088.3715148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-15181946.201547978</v>
      </c>
      <c r="L3163" s="444">
        <f t="shared" ca="1" si="162"/>
        <v>-3658849034.5730629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-3658849034.5730629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-15245204.310721096</v>
      </c>
      <c r="L3164" s="444">
        <f t="shared" ca="1" si="162"/>
        <v>-3674094238.8837838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-3674094238.8837838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-15308725.9953491</v>
      </c>
      <c r="L3165" s="444">
        <f t="shared" ca="1" si="162"/>
        <v>-3689402964.8791327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-3689402964.8791327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-15372512.353663053</v>
      </c>
      <c r="L3166" s="444">
        <f t="shared" ca="1" si="162"/>
        <v>-3704775477.2327957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-3704775477.2327957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-15436564.488469983</v>
      </c>
      <c r="L3167" s="444">
        <f t="shared" ca="1" si="162"/>
        <v>-3720212041.7212658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-3720212041.7212658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-15500883.50717194</v>
      </c>
      <c r="L3168" s="444">
        <f t="shared" ca="1" si="162"/>
        <v>-3735712925.2284379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-3735712925.2284379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-15565470.521785161</v>
      </c>
      <c r="L3169" s="444">
        <f t="shared" ca="1" si="162"/>
        <v>-3751278395.7502232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-3751278395.7502232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-15630326.64895926</v>
      </c>
      <c r="L3170" s="444">
        <f t="shared" ca="1" si="162"/>
        <v>-3766908722.3991823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-3766908722.3991823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-15695453.009996593</v>
      </c>
      <c r="L3171" s="444">
        <f t="shared" ca="1" si="162"/>
        <v>-3782604175.4091787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-3782604175.4091787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-15760850.730871581</v>
      </c>
      <c r="L3172" s="444">
        <f t="shared" ca="1" si="162"/>
        <v>-3798365026.1400504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-3798365026.1400504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-15826520.942250209</v>
      </c>
      <c r="L3173" s="444">
        <f t="shared" ca="1" si="162"/>
        <v>-3814191547.0823007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-3814191547.0823007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-15892464.779509585</v>
      </c>
      <c r="L3174" s="444">
        <f t="shared" ca="1" si="162"/>
        <v>-3830084011.8618102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-3830084011.8618102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-15958683.382757543</v>
      </c>
      <c r="L3175" s="444">
        <f t="shared" ca="1" si="162"/>
        <v>-3846042695.2445679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-3846042695.2445679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-16025177.896852367</v>
      </c>
      <c r="L3176" s="444">
        <f t="shared" ca="1" si="162"/>
        <v>-3862067873.1414204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-3862067873.1414204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-16091949.471422583</v>
      </c>
      <c r="L3177" s="444">
        <f t="shared" ca="1" si="162"/>
        <v>-3878159822.612843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-3878159822.612843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-16158999.260886846</v>
      </c>
      <c r="L3178" s="444">
        <f t="shared" ca="1" si="162"/>
        <v>-3894318821.8737297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-3894318821.8737297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-16226328.424473876</v>
      </c>
      <c r="L3179" s="444">
        <f t="shared" ca="1" si="162"/>
        <v>-3910545150.2982035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-3910545150.2982035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-16293938.126242513</v>
      </c>
      <c r="L3180" s="444">
        <f t="shared" ca="1" si="162"/>
        <v>-3926839088.4244461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-3926839088.4244461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-16361829.535101859</v>
      </c>
      <c r="L3181" s="444">
        <f t="shared" ca="1" si="162"/>
        <v>-3943200917.959548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-3943200917.959548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-16430003.824831448</v>
      </c>
      <c r="L3182" s="444">
        <f t="shared" ca="1" si="162"/>
        <v>-3959630921.7843795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-3959630921.7843795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-16498462.174101582</v>
      </c>
      <c r="L3183" s="444">
        <f t="shared" ca="1" si="162"/>
        <v>-3976129383.9584808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-3976129383.9584808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-16567205.766493671</v>
      </c>
      <c r="L3184" s="444">
        <f t="shared" ca="1" si="162"/>
        <v>-3992696589.7249746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-3992696589.7249746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-16636235.790520726</v>
      </c>
      <c r="L3185" s="444">
        <f t="shared" ca="1" si="162"/>
        <v>-4009332825.5154953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-4009332825.5154953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-16705553.439647896</v>
      </c>
      <c r="L3186" s="444">
        <f t="shared" ca="1" si="162"/>
        <v>-4026038378.955143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-4026038378.955143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-16775159.912313096</v>
      </c>
      <c r="L3187" s="444">
        <f t="shared" ca="1" si="162"/>
        <v>-4042813538.867456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-4042813538.867456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-16845056.411947735</v>
      </c>
      <c r="L3188" s="444">
        <f t="shared" ca="1" si="162"/>
        <v>-4059658595.2794037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-4059658595.2794037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-16915244.146997515</v>
      </c>
      <c r="L3189" s="444">
        <f t="shared" ca="1" si="162"/>
        <v>-4076573839.4264011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-4076573839.4264011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-16985724.330943339</v>
      </c>
      <c r="L3190" s="444">
        <f t="shared" ca="1" si="162"/>
        <v>-4093559563.7573442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-4093559563.7573442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-17056498.182322267</v>
      </c>
      <c r="L3191" s="444">
        <f t="shared" ca="1" si="162"/>
        <v>-4110616061.9396667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-4110616061.9396667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-17127566.924748611</v>
      </c>
      <c r="L3192" s="444">
        <f t="shared" ca="1" si="162"/>
        <v>-4127743628.8644152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-4127743628.8644152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-17198931.786935061</v>
      </c>
      <c r="L3193" s="444">
        <f t="shared" ca="1" si="162"/>
        <v>-4144942560.65135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-4144942560.65135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-17270594.00271396</v>
      </c>
      <c r="L3194" s="444">
        <f t="shared" ca="1" si="162"/>
        <v>-4162213154.6540642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-4162213154.6540642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-17342554.8110586</v>
      </c>
      <c r="L3195" s="444">
        <f t="shared" ca="1" si="162"/>
        <v>-4179555709.4651227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-4179555709.4651227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-17414815.456104677</v>
      </c>
      <c r="L3196" s="444">
        <f t="shared" ca="1" si="162"/>
        <v>-4196970524.9212275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-4196970524.9212275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-17487377.18717178</v>
      </c>
      <c r="L3197" s="444">
        <f t="shared" ca="1" si="162"/>
        <v>-4214457902.1083994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-4214457902.1083994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-17560241.258784998</v>
      </c>
      <c r="L3198" s="444">
        <f t="shared" ca="1" si="162"/>
        <v>-4232018143.3671842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-4232018143.3671842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-17633408.930696603</v>
      </c>
      <c r="L3199" s="444">
        <f t="shared" ca="1" si="162"/>
        <v>-4249651552.2978806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-4249651552.2978806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-17706881.467907839</v>
      </c>
      <c r="L3200" s="444">
        <f t="shared" ca="1" si="162"/>
        <v>-4267358433.7657886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-4267358433.7657886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-17780660.140690785</v>
      </c>
      <c r="L3201" s="444">
        <f t="shared" ca="1" si="162"/>
        <v>-4285139093.9064794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-4285139093.9064794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-17854746.224610332</v>
      </c>
      <c r="L3202" s="444">
        <f t="shared" ca="1" si="162"/>
        <v>-4302993840.1310902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-4302993840.1310902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-17929141.00054621</v>
      </c>
      <c r="L3203" s="444">
        <f t="shared" ca="1" si="162"/>
        <v>-4320922981.1316366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-4320922981.1316366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-18003845.754715152</v>
      </c>
      <c r="L3204" s="444">
        <f t="shared" ca="1" si="162"/>
        <v>-4338926826.8863516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-4338926826.8863516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-18078861.778693132</v>
      </c>
      <c r="L3205" s="444">
        <f t="shared" ca="1" si="162"/>
        <v>-4357005688.6650448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-4357005688.6650448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-18154190.369437687</v>
      </c>
      <c r="L3206" s="444">
        <f t="shared" ca="1" si="162"/>
        <v>-4375159879.034482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-4375159879.034482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-18229832.829310343</v>
      </c>
      <c r="L3207" s="444">
        <f t="shared" ca="1" si="162"/>
        <v>-4393389711.8637924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-4393389711.8637924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-18305790.466099136</v>
      </c>
      <c r="L3208" s="444">
        <f t="shared" ca="1" si="162"/>
        <v>-4411695502.3298912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-4411695502.3298912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-18382064.593041211</v>
      </c>
      <c r="L3209" s="444">
        <f t="shared" ca="1" si="162"/>
        <v>-4430077566.9229326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-4430077566.9229326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-18458656.528845552</v>
      </c>
      <c r="L3210" s="444">
        <f t="shared" ca="1" si="162"/>
        <v>-4448536223.4517784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-4448536223.4517784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-18535567.597715743</v>
      </c>
      <c r="L3211" s="444">
        <f t="shared" ca="1" si="162"/>
        <v>-4467071791.0494938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-4467071791.0494938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-18612799.129372891</v>
      </c>
      <c r="L3212" s="444">
        <f t="shared" ca="1" si="162"/>
        <v>-4485684590.1788664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-4485684590.1788664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-18690352.45907861</v>
      </c>
      <c r="L3213" s="444">
        <f t="shared" ca="1" si="162"/>
        <v>-4504374942.6379452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-4504374942.6379452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-18768228.927658103</v>
      </c>
      <c r="L3214" s="444">
        <f t="shared" ca="1" si="162"/>
        <v>-4523143171.5656033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-4523143171.5656033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-18846429.881523348</v>
      </c>
      <c r="L3215" s="444">
        <f t="shared" ca="1" si="162"/>
        <v>-4541989601.4471264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-4541989601.4471264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-18924956.672696359</v>
      </c>
      <c r="L3216" s="444">
        <f t="shared" ca="1" si="162"/>
        <v>-4560914558.1198225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-4560914558.1198225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-19003810.658832595</v>
      </c>
      <c r="L3217" s="444">
        <f t="shared" ca="1" si="162"/>
        <v>-4579918368.7786551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-4579918368.7786551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-19082993.203244396</v>
      </c>
      <c r="L3218" s="444">
        <f t="shared" ca="1" si="162"/>
        <v>-4599001361.9818993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-4599001361.9818993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-19162505.674924579</v>
      </c>
      <c r="L3219" s="444">
        <f t="shared" ca="1" si="162"/>
        <v>-4618163867.6568241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-4618163867.6568241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-19242349.448570099</v>
      </c>
      <c r="L3220" s="444">
        <f t="shared" ca="1" si="162"/>
        <v>-4637406217.1053944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-4637406217.1053944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-19322525.90460581</v>
      </c>
      <c r="L3221" s="444">
        <f t="shared" ca="1" si="162"/>
        <v>-4656728743.0100002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-4656728743.0100002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-19403036.429208335</v>
      </c>
      <c r="L3222" s="444">
        <f t="shared" ca="1" si="162"/>
        <v>-4676131779.439209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-4676131779.439209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-19483882.414330035</v>
      </c>
      <c r="L3223" s="444">
        <f t="shared" ca="1" si="162"/>
        <v>-4695615661.8535395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-4695615661.8535395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-19565065.257723082</v>
      </c>
      <c r="L3224" s="444">
        <f t="shared" ca="1" si="162"/>
        <v>-4715180727.1112623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-4715180727.1112623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-19646586.362963594</v>
      </c>
      <c r="L3225" s="444">
        <f t="shared" ca="1" si="162"/>
        <v>-4734827313.474226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-4734827313.474226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-19728447.139475942</v>
      </c>
      <c r="L3226" s="444">
        <f t="shared" ca="1" si="162"/>
        <v>-4754555760.6137018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-4754555760.6137018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-19810649.002557091</v>
      </c>
      <c r="L3227" s="444">
        <f t="shared" ca="1" si="162"/>
        <v>-4774366409.6162586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-4774366409.6162586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-19893193.373401076</v>
      </c>
      <c r="L3228" s="444">
        <f t="shared" ca="1" si="162"/>
        <v>-4794259602.9896593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-4794259602.9896593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-19976081.67912358</v>
      </c>
      <c r="L3229" s="444">
        <f t="shared" ca="1" si="162"/>
        <v>-4814235684.6687832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-4814235684.6687832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-20059315.352786597</v>
      </c>
      <c r="L3230" s="444">
        <f t="shared" ca="1" si="162"/>
        <v>-4834295000.0215702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-4834295000.0215702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-20142895.833423208</v>
      </c>
      <c r="L3231" s="444">
        <f t="shared" ca="1" si="162"/>
        <v>-4854437895.8549938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-4854437895.8549938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-20226824.566062473</v>
      </c>
      <c r="L3232" s="444">
        <f t="shared" ca="1" si="162"/>
        <v>-4874664720.4210567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-4874664720.4210567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-20311103.001754403</v>
      </c>
      <c r="L3233" s="444">
        <f t="shared" ca="1" si="162"/>
        <v>-4894975823.4228115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-4894975823.4228115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-20395732.597595047</v>
      </c>
      <c r="L3234" s="444">
        <f t="shared" ca="1" si="162"/>
        <v>-4915371556.0204067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-4915371556.0204067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-20480714.816751696</v>
      </c>
      <c r="L3235" s="444">
        <f t="shared" ca="1" si="162"/>
        <v>-4935852270.8371582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-4935852270.8371582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-20566051.128488161</v>
      </c>
      <c r="L3236" s="444">
        <f t="shared" ca="1" si="162"/>
        <v>-4956418321.9656467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-4956418321.9656467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-20651743.008190196</v>
      </c>
      <c r="L3237" s="444">
        <f t="shared" ca="1" si="162"/>
        <v>-4977070064.9738369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-4977070064.9738369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-20737791.937390987</v>
      </c>
      <c r="L3238" s="444">
        <f t="shared" ca="1" si="162"/>
        <v>-4997807856.9112282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-4997807856.9112282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-20824199.403796785</v>
      </c>
      <c r="L3239" s="444">
        <f t="shared" ca="1" si="162"/>
        <v>-5018632056.3150253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-5018632056.3150253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-20910966.901312605</v>
      </c>
      <c r="L3240" s="444">
        <f t="shared" ca="1" si="162"/>
        <v>-5039543023.2163382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-5039543023.2163382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-20998095.930068076</v>
      </c>
      <c r="L3241" s="444">
        <f t="shared" ca="1" si="162"/>
        <v>-5060541119.1464062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-5060541119.1464062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-21085587.996443357</v>
      </c>
      <c r="L3242" s="444">
        <f t="shared" ca="1" si="162"/>
        <v>-5081626707.1428499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-5081626707.1428499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-21173444.613095209</v>
      </c>
      <c r="L3243" s="444">
        <f t="shared" ca="1" si="162"/>
        <v>-5102800151.7559452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-5102800151.7559452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-21261667.298983105</v>
      </c>
      <c r="L3244" s="444">
        <f t="shared" ca="1" si="162"/>
        <v>-5124061819.0549288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-5124061819.0549288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-21350257.579395536</v>
      </c>
      <c r="L3245" s="444">
        <f t="shared" ca="1" si="162"/>
        <v>-5145412076.6343241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-5145412076.6343241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-21439216.98597635</v>
      </c>
      <c r="L3246" s="444">
        <f t="shared" ca="1" si="162"/>
        <v>-5166851293.6203003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-5166851293.6203003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-21528547.056751251</v>
      </c>
      <c r="L3247" s="444">
        <f t="shared" ca="1" si="162"/>
        <v>-5188379840.6770515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-5188379840.6770515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-21618249.336154383</v>
      </c>
      <c r="L3248" s="444">
        <f t="shared" ca="1" si="162"/>
        <v>-5209998090.0132055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-5209998090.0132055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-21708325.375055023</v>
      </c>
      <c r="L3249" s="444">
        <f t="shared" ca="1" si="162"/>
        <v>-5231706415.3882608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-5231706415.3882608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-21798776.73078442</v>
      </c>
      <c r="L3250" s="444">
        <f t="shared" ca="1" si="162"/>
        <v>-5253505192.1190453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-5253505192.1190453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-21889604.967162687</v>
      </c>
      <c r="L3251" s="444">
        <f t="shared" ca="1" si="162"/>
        <v>-5275394797.0862083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-5275394797.0862083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-21980811.654525869</v>
      </c>
      <c r="L3252" s="444">
        <f t="shared" ca="1" si="162"/>
        <v>-5297375608.7407341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-5297375608.7407341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-22072398.369753059</v>
      </c>
      <c r="L3253" s="444">
        <f t="shared" ca="1" si="162"/>
        <v>-5319448007.110487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-5319448007.110487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-22164366.696293697</v>
      </c>
      <c r="L3254" s="444">
        <f t="shared" ca="1" si="162"/>
        <v>-5341612373.8067808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-5341612373.8067808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-22256718.224194922</v>
      </c>
      <c r="L3255" s="444">
        <f t="shared" ca="1" si="162"/>
        <v>-5363869092.0309753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-5363869092.0309753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-22349454.550129063</v>
      </c>
      <c r="L3256" s="444">
        <f t="shared" ca="1" si="162"/>
        <v>-5386218546.5811043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-5386218546.5811043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-22442577.277421266</v>
      </c>
      <c r="L3257" s="444">
        <f t="shared" ca="1" si="162"/>
        <v>-5408661123.8585253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-5408661123.8585253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-22536088.016077187</v>
      </c>
      <c r="L3258" s="444">
        <f t="shared" ca="1" si="162"/>
        <v>-5431197211.8746023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-5431197211.8746023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-22629988.382810842</v>
      </c>
      <c r="L3259" s="444">
        <f t="shared" ca="1" si="162"/>
        <v>-5453827200.2574129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-5453827200.2574129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-22724280.001072552</v>
      </c>
      <c r="L3260" s="444">
        <f t="shared" ca="1" si="162"/>
        <v>-5476551480.2584858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-5476551480.2584858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-22818964.501077022</v>
      </c>
      <c r="L3261" s="444">
        <f t="shared" ca="1" si="162"/>
        <v>-5499370444.7595625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-5499370444.7595625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-22914043.519831508</v>
      </c>
      <c r="L3262" s="444">
        <f t="shared" ca="1" si="162"/>
        <v>-5522284488.2793941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-5522284488.2793941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-23009518.701164141</v>
      </c>
      <c r="L3263" s="444">
        <f t="shared" ca="1" si="162"/>
        <v>-5545294006.9805584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-5545294006.9805584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-23105391.695752326</v>
      </c>
      <c r="L3264" s="444">
        <f t="shared" ca="1" si="162"/>
        <v>-5568399398.6763105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-5568399398.6763105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-23201664.161151294</v>
      </c>
      <c r="L3265" s="444">
        <f t="shared" ca="1" si="162"/>
        <v>-5591601062.8374615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-5591601062.8374615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-23298337.761822756</v>
      </c>
      <c r="L3266" s="444">
        <f t="shared" ca="1" si="162"/>
        <v>-5614899400.5992842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-5614899400.5992842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-23395414.169163685</v>
      </c>
      <c r="L3267" s="444">
        <f t="shared" ca="1" si="162"/>
        <v>-5638294814.7684479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-5638294814.7684479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-23492895.061535198</v>
      </c>
      <c r="L3268" s="444">
        <f t="shared" ca="1" si="162"/>
        <v>-5661787709.8299828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-5661787709.8299828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-23590782.124291595</v>
      </c>
      <c r="L3269" s="444">
        <f t="shared" ca="1" si="162"/>
        <v>-5685378491.9542742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-5685378491.9542742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-23689077.049809474</v>
      </c>
      <c r="L3270" s="444">
        <f t="shared" ca="1" si="162"/>
        <v>-5709067569.0040836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-5709067569.0040836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-23787781.537517015</v>
      </c>
      <c r="L3271" s="444">
        <f t="shared" ca="1" si="162"/>
        <v>-5732855350.5416002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-5732855350.5416002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-23886897.293923333</v>
      </c>
      <c r="L3272" s="444">
        <f t="shared" ca="1" si="162"/>
        <v>-5756742247.8355236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-5756742247.8355236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-23986426.032648016</v>
      </c>
      <c r="L3273" s="444">
        <f t="shared" ca="1" si="162"/>
        <v>-5780728673.8681717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-5780728673.8681717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-24086369.474450715</v>
      </c>
      <c r="L3274" s="444">
        <f t="shared" ca="1" si="162"/>
        <v>-5804815043.3426228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-5804815043.3426228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-24186729.34726093</v>
      </c>
      <c r="L3275" s="444">
        <f t="shared" ca="1" si="162"/>
        <v>-5829001772.6898832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-5829001772.6898832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-24287507.386207845</v>
      </c>
      <c r="L3276" s="444">
        <f t="shared" ca="1" si="162"/>
        <v>-5853289280.0760908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-5853289280.0760908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-24388705.333650377</v>
      </c>
      <c r="L3277" s="444">
        <f t="shared" ca="1" si="162"/>
        <v>-5877677985.4097414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-5877677985.4097414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-24490324.939207256</v>
      </c>
      <c r="L3278" s="444">
        <f t="shared" ca="1" si="162"/>
        <v>-5902168310.3489485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-5902168310.3489485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-24592367.959787287</v>
      </c>
      <c r="L3279" s="444">
        <f t="shared" ca="1" si="162"/>
        <v>-5926760678.3087358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-5926760678.3087358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-24694836.159619734</v>
      </c>
      <c r="L3280" s="444">
        <f t="shared" ca="1" si="162"/>
        <v>-5951455514.4683552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-5951455514.4683552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-24797731.310284812</v>
      </c>
      <c r="L3281" s="444">
        <f t="shared" ca="1" si="162"/>
        <v>-5976253245.7786398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-5976253245.7786398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-24901055.190744333</v>
      </c>
      <c r="L3282" s="444">
        <f t="shared" ca="1" si="162"/>
        <v>-6001154300.9693842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-6001154300.9693842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-25004809.587372433</v>
      </c>
      <c r="L3283" s="444">
        <f t="shared" ca="1" si="162"/>
        <v>-6026159110.556757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-6026159110.556757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-25108996.293986488</v>
      </c>
      <c r="L3284" s="444">
        <f t="shared" ca="1" si="162"/>
        <v>-6051268106.8507433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-6051268106.8507433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-25213617.111878097</v>
      </c>
      <c r="L3285" s="444">
        <f t="shared" ca="1" si="162"/>
        <v>-6076481723.9626217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-6076481723.9626217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-25318673.849844258</v>
      </c>
      <c r="L3286" s="444">
        <f t="shared" ca="1" si="162"/>
        <v>-6101800397.8124657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-6101800397.8124657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-25424168.324218608</v>
      </c>
      <c r="L3287" s="444">
        <f t="shared" ca="1" si="162"/>
        <v>-6127224566.1366844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-6127224566.1366844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-25530102.358902853</v>
      </c>
      <c r="L3288" s="444">
        <f t="shared" ca="1" si="162"/>
        <v>-6152754668.4955873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-6152754668.4955873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-25636477.785398282</v>
      </c>
      <c r="L3289" s="444">
        <f t="shared" ca="1" si="162"/>
        <v>-6178391146.2809858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-6178391146.2809858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-25743296.442837439</v>
      </c>
      <c r="L3290" s="444">
        <f t="shared" ca="1" si="162"/>
        <v>-6204134442.7238235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-6204134442.7238235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-25850560.178015932</v>
      </c>
      <c r="L3291" s="444">
        <f t="shared" ca="1" si="162"/>
        <v>-6229985002.9018393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-6229985002.9018393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-25958270.845424332</v>
      </c>
      <c r="L3292" s="444">
        <f t="shared" ca="1" si="162"/>
        <v>-6255943273.7472639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-6255943273.7472639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-26066430.307280265</v>
      </c>
      <c r="L3293" s="444">
        <f t="shared" ca="1" si="162"/>
        <v>-6282009704.0545444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-6282009704.0545444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-26175040.433560602</v>
      </c>
      <c r="L3294" s="444">
        <f t="shared" ca="1" si="162"/>
        <v>-6308184744.4881048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-6308184744.4881048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-26284103.102033772</v>
      </c>
      <c r="L3295" s="444">
        <f t="shared" ca="1" si="162"/>
        <v>-6334468847.5901384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-6334468847.5901384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-26393620.198292244</v>
      </c>
      <c r="L3296" s="444">
        <f t="shared" ca="1" si="162"/>
        <v>-6360862467.7884302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-6360862467.7884302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-26503593.615785126</v>
      </c>
      <c r="L3297" s="444">
        <f t="shared" ca="1" si="162"/>
        <v>-6387366061.4042158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-6387366061.4042158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-26614025.2558509</v>
      </c>
      <c r="L3298" s="444">
        <f t="shared" ca="1" si="162"/>
        <v>-6413980086.6600666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-6413980086.6600666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-26724917.027750276</v>
      </c>
      <c r="L3299" s="444">
        <f t="shared" ca="1" si="162"/>
        <v>-6440705003.6878166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-6440705003.6878166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-26836270.848699234</v>
      </c>
      <c r="L3300" s="444">
        <f t="shared" ca="1" si="162"/>
        <v>-6467541274.5365162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-6467541274.5365162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-26948088.643902149</v>
      </c>
      <c r="L3301" s="444">
        <f t="shared" ca="1" si="162"/>
        <v>-6494489363.180418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-6494489363.180418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-27060372.346585076</v>
      </c>
      <c r="L3302" s="444">
        <f t="shared" ca="1" si="162"/>
        <v>-6521549735.5270033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-6521549735.5270033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-27173123.898029178</v>
      </c>
      <c r="L3303" s="444">
        <f t="shared" ca="1" si="162"/>
        <v>-6548722859.4250326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-6548722859.4250326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-27286345.247604303</v>
      </c>
      <c r="L3304" s="444">
        <f t="shared" ca="1" si="162"/>
        <v>-6576009204.672637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-6576009204.672637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-27400038.352802653</v>
      </c>
      <c r="L3305" s="444">
        <f t="shared" ca="1" si="162"/>
        <v>-6603409243.0254393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-6603409243.0254393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-27514205.179272663</v>
      </c>
      <c r="L3306" s="444">
        <f t="shared" ca="1" si="162"/>
        <v>-6630923448.2047119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-6630923448.2047119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-27628847.700852964</v>
      </c>
      <c r="L3307" s="444">
        <f t="shared" ca="1" si="162"/>
        <v>-6658552295.9055653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-6658552295.9055653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-27743967.899606522</v>
      </c>
      <c r="L3308" s="444">
        <f t="shared" ca="1" si="162"/>
        <v>-6686296263.805172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-6686296263.805172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-27859567.765854884</v>
      </c>
      <c r="L3309" s="444">
        <f t="shared" ca="1" si="162"/>
        <v>-6714155831.5710268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-6714155831.5710268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-27975649.29821261</v>
      </c>
      <c r="L3310" s="444">
        <f t="shared" ca="1" si="162"/>
        <v>-6742131480.8692398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-6742131480.8692398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-28092214.503621832</v>
      </c>
      <c r="L3311" s="444">
        <f t="shared" ca="1" si="162"/>
        <v>-6770223695.3728619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-6770223695.3728619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-28209265.397386927</v>
      </c>
      <c r="L3312" s="444">
        <f t="shared" ca="1" si="162"/>
        <v>-6798432960.7702484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-6798432960.7702484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-28326804.003209371</v>
      </c>
      <c r="L3313" s="444">
        <f t="shared" ca="1" si="162"/>
        <v>-6826759764.7734575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-6826759764.7734575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-28444832.353222739</v>
      </c>
      <c r="L3314" s="444">
        <f t="shared" ca="1" si="162"/>
        <v>-6855204597.1266804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-6855204597.1266804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-28563352.488027837</v>
      </c>
      <c r="L3315" s="444">
        <f t="shared" ca="1" si="162"/>
        <v>-6883767949.6147079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-6883767949.6147079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-28682366.456727948</v>
      </c>
      <c r="L3316" s="444">
        <f t="shared" ca="1" si="162"/>
        <v>-6912450316.0714359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-6912450316.0714359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-28801876.316964317</v>
      </c>
      <c r="L3317" s="444">
        <f t="shared" ca="1" si="162"/>
        <v>-6941252192.3884001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-6941252192.3884001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-28921884.134951666</v>
      </c>
      <c r="L3318" s="444">
        <f t="shared" ca="1" si="162"/>
        <v>-6970174076.5233517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-6970174076.5233517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-29042391.985513967</v>
      </c>
      <c r="L3319" s="444">
        <f t="shared" ca="1" si="162"/>
        <v>-6999216468.5088654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-6999216468.5088654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-29163401.952120271</v>
      </c>
      <c r="L3320" s="444">
        <f t="shared" ca="1" si="162"/>
        <v>-7028379870.4609852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-7028379870.4609852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-29284916.126920767</v>
      </c>
      <c r="L3321" s="444">
        <f t="shared" ca="1" si="162"/>
        <v>-7057664786.5879059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-7057664786.5879059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-29406936.610782944</v>
      </c>
      <c r="L3322" s="444">
        <f t="shared" ca="1" si="162"/>
        <v>-7087071723.1986885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-7087071723.1986885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-29529465.513327871</v>
      </c>
      <c r="L3323" s="444">
        <f t="shared" ref="L3323:L3577" ca="1" si="167">I3323-J3323+K3323</f>
        <v>-7116601188.7120161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-7116601188.7120161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-29652504.952966731</v>
      </c>
      <c r="L3324" s="444">
        <f t="shared" ca="1" si="167"/>
        <v>-7146253693.6649828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-7146253693.6649828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-29776057.056937423</v>
      </c>
      <c r="L3325" s="444">
        <f t="shared" ca="1" si="167"/>
        <v>-7176029750.72192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-7176029750.72192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-29900123.961341329</v>
      </c>
      <c r="L3326" s="444">
        <f t="shared" ca="1" si="167"/>
        <v>-7205929874.6832609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-7205929874.6832609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-30024707.811180253</v>
      </c>
      <c r="L3327" s="444">
        <f t="shared" ca="1" si="167"/>
        <v>-7235954582.494441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-7235954582.494441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-30149810.760393508</v>
      </c>
      <c r="L3328" s="444">
        <f t="shared" ca="1" si="167"/>
        <v>-7266104393.2548342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-7266104393.2548342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-30275434.97189514</v>
      </c>
      <c r="L3329" s="444">
        <f t="shared" ca="1" si="167"/>
        <v>-7296379828.2267294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-7296379828.2267294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-30401582.617611371</v>
      </c>
      <c r="L3330" s="444">
        <f t="shared" ca="1" si="167"/>
        <v>-7326781410.8443403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-7326781410.8443403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-30528255.87851809</v>
      </c>
      <c r="L3331" s="444">
        <f t="shared" ca="1" si="167"/>
        <v>-7357309666.7228584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-7357309666.7228584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-30655456.944678575</v>
      </c>
      <c r="L3332" s="444">
        <f t="shared" ca="1" si="167"/>
        <v>-7387965123.6675367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-7387965123.6675367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-30783188.015281405</v>
      </c>
      <c r="L3333" s="444">
        <f t="shared" ca="1" si="167"/>
        <v>-7418748311.6828184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-7418748311.6828184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-30911451.298678409</v>
      </c>
      <c r="L3334" s="444">
        <f t="shared" ca="1" si="167"/>
        <v>-7449659762.9814968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-7449659762.9814968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-31040249.012422904</v>
      </c>
      <c r="L3335" s="444">
        <f t="shared" ca="1" si="167"/>
        <v>-7480700011.9939194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-7480700011.9939194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-31169583.383307997</v>
      </c>
      <c r="L3336" s="444">
        <f t="shared" ca="1" si="167"/>
        <v>-7511869595.3772278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-7511869595.3772278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-31299456.64740511</v>
      </c>
      <c r="L3337" s="444">
        <f t="shared" ca="1" si="167"/>
        <v>-7543169052.0246325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-7543169052.0246325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-31429871.050102632</v>
      </c>
      <c r="L3338" s="444">
        <f t="shared" ca="1" si="167"/>
        <v>-7574598923.0747347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-7574598923.0747347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-31560828.846144728</v>
      </c>
      <c r="L3339" s="444">
        <f t="shared" ca="1" si="167"/>
        <v>-7606159751.9208794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-7606159751.9208794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-31692332.299670331</v>
      </c>
      <c r="L3340" s="444">
        <f t="shared" ca="1" si="167"/>
        <v>-7637852084.2205496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-7637852084.2205496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-31824383.684252292</v>
      </c>
      <c r="L3341" s="444">
        <f t="shared" ca="1" si="167"/>
        <v>-7669676467.9048023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-7669676467.9048023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-31956985.282936677</v>
      </c>
      <c r="L3342" s="444">
        <f t="shared" ca="1" si="167"/>
        <v>-7701633453.1877394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-7701633453.1877394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-32090139.388282243</v>
      </c>
      <c r="L3343" s="444">
        <f t="shared" ca="1" si="167"/>
        <v>-7733723592.5760212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-7733723592.5760212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-32223848.302400094</v>
      </c>
      <c r="L3344" s="444">
        <f t="shared" ca="1" si="167"/>
        <v>-7765947440.8784208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-7765947440.8784208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-32358114.336993419</v>
      </c>
      <c r="L3345" s="444">
        <f t="shared" ca="1" si="167"/>
        <v>-7798305555.215414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-7798305555.215414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-32492939.813397557</v>
      </c>
      <c r="L3346" s="444">
        <f t="shared" ca="1" si="167"/>
        <v>-7830798495.0288115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-7830798495.0288115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-32628327.062620044</v>
      </c>
      <c r="L3347" s="444">
        <f t="shared" ca="1" si="167"/>
        <v>-7863426822.0914316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-7863426822.0914316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-32764278.42538096</v>
      </c>
      <c r="L3348" s="444">
        <f t="shared" ca="1" si="167"/>
        <v>-7896191100.5168123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-7896191100.5168123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-32900796.252153382</v>
      </c>
      <c r="L3349" s="444">
        <f t="shared" ca="1" si="167"/>
        <v>-7929091896.7689657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-7929091896.7689657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-33037882.903204024</v>
      </c>
      <c r="L3350" s="444">
        <f t="shared" ca="1" si="167"/>
        <v>-7962129779.6721697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-7962129779.6721697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-33175540.74863404</v>
      </c>
      <c r="L3351" s="444">
        <f t="shared" ca="1" si="167"/>
        <v>-7995305320.420804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-7995305320.420804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-33313772.16842002</v>
      </c>
      <c r="L3352" s="444">
        <f t="shared" ca="1" si="167"/>
        <v>-8028619092.5892239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-8028619092.5892239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-33452579.552455097</v>
      </c>
      <c r="L3353" s="444">
        <f t="shared" ca="1" si="167"/>
        <v>-8062071672.1416788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-8062071672.1416788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-33591965.300590329</v>
      </c>
      <c r="L3354" s="444">
        <f t="shared" ca="1" si="167"/>
        <v>-8095663637.4422693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-8095663637.4422693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-33731931.822676122</v>
      </c>
      <c r="L3355" s="444">
        <f t="shared" ca="1" si="167"/>
        <v>-8129395569.264945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-8129395569.264945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-33872481.538603932</v>
      </c>
      <c r="L3356" s="444">
        <f t="shared" ca="1" si="167"/>
        <v>-8163268050.8035488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-8163268050.8035488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-34013616.878348112</v>
      </c>
      <c r="L3357" s="444">
        <f t="shared" ca="1" si="167"/>
        <v>-8197281667.6818972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-8197281667.6818972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-34155340.282007903</v>
      </c>
      <c r="L3358" s="444">
        <f t="shared" ca="1" si="167"/>
        <v>-8231437007.9639053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-8231437007.9639053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-34297654.199849606</v>
      </c>
      <c r="L3359" s="444">
        <f t="shared" ca="1" si="167"/>
        <v>-8265734662.1637554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-8265734662.1637554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-34440561.092348985</v>
      </c>
      <c r="L3360" s="444">
        <f t="shared" ca="1" si="167"/>
        <v>-8300175223.2561045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-8300175223.2561045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-34584063.430233769</v>
      </c>
      <c r="L3361" s="444">
        <f t="shared" ca="1" si="167"/>
        <v>-8334759286.6863384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-8334759286.6863384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-34728163.694526412</v>
      </c>
      <c r="L3362" s="444">
        <f t="shared" ca="1" si="167"/>
        <v>-8369487450.3808651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-8369487450.3808651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-34872864.376586936</v>
      </c>
      <c r="L3363" s="444">
        <f t="shared" ca="1" si="167"/>
        <v>-8404360314.757452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-8404360314.757452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-35018167.978156045</v>
      </c>
      <c r="L3364" s="444">
        <f t="shared" ca="1" si="167"/>
        <v>-8439378482.7356081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-8439378482.7356081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-35164077.011398368</v>
      </c>
      <c r="L3365" s="444">
        <f t="shared" ca="1" si="167"/>
        <v>-8474542559.7470064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-8474542559.7470064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-35310593.998945862</v>
      </c>
      <c r="L3366" s="444">
        <f t="shared" ca="1" si="167"/>
        <v>-8509853153.7459526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-8509853153.7459526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-35457721.473941468</v>
      </c>
      <c r="L3367" s="444">
        <f t="shared" ca="1" si="167"/>
        <v>-8545310875.2198944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-8545310875.2198944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-35605461.980082892</v>
      </c>
      <c r="L3368" s="444">
        <f t="shared" ca="1" si="167"/>
        <v>-8580916337.1999769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-8580916337.1999769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-35753818.071666569</v>
      </c>
      <c r="L3369" s="444">
        <f t="shared" ca="1" si="167"/>
        <v>-8616670155.2716427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-8616670155.2716427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-35902792.313631848</v>
      </c>
      <c r="L3370" s="444">
        <f t="shared" ca="1" si="167"/>
        <v>-8652572947.5852737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-8652572947.5852737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-36052387.281605303</v>
      </c>
      <c r="L3371" s="444">
        <f t="shared" ca="1" si="167"/>
        <v>-8688625334.8668785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-8688625334.8668785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-36202605.561945327</v>
      </c>
      <c r="L3372" s="444">
        <f t="shared" ca="1" si="167"/>
        <v>-8724827940.4288235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-8724827940.4288235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-36353449.751786761</v>
      </c>
      <c r="L3373" s="444">
        <f t="shared" ca="1" si="167"/>
        <v>-8761181390.1806107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-8761181390.1806107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-36504922.459085874</v>
      </c>
      <c r="L3374" s="444">
        <f t="shared" ca="1" si="167"/>
        <v>-8797686312.6396961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-8797686312.6396961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-36657026.302665398</v>
      </c>
      <c r="L3375" s="444">
        <f t="shared" ca="1" si="167"/>
        <v>-8834343338.9423618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-8834343338.9423618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-36809763.912259839</v>
      </c>
      <c r="L3376" s="444">
        <f t="shared" ca="1" si="167"/>
        <v>-8871153102.8546219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-8871153102.8546219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-36963137.928560928</v>
      </c>
      <c r="L3377" s="444">
        <f t="shared" ca="1" si="167"/>
        <v>-8908116240.7831821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-8908116240.7831821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-37117151.003263257</v>
      </c>
      <c r="L3378" s="444">
        <f t="shared" ca="1" si="167"/>
        <v>-8945233391.7864456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-8945233391.7864456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-37271805.799110189</v>
      </c>
      <c r="L3379" s="444">
        <f t="shared" ca="1" si="167"/>
        <v>-8982505197.585556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-8982505197.585556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-37427104.989939816</v>
      </c>
      <c r="L3380" s="444">
        <f t="shared" ca="1" si="167"/>
        <v>-9019932302.5754967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-9019932302.5754967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-37583051.260731235</v>
      </c>
      <c r="L3381" s="444">
        <f t="shared" ca="1" si="167"/>
        <v>-9057515353.8362274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-9057515353.8362274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-37739647.307650946</v>
      </c>
      <c r="L3382" s="444">
        <f t="shared" ca="1" si="167"/>
        <v>-9095255001.1438789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-9095255001.1438789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-37896895.838099495</v>
      </c>
      <c r="L3383" s="444">
        <f t="shared" ca="1" si="167"/>
        <v>-9133151896.9819794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-9133151896.9819794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-38054799.570758246</v>
      </c>
      <c r="L3384" s="444">
        <f t="shared" ca="1" si="167"/>
        <v>-9171206696.5527382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-9171206696.5527382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-38213361.235636406</v>
      </c>
      <c r="L3385" s="444">
        <f t="shared" ca="1" si="167"/>
        <v>-9209420057.7883739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-9209420057.7883739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-38372583.574118227</v>
      </c>
      <c r="L3386" s="444">
        <f t="shared" ca="1" si="167"/>
        <v>-9247792641.3624916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-9247792641.3624916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-38532469.33901038</v>
      </c>
      <c r="L3387" s="444">
        <f t="shared" ca="1" si="167"/>
        <v>-9286325110.7015018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-9286325110.7015018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-38693021.294589594</v>
      </c>
      <c r="L3388" s="444">
        <f t="shared" ca="1" si="167"/>
        <v>-9325018131.9960918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-9325018131.9960918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-38854242.216650382</v>
      </c>
      <c r="L3389" s="444">
        <f t="shared" ca="1" si="167"/>
        <v>-9363872374.2127419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-9363872374.2127419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-39016134.892553091</v>
      </c>
      <c r="L3390" s="444">
        <f t="shared" ca="1" si="167"/>
        <v>-9402888509.1052952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-9402888509.1052952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-39178702.121272065</v>
      </c>
      <c r="L3391" s="444">
        <f t="shared" ca="1" si="167"/>
        <v>-9442067211.2265663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-9442067211.2265663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-39341946.713444024</v>
      </c>
      <c r="L3392" s="444">
        <f t="shared" ca="1" si="167"/>
        <v>-9481409157.9400101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-9481409157.9400101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-39505871.491416708</v>
      </c>
      <c r="L3393" s="444">
        <f t="shared" ca="1" si="167"/>
        <v>-9520915029.431427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-9520915029.431427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-39670479.289297611</v>
      </c>
      <c r="L3394" s="444">
        <f t="shared" ca="1" si="167"/>
        <v>-9560585508.7207241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-9560585508.7207241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-39835772.953003019</v>
      </c>
      <c r="L3395" s="444">
        <f t="shared" ca="1" si="167"/>
        <v>-9600421281.673727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-9600421281.673727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-40001755.340307198</v>
      </c>
      <c r="L3396" s="444">
        <f t="shared" ca="1" si="167"/>
        <v>-9640423037.0140343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-9640423037.0140343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-40168429.320891812</v>
      </c>
      <c r="L3397" s="444">
        <f t="shared" ca="1" si="167"/>
        <v>-9680591466.3349266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-9680591466.3349266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-40335797.77639553</v>
      </c>
      <c r="L3398" s="444">
        <f t="shared" ca="1" si="167"/>
        <v>-9720927264.1113224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-9720927264.1113224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-40503863.600463845</v>
      </c>
      <c r="L3399" s="444">
        <f t="shared" ca="1" si="167"/>
        <v>-9761431127.7117863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-9761431127.7117863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-40672629.698799111</v>
      </c>
      <c r="L3400" s="444">
        <f t="shared" ca="1" si="167"/>
        <v>-9802103757.4105854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-9802103757.4105854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-40842098.98921077</v>
      </c>
      <c r="L3401" s="444">
        <f t="shared" ca="1" si="167"/>
        <v>-9842945856.3997955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-9842945856.3997955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-41012274.401665814</v>
      </c>
      <c r="L3402" s="444">
        <f t="shared" ca="1" si="167"/>
        <v>-9883958130.8014622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-9883958130.8014622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-41183158.878339425</v>
      </c>
      <c r="L3403" s="444">
        <f t="shared" ca="1" si="167"/>
        <v>-9925141289.6798019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-9925141289.6798019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-41354755.373665839</v>
      </c>
      <c r="L3404" s="444">
        <f t="shared" ca="1" si="167"/>
        <v>-9966496045.0534687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-9966496045.0534687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-41527066.854389451</v>
      </c>
      <c r="L3405" s="444">
        <f t="shared" ca="1" si="167"/>
        <v>-10008023111.907858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-10008023111.907858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-41700096.299616076</v>
      </c>
      <c r="L3406" s="444">
        <f t="shared" ca="1" si="167"/>
        <v>-10049723208.207474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-10049723208.207474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-41873846.700864471</v>
      </c>
      <c r="L3407" s="444">
        <f t="shared" ca="1" si="167"/>
        <v>-10091597054.908339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-10091597054.908339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-42048321.062118076</v>
      </c>
      <c r="L3408" s="444">
        <f t="shared" ca="1" si="167"/>
        <v>-10133645375.970457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-10133645375.970457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-42223522.399876907</v>
      </c>
      <c r="L3409" s="444">
        <f t="shared" ca="1" si="167"/>
        <v>-10175868898.370335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-10175868898.370335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-42399453.743209727</v>
      </c>
      <c r="L3410" s="444">
        <f t="shared" ca="1" si="167"/>
        <v>-10218268352.113544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-10218268352.113544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-42576118.133806437</v>
      </c>
      <c r="L3411" s="444">
        <f t="shared" ca="1" si="167"/>
        <v>-10260844470.247351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-10260844470.247351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-42753518.626030624</v>
      </c>
      <c r="L3412" s="444">
        <f t="shared" ca="1" si="167"/>
        <v>-10303597988.873381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-10303597988.873381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-42931658.286972418</v>
      </c>
      <c r="L3413" s="444">
        <f t="shared" ca="1" si="167"/>
        <v>-10346529647.160353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-10346529647.160353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-43110540.196501471</v>
      </c>
      <c r="L3414" s="444">
        <f t="shared" ca="1" si="167"/>
        <v>-10389640187.356853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-10389640187.356853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-43290167.447320223</v>
      </c>
      <c r="L3415" s="444">
        <f t="shared" ca="1" si="167"/>
        <v>-10432930354.804174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-10432930354.804174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-43470543.145017393</v>
      </c>
      <c r="L3416" s="444">
        <f t="shared" ca="1" si="167"/>
        <v>-10476400897.949192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-10476400897.949192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-43651670.408121631</v>
      </c>
      <c r="L3417" s="444">
        <f t="shared" ca="1" si="167"/>
        <v>-10520052568.357313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-10520052568.357313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-43833552.368155472</v>
      </c>
      <c r="L3418" s="444">
        <f t="shared" ca="1" si="167"/>
        <v>-10563886120.725468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-10563886120.725468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-44016192.169689447</v>
      </c>
      <c r="L3419" s="444">
        <f t="shared" ca="1" si="167"/>
        <v>-10607902312.895157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-10607902312.895157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-44199592.970396489</v>
      </c>
      <c r="L3420" s="444">
        <f t="shared" ca="1" si="167"/>
        <v>-10652101905.865553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-10652101905.865553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-44383757.941106468</v>
      </c>
      <c r="L3421" s="444">
        <f t="shared" ca="1" si="167"/>
        <v>-10696485663.80666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-10696485663.80666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-44568690.265861079</v>
      </c>
      <c r="L3422" s="444">
        <f t="shared" ca="1" si="167"/>
        <v>-10741054354.072521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-10741054354.072521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-44754393.141968839</v>
      </c>
      <c r="L3423" s="444">
        <f t="shared" ca="1" si="167"/>
        <v>-10785808747.214491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-10785808747.214491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-44940869.780060381</v>
      </c>
      <c r="L3424" s="444">
        <f t="shared" ca="1" si="167"/>
        <v>-10830749616.994551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-10830749616.994551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-45128123.404143959</v>
      </c>
      <c r="L3425" s="444">
        <f t="shared" ca="1" si="167"/>
        <v>-10875877740.398695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-10875877740.398695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-45316157.251661226</v>
      </c>
      <c r="L3426" s="444">
        <f t="shared" ca="1" si="167"/>
        <v>-10921193897.650356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-10921193897.650356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-45504974.573543154</v>
      </c>
      <c r="L3427" s="444">
        <f t="shared" ca="1" si="167"/>
        <v>-10966698872.2239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-10966698872.2239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-45694578.63426625</v>
      </c>
      <c r="L3428" s="444">
        <f t="shared" ca="1" si="167"/>
        <v>-11012393450.858166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-11012393450.858166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-45884972.711909026</v>
      </c>
      <c r="L3429" s="444">
        <f t="shared" ca="1" si="167"/>
        <v>-11058278423.570074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-11058278423.570074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-46076160.098208643</v>
      </c>
      <c r="L3430" s="444">
        <f t="shared" ca="1" si="167"/>
        <v>-11104354583.668283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-11104354583.668283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-46268144.098617844</v>
      </c>
      <c r="L3431" s="444">
        <f t="shared" ca="1" si="167"/>
        <v>-11150622727.766901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-11150622727.766901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-46460928.032362089</v>
      </c>
      <c r="L3432" s="444">
        <f t="shared" ca="1" si="167"/>
        <v>-11197083655.799263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-11197083655.799263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-46654515.232496932</v>
      </c>
      <c r="L3433" s="444">
        <f t="shared" ca="1" si="167"/>
        <v>-11243738171.031759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-11243738171.031759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-46848909.045965664</v>
      </c>
      <c r="L3434" s="444">
        <f t="shared" ca="1" si="167"/>
        <v>-11290587080.077724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-11290587080.077724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-47044112.833657183</v>
      </c>
      <c r="L3435" s="444">
        <f t="shared" ca="1" si="167"/>
        <v>-11337631192.911381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-11337631192.911381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-47240129.970464088</v>
      </c>
      <c r="L3436" s="444">
        <f t="shared" ca="1" si="167"/>
        <v>-11384871322.881845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-11384871322.881845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-47436963.845341019</v>
      </c>
      <c r="L3437" s="444">
        <f t="shared" ca="1" si="167"/>
        <v>-11432308286.727186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-11432308286.727186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-47634617.861363277</v>
      </c>
      <c r="L3438" s="444">
        <f t="shared" ca="1" si="167"/>
        <v>-11479942904.588549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-11479942904.588549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-47833095.435785621</v>
      </c>
      <c r="L3439" s="444">
        <f t="shared" ca="1" si="167"/>
        <v>-11527776000.024334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-11527776000.024334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-48032400.000101388</v>
      </c>
      <c r="L3440" s="444">
        <f t="shared" ca="1" si="167"/>
        <v>-11575808400.024435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-11575808400.024435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-48232535.000101812</v>
      </c>
      <c r="L3441" s="444">
        <f t="shared" ca="1" si="167"/>
        <v>-11624040935.024536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-11624040935.024536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-48433503.895935565</v>
      </c>
      <c r="L3442" s="444">
        <f t="shared" ca="1" si="167"/>
        <v>-11672474438.920471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-11672474438.920471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-48635310.162168629</v>
      </c>
      <c r="L3443" s="444">
        <f t="shared" ca="1" si="167"/>
        <v>-11721109749.08264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-11721109749.08264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-48837957.28784433</v>
      </c>
      <c r="L3444" s="444">
        <f t="shared" ca="1" si="167"/>
        <v>-11769947706.370483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-11769947706.370483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-49041448.776543677</v>
      </c>
      <c r="L3445" s="444">
        <f t="shared" ca="1" si="167"/>
        <v>-11818989155.147028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-11818989155.147028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-49245788.146445952</v>
      </c>
      <c r="L3446" s="444">
        <f t="shared" ca="1" si="167"/>
        <v>-11868234943.293474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-11868234943.293474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-49450978.930389479</v>
      </c>
      <c r="L3447" s="444">
        <f t="shared" ca="1" si="167"/>
        <v>-11917685922.223864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-11917685922.223864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-49657024.675932765</v>
      </c>
      <c r="L3448" s="444">
        <f t="shared" ca="1" si="167"/>
        <v>-11967342946.899796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-11967342946.899796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-49863928.945415817</v>
      </c>
      <c r="L3449" s="444">
        <f t="shared" ca="1" si="167"/>
        <v>-12017206875.845211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-12017206875.845211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-50071695.316021711</v>
      </c>
      <c r="L3450" s="444">
        <f t="shared" ca="1" si="167"/>
        <v>-12067278571.161232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-12067278571.161232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-50280327.379838467</v>
      </c>
      <c r="L3451" s="444">
        <f t="shared" ca="1" si="167"/>
        <v>-12117558898.541071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-12117558898.541071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-50489828.743921131</v>
      </c>
      <c r="L3452" s="444">
        <f t="shared" ca="1" si="167"/>
        <v>-12168048727.284992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-12168048727.284992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-50700203.030354135</v>
      </c>
      <c r="L3453" s="444">
        <f t="shared" ca="1" si="167"/>
        <v>-12218748930.315346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-12218748930.315346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-50911453.87631394</v>
      </c>
      <c r="L3454" s="444">
        <f t="shared" ca="1" si="167"/>
        <v>-12269660384.19166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-12269660384.19166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-51123584.934131913</v>
      </c>
      <c r="L3455" s="444">
        <f t="shared" ca="1" si="167"/>
        <v>-12320783969.125792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-12320783969.125792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-51336599.871357463</v>
      </c>
      <c r="L3456" s="444">
        <f t="shared" ca="1" si="167"/>
        <v>-12372120568.997149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-12372120568.997149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-51550502.370821454</v>
      </c>
      <c r="L3457" s="444">
        <f t="shared" ca="1" si="167"/>
        <v>-12423671071.36797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-12423671071.36797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-51765296.130699873</v>
      </c>
      <c r="L3458" s="444">
        <f t="shared" ca="1" si="167"/>
        <v>-12475436367.498669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-12475436367.498669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-51980984.864577785</v>
      </c>
      <c r="L3459" s="444">
        <f t="shared" ca="1" si="167"/>
        <v>-12527417352.363247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-12527417352.363247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-52197572.30151353</v>
      </c>
      <c r="L3460" s="444">
        <f t="shared" ca="1" si="167"/>
        <v>-12579614924.664761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-12579614924.664761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-52415062.186103165</v>
      </c>
      <c r="L3461" s="444">
        <f t="shared" ca="1" si="167"/>
        <v>-12632029986.850864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-12632029986.850864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-52633458.278545268</v>
      </c>
      <c r="L3462" s="444">
        <f t="shared" ca="1" si="167"/>
        <v>-12684663445.12941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-12684663445.12941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-52852764.35470587</v>
      </c>
      <c r="L3463" s="444">
        <f t="shared" ca="1" si="167"/>
        <v>-12737516209.484116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-12737516209.484116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-53072984.206183814</v>
      </c>
      <c r="L3464" s="444">
        <f t="shared" ca="1" si="167"/>
        <v>-12790589193.6903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-12790589193.6903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-53294121.640376247</v>
      </c>
      <c r="L3465" s="444">
        <f t="shared" ca="1" si="167"/>
        <v>-12843883315.330677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-12843883315.330677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-53516180.480544485</v>
      </c>
      <c r="L3466" s="444">
        <f t="shared" ca="1" si="167"/>
        <v>-12897399495.811222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-12897399495.811222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-53739164.56588009</v>
      </c>
      <c r="L3467" s="444">
        <f t="shared" ca="1" si="167"/>
        <v>-12951138660.377102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-12951138660.377102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-53963077.75157126</v>
      </c>
      <c r="L3468" s="444">
        <f t="shared" ca="1" si="167"/>
        <v>-13005101738.128674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-13005101738.128674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-54187923.908869475</v>
      </c>
      <c r="L3469" s="444">
        <f t="shared" ca="1" si="167"/>
        <v>-13059289662.037542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-13059289662.037542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-54413706.925156422</v>
      </c>
      <c r="L3470" s="444">
        <f t="shared" ca="1" si="167"/>
        <v>-13113703368.962698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-13113703368.962698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-54640430.704011239</v>
      </c>
      <c r="L3471" s="444">
        <f t="shared" ca="1" si="167"/>
        <v>-13168343799.66671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-13168343799.66671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-54868099.165277958</v>
      </c>
      <c r="L3472" s="444">
        <f t="shared" ca="1" si="167"/>
        <v>-13223211898.831987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-13223211898.831987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-55096716.245133281</v>
      </c>
      <c r="L3473" s="444">
        <f t="shared" ca="1" si="167"/>
        <v>-13278308615.07712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-13278308615.07712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-55326285.896154664</v>
      </c>
      <c r="L3474" s="444">
        <f t="shared" ca="1" si="167"/>
        <v>-13333634900.973274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-13333634900.973274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-55556812.087388642</v>
      </c>
      <c r="L3475" s="444">
        <f t="shared" ca="1" si="167"/>
        <v>-13389191713.060663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-13389191713.060663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-55788298.804419428</v>
      </c>
      <c r="L3476" s="444">
        <f t="shared" ca="1" si="167"/>
        <v>-13444980011.865082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-13444980011.865082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-56020750.049437843</v>
      </c>
      <c r="L3477" s="444">
        <f t="shared" ca="1" si="167"/>
        <v>-13501000761.91452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-13501000761.91452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-56254169.841310501</v>
      </c>
      <c r="L3478" s="444">
        <f t="shared" ca="1" si="167"/>
        <v>-13557254931.755831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-13557254931.755831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-56488562.215649299</v>
      </c>
      <c r="L3479" s="444">
        <f t="shared" ca="1" si="167"/>
        <v>-13613743493.971479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-13613743493.971479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-56723931.224881172</v>
      </c>
      <c r="L3480" s="444">
        <f t="shared" ca="1" si="167"/>
        <v>-13670467425.196362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-13670467425.196362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-56960280.938318171</v>
      </c>
      <c r="L3481" s="444">
        <f t="shared" ca="1" si="167"/>
        <v>-13727427706.13468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-13727427706.13468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-57197615.442227833</v>
      </c>
      <c r="L3482" s="444">
        <f t="shared" ca="1" si="167"/>
        <v>-13784625321.576908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-13784625321.576908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-57435938.839903779</v>
      </c>
      <c r="L3483" s="444">
        <f t="shared" ca="1" si="167"/>
        <v>-13842061260.416811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-13842061260.416811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-57675255.251736708</v>
      </c>
      <c r="L3484" s="444">
        <f t="shared" ca="1" si="167"/>
        <v>-13899736515.668549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-13899736515.668549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-57915568.815285616</v>
      </c>
      <c r="L3485" s="444">
        <f t="shared" ca="1" si="167"/>
        <v>-13957652084.483833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-13957652084.483833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-58156883.685349308</v>
      </c>
      <c r="L3486" s="444">
        <f t="shared" ca="1" si="167"/>
        <v>-14015808968.169182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-14015808968.169182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-58399204.034038253</v>
      </c>
      <c r="L3487" s="444">
        <f t="shared" ca="1" si="167"/>
        <v>-14074208172.20322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-14074208172.20322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-58642534.050846748</v>
      </c>
      <c r="L3488" s="444">
        <f t="shared" ca="1" si="167"/>
        <v>-14132850706.254066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-14132850706.254066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-58886877.942725286</v>
      </c>
      <c r="L3489" s="444">
        <f t="shared" ca="1" si="167"/>
        <v>-14191737584.196793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-14191737584.196793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-59132239.934153304</v>
      </c>
      <c r="L3490" s="444">
        <f t="shared" ca="1" si="167"/>
        <v>-14250869824.130945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-14250869824.130945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-59378624.267212272</v>
      </c>
      <c r="L3491" s="444">
        <f t="shared" ca="1" si="167"/>
        <v>-14310248448.398157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-14310248448.398157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-59626035.201658987</v>
      </c>
      <c r="L3492" s="444">
        <f t="shared" ca="1" si="167"/>
        <v>-14369874483.599815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-14369874483.599815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-59874477.014999241</v>
      </c>
      <c r="L3493" s="444">
        <f t="shared" ca="1" si="167"/>
        <v>-14429748960.614815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-14429748960.614815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-60123954.002561726</v>
      </c>
      <c r="L3494" s="444">
        <f t="shared" ca="1" si="167"/>
        <v>-14489872914.617376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-14489872914.617376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-60374470.477572389</v>
      </c>
      <c r="L3495" s="444">
        <f t="shared" ca="1" si="167"/>
        <v>-14550247385.094948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-14550247385.094948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-60626030.771228947</v>
      </c>
      <c r="L3496" s="444">
        <f t="shared" ca="1" si="167"/>
        <v>-14610873415.866177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-14610873415.866177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-60878639.232775733</v>
      </c>
      <c r="L3497" s="444">
        <f t="shared" ca="1" si="167"/>
        <v>-14671752055.098953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-14671752055.098953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-61132300.229578979</v>
      </c>
      <c r="L3498" s="444">
        <f t="shared" ca="1" si="167"/>
        <v>-14732884355.328533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-14732884355.328533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-61387018.147202216</v>
      </c>
      <c r="L3499" s="444">
        <f t="shared" ca="1" si="167"/>
        <v>-14794271373.475735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-14794271373.475735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-61642797.38948223</v>
      </c>
      <c r="L3500" s="444">
        <f t="shared" ca="1" si="167"/>
        <v>-14855914170.865217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-14855914170.865217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-61899642.378605068</v>
      </c>
      <c r="L3501" s="444">
        <f t="shared" ca="1" si="167"/>
        <v>-14917813813.243822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-14917813813.243822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-62157557.555182591</v>
      </c>
      <c r="L3502" s="444">
        <f t="shared" ca="1" si="167"/>
        <v>-14979971370.799006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-14979971370.799006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-62416547.378329195</v>
      </c>
      <c r="L3503" s="444">
        <f t="shared" ca="1" si="167"/>
        <v>-15042387918.177334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-15042387918.177334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-62676616.325738892</v>
      </c>
      <c r="L3504" s="444">
        <f t="shared" ca="1" si="167"/>
        <v>-15105064534.503073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-15105064534.503073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-62937768.893762805</v>
      </c>
      <c r="L3505" s="444">
        <f t="shared" ca="1" si="167"/>
        <v>-15168002303.396835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-15168002303.396835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-63200009.597486816</v>
      </c>
      <c r="L3506" s="444">
        <f t="shared" ca="1" si="167"/>
        <v>-15231202312.994322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-15231202312.994322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-63463342.970809668</v>
      </c>
      <c r="L3507" s="444">
        <f t="shared" ca="1" si="167"/>
        <v>-15294665655.965132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-15294665655.965132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-63727773.566521384</v>
      </c>
      <c r="L3508" s="444">
        <f t="shared" ca="1" si="167"/>
        <v>-15358393429.531652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-15358393429.531652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-63993305.956381887</v>
      </c>
      <c r="L3509" s="444">
        <f t="shared" ca="1" si="167"/>
        <v>-15422386735.488035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-15422386735.488035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-64259944.731200151</v>
      </c>
      <c r="L3510" s="444">
        <f t="shared" ca="1" si="167"/>
        <v>-15486646680.219234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-15486646680.219234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-64527694.500913478</v>
      </c>
      <c r="L3511" s="444">
        <f t="shared" ca="1" si="167"/>
        <v>-15551174374.720148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-15551174374.720148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-64796559.894667283</v>
      </c>
      <c r="L3512" s="444">
        <f t="shared" ca="1" si="167"/>
        <v>-15615970934.614815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-15615970934.614815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-65066545.560895063</v>
      </c>
      <c r="L3513" s="444">
        <f t="shared" ca="1" si="167"/>
        <v>-15681037480.175711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-15681037480.175711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-65337656.167398795</v>
      </c>
      <c r="L3514" s="444">
        <f t="shared" ca="1" si="167"/>
        <v>-15746375136.343109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-15746375136.343109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-65609896.401429631</v>
      </c>
      <c r="L3515" s="444">
        <f t="shared" ca="1" si="167"/>
        <v>-15811985032.744539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-15811985032.744539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-65883270.969768919</v>
      </c>
      <c r="L3516" s="444">
        <f t="shared" ca="1" si="167"/>
        <v>-15877868303.714308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-15877868303.714308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-66157784.598809615</v>
      </c>
      <c r="L3517" s="444">
        <f t="shared" ca="1" si="167"/>
        <v>-15944026088.313118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-15944026088.313118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-66433442.034637988</v>
      </c>
      <c r="L3518" s="444">
        <f t="shared" ca="1" si="167"/>
        <v>-16010459530.347755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-16010459530.347755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-66710248.043115646</v>
      </c>
      <c r="L3519" s="444">
        <f t="shared" ca="1" si="167"/>
        <v>-16077169778.390871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-16077169778.390871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-66988207.409961969</v>
      </c>
      <c r="L3520" s="444">
        <f t="shared" ca="1" si="167"/>
        <v>-16144157985.800833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-16144157985.800833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-67267324.940836802</v>
      </c>
      <c r="L3521" s="444">
        <f t="shared" ca="1" si="167"/>
        <v>-16211425310.741669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-16211425310.741669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-67547605.461423621</v>
      </c>
      <c r="L3522" s="444">
        <f t="shared" ca="1" si="167"/>
        <v>-16278972916.203093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-16278972916.203093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-67829053.817512885</v>
      </c>
      <c r="L3523" s="444">
        <f t="shared" ca="1" si="167"/>
        <v>-16346801970.020605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-16346801970.020605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-68111674.87508586</v>
      </c>
      <c r="L3524" s="444">
        <f t="shared" ca="1" si="167"/>
        <v>-16414913644.895691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-16414913644.895691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-68395473.520398706</v>
      </c>
      <c r="L3525" s="444">
        <f t="shared" ca="1" si="167"/>
        <v>-16483309118.41609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-16483309118.41609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-68680454.660067037</v>
      </c>
      <c r="L3526" s="444">
        <f t="shared" ca="1" si="167"/>
        <v>-16551989573.076157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-16551989573.076157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-68966623.221150652</v>
      </c>
      <c r="L3527" s="444">
        <f t="shared" ca="1" si="167"/>
        <v>-16620956196.297308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-16620956196.297308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-69253984.151238769</v>
      </c>
      <c r="L3528" s="444">
        <f t="shared" ca="1" si="167"/>
        <v>-16690210180.448547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-16690210180.448547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-69542542.41853562</v>
      </c>
      <c r="L3529" s="444">
        <f t="shared" ca="1" si="167"/>
        <v>-16759752722.867083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-16759752722.867083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-69832303.011946172</v>
      </c>
      <c r="L3530" s="444">
        <f t="shared" ca="1" si="167"/>
        <v>-16829585025.879028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-16829585025.879028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-70123270.941162631</v>
      </c>
      <c r="L3531" s="444">
        <f t="shared" ca="1" si="167"/>
        <v>-16899708296.82019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-16899708296.82019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-70415451.236750796</v>
      </c>
      <c r="L3532" s="444">
        <f t="shared" ca="1" si="167"/>
        <v>-16970123748.056942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-16970123748.056942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-70708848.950237259</v>
      </c>
      <c r="L3533" s="444">
        <f t="shared" ca="1" si="167"/>
        <v>-17040832597.007179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-17040832597.007179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-71003469.154196575</v>
      </c>
      <c r="L3534" s="444">
        <f t="shared" ca="1" si="167"/>
        <v>-17111836066.161375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-17111836066.161375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-71299316.942339063</v>
      </c>
      <c r="L3535" s="444">
        <f t="shared" ca="1" si="167"/>
        <v>-17183135383.103714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-17183135383.103714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-71596397.429598808</v>
      </c>
      <c r="L3536" s="444">
        <f t="shared" ca="1" si="167"/>
        <v>-17254731780.533314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-17254731780.533314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-71894715.752222136</v>
      </c>
      <c r="L3537" s="444">
        <f t="shared" ca="1" si="167"/>
        <v>-17326626496.285538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-17326626496.285538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-72194277.067856401</v>
      </c>
      <c r="L3538" s="444">
        <f t="shared" ca="1" si="167"/>
        <v>-17398820773.353394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-17398820773.353394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-72495086.555639133</v>
      </c>
      <c r="L3539" s="444">
        <f t="shared" ca="1" si="167"/>
        <v>-17471315859.909031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-17471315859.909031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-72797149.416287631</v>
      </c>
      <c r="L3540" s="444">
        <f t="shared" ca="1" si="167"/>
        <v>-17544113009.325317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-17544113009.325317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-73100470.872188821</v>
      </c>
      <c r="L3541" s="444">
        <f t="shared" ca="1" si="167"/>
        <v>-17617213480.197506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-17617213480.197506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-73405056.167489603</v>
      </c>
      <c r="L3542" s="444">
        <f t="shared" ca="1" si="167"/>
        <v>-17690618536.364994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-17690618536.364994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-73710910.568187475</v>
      </c>
      <c r="L3543" s="444">
        <f t="shared" ca="1" si="167"/>
        <v>-17764329446.933182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-17764329446.933182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-74018039.362221584</v>
      </c>
      <c r="L3544" s="444">
        <f t="shared" ca="1" si="167"/>
        <v>-17838347486.295403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-17838347486.295403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-74326447.85956417</v>
      </c>
      <c r="L3545" s="444">
        <f t="shared" ca="1" si="167"/>
        <v>-17912673934.154968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-17912673934.154968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-74636141.392312363</v>
      </c>
      <c r="L3546" s="444">
        <f t="shared" ca="1" si="167"/>
        <v>-17987310075.547279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-17987310075.547279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-74947125.314780325</v>
      </c>
      <c r="L3547" s="444">
        <f t="shared" ca="1" si="167"/>
        <v>-18062257200.862061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-18062257200.862061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-75259405.003591925</v>
      </c>
      <c r="L3548" s="444">
        <f t="shared" ca="1" si="167"/>
        <v>-18137516605.865654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-18137516605.865654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-75572985.857773557</v>
      </c>
      <c r="L3549" s="444">
        <f t="shared" ca="1" si="167"/>
        <v>-18213089591.723427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-18213089591.723427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-75887873.298847616</v>
      </c>
      <c r="L3550" s="444">
        <f t="shared" ca="1" si="167"/>
        <v>-18288977465.022274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-18288977465.022274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-76204072.770926148</v>
      </c>
      <c r="L3551" s="444">
        <f t="shared" ca="1" si="167"/>
        <v>-18365181537.793201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-18365181537.793201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-76521589.740805</v>
      </c>
      <c r="L3552" s="444">
        <f t="shared" ca="1" si="167"/>
        <v>-18441703127.534008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-18441703127.534008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-76840429.698058367</v>
      </c>
      <c r="L3553" s="444">
        <f t="shared" ca="1" si="167"/>
        <v>-18518543557.232067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-18518543557.232067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-77160598.155133605</v>
      </c>
      <c r="L3554" s="444">
        <f t="shared" ca="1" si="167"/>
        <v>-18595704155.387199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-18595704155.387199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-77482100.647446662</v>
      </c>
      <c r="L3555" s="444">
        <f t="shared" ca="1" si="167"/>
        <v>-18673186256.034645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-18673186256.034645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-77804942.733477682</v>
      </c>
      <c r="L3556" s="444">
        <f t="shared" ca="1" si="167"/>
        <v>-18750991198.768124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-18750991198.768124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-78129129.994867176</v>
      </c>
      <c r="L3557" s="444">
        <f t="shared" ca="1" si="167"/>
        <v>-18829120328.762989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-18829120328.762989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-78454668.036512449</v>
      </c>
      <c r="L3558" s="444">
        <f t="shared" ca="1" si="167"/>
        <v>-18907574996.799503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-18907574996.799503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-78781562.486664593</v>
      </c>
      <c r="L3559" s="444">
        <f t="shared" ca="1" si="167"/>
        <v>-18986356559.286167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-18986356559.286167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-79109818.997025698</v>
      </c>
      <c r="L3560" s="444">
        <f t="shared" ca="1" si="167"/>
        <v>-19065466378.283192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-19065466378.283192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-79439443.242846638</v>
      </c>
      <c r="L3561" s="444">
        <f t="shared" ca="1" si="167"/>
        <v>-19144905821.526039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-19144905821.526039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-79770440.923025161</v>
      </c>
      <c r="L3562" s="444">
        <f t="shared" ca="1" si="167"/>
        <v>-19224676262.449066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-19224676262.449066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-80102817.760204434</v>
      </c>
      <c r="L3563" s="444">
        <f t="shared" ca="1" si="167"/>
        <v>-19304779080.20927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-19304779080.20927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-80436579.500871956</v>
      </c>
      <c r="L3564" s="444">
        <f t="shared" ca="1" si="167"/>
        <v>-19385215659.710144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-19385215659.710144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-80771731.915458933</v>
      </c>
      <c r="L3565" s="444">
        <f t="shared" ca="1" si="167"/>
        <v>-19465987391.625603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-19465987391.625603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-81108280.798440009</v>
      </c>
      <c r="L3566" s="444">
        <f t="shared" ca="1" si="167"/>
        <v>-19547095672.424042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-19547095672.424042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-81446231.968433499</v>
      </c>
      <c r="L3567" s="444">
        <f t="shared" ca="1" si="167"/>
        <v>-19628541904.392475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-19628541904.392475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-81785591.268301979</v>
      </c>
      <c r="L3568" s="444">
        <f t="shared" ca="1" si="167"/>
        <v>-19710327495.660778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-19710327495.660778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-82126364.565253243</v>
      </c>
      <c r="L3569" s="444">
        <f t="shared" ca="1" si="167"/>
        <v>-19792453860.226032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-19792453860.226032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-82468557.750941798</v>
      </c>
      <c r="L3570" s="444">
        <f t="shared" ca="1" si="167"/>
        <v>-19874922417.976974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-19874922417.976974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-82812176.741570726</v>
      </c>
      <c r="L3571" s="444">
        <f t="shared" ca="1" si="167"/>
        <v>-19957734594.718544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-19957734594.718544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-83157227.477993935</v>
      </c>
      <c r="L3572" s="444">
        <f t="shared" ca="1" si="167"/>
        <v>-20040891822.196537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-20040891822.196537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-83503715.925818905</v>
      </c>
      <c r="L3573" s="444">
        <f t="shared" ca="1" si="167"/>
        <v>-20124395538.122356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-20124395538.122356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-83851648.075509816</v>
      </c>
      <c r="L3574" s="444">
        <f t="shared" ca="1" si="167"/>
        <v>-20208247186.197865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-20208247186.197865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-84201029.942491099</v>
      </c>
      <c r="L3575" s="444">
        <f t="shared" ca="1" si="167"/>
        <v>-20292448216.140354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-20292448216.140354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-84551867.567251474</v>
      </c>
      <c r="L3576" s="444">
        <f t="shared" ca="1" si="167"/>
        <v>-20377000083.707607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-20377000083.707607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-84904167.015448362</v>
      </c>
      <c r="L3577" s="444">
        <f t="shared" ca="1" si="167"/>
        <v>-20461904250.723057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-20461904250.723057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-85257934.378012732</v>
      </c>
      <c r="L3578" s="444">
        <f t="shared" ref="L3578:L3832" ca="1" si="172">I3578-J3578+K3578</f>
        <v>-20547162185.10107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-20547162185.10107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-85613175.771254465</v>
      </c>
      <c r="L3579" s="444">
        <f t="shared" ca="1" si="172"/>
        <v>-20632775360.872326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-20632775360.872326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-85969897.33696802</v>
      </c>
      <c r="L3580" s="444">
        <f t="shared" ca="1" si="172"/>
        <v>-20718745258.209293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-20718745258.209293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-86328105.24253872</v>
      </c>
      <c r="L3581" s="444">
        <f t="shared" ca="1" si="172"/>
        <v>-20805073363.451832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-20805073363.451832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-86687805.681049302</v>
      </c>
      <c r="L3582" s="444">
        <f t="shared" ca="1" si="172"/>
        <v>-20891761169.132881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-20891761169.132881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-87049004.871387005</v>
      </c>
      <c r="L3583" s="444">
        <f t="shared" ca="1" si="172"/>
        <v>-20978810174.004269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-20978810174.004269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-87411709.058351114</v>
      </c>
      <c r="L3584" s="444">
        <f t="shared" ca="1" si="172"/>
        <v>-21066221883.062618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-21066221883.062618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-87775924.512760907</v>
      </c>
      <c r="L3585" s="444">
        <f t="shared" ca="1" si="172"/>
        <v>-21153997807.575378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-21153997807.575378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-88141657.531564072</v>
      </c>
      <c r="L3586" s="444">
        <f t="shared" ca="1" si="172"/>
        <v>-21242139465.106941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-21242139465.106941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-88508914.437945589</v>
      </c>
      <c r="L3587" s="444">
        <f t="shared" ca="1" si="172"/>
        <v>-21330648379.544888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-21330648379.544888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-88877701.581437036</v>
      </c>
      <c r="L3588" s="444">
        <f t="shared" ca="1" si="172"/>
        <v>-21419526081.126324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-21419526081.126324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-89248025.338026345</v>
      </c>
      <c r="L3589" s="444">
        <f t="shared" ca="1" si="172"/>
        <v>-21508774106.464352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-21508774106.464352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-89619892.110268131</v>
      </c>
      <c r="L3590" s="444">
        <f t="shared" ca="1" si="172"/>
        <v>-21598393998.574619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-21598393998.574619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-89993308.327394247</v>
      </c>
      <c r="L3591" s="444">
        <f t="shared" ca="1" si="172"/>
        <v>-21688387306.902012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-21688387306.902012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-90368280.445425048</v>
      </c>
      <c r="L3592" s="444">
        <f t="shared" ca="1" si="172"/>
        <v>-21778755587.347439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-21778755587.347439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-90744814.947280988</v>
      </c>
      <c r="L3593" s="444">
        <f t="shared" ca="1" si="172"/>
        <v>-21869500402.29472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-21869500402.29472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-91122918.342894658</v>
      </c>
      <c r="L3594" s="444">
        <f t="shared" ca="1" si="172"/>
        <v>-21960623320.637615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-21960623320.637615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-91502597.1693234</v>
      </c>
      <c r="L3595" s="444">
        <f t="shared" ca="1" si="172"/>
        <v>-22052125917.806938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-22052125917.806938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-91883857.990862235</v>
      </c>
      <c r="L3596" s="444">
        <f t="shared" ca="1" si="172"/>
        <v>-22144009775.797802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-22144009775.797802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-92266707.399157509</v>
      </c>
      <c r="L3597" s="444">
        <f t="shared" ca="1" si="172"/>
        <v>-22236276483.19696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-22236276483.19696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-92651152.01332067</v>
      </c>
      <c r="L3598" s="444">
        <f t="shared" ca="1" si="172"/>
        <v>-22328927635.210281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-22328927635.210281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-93037198.480042845</v>
      </c>
      <c r="L3599" s="444">
        <f t="shared" ca="1" si="172"/>
        <v>-22421964833.690323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-22421964833.690323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-93424853.473709673</v>
      </c>
      <c r="L3600" s="444">
        <f t="shared" ca="1" si="172"/>
        <v>-22515389687.164032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-22515389687.164032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-93814123.696516797</v>
      </c>
      <c r="L3601" s="444">
        <f t="shared" ca="1" si="172"/>
        <v>-22609203810.86055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-22609203810.86055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-94205015.878585622</v>
      </c>
      <c r="L3602" s="444">
        <f t="shared" ca="1" si="172"/>
        <v>-22703408826.739136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-22703408826.739136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-94597536.778079733</v>
      </c>
      <c r="L3603" s="444">
        <f t="shared" ca="1" si="172"/>
        <v>-22798006363.517216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-22798006363.517216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-94991693.181321725</v>
      </c>
      <c r="L3604" s="444">
        <f t="shared" ca="1" si="172"/>
        <v>-22892998056.698536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-22892998056.698536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-95387491.90291056</v>
      </c>
      <c r="L3605" s="444">
        <f t="shared" ca="1" si="172"/>
        <v>-22988385548.601448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-22988385548.601448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-95784939.785839364</v>
      </c>
      <c r="L3606" s="444">
        <f t="shared" ca="1" si="172"/>
        <v>-23084170488.387287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-23084170488.387287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-96184043.701613694</v>
      </c>
      <c r="L3607" s="444">
        <f t="shared" ca="1" si="172"/>
        <v>-23180354532.088902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-23180354532.088902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-96584810.550370425</v>
      </c>
      <c r="L3608" s="444">
        <f t="shared" ca="1" si="172"/>
        <v>-23276939342.639271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-23276939342.639271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-96987247.260996968</v>
      </c>
      <c r="L3609" s="444">
        <f t="shared" ca="1" si="172"/>
        <v>-23373926589.900269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-23373926589.900269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-97391360.791251123</v>
      </c>
      <c r="L3610" s="444">
        <f t="shared" ca="1" si="172"/>
        <v>-23471317950.691521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-23471317950.691521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-97797158.127881333</v>
      </c>
      <c r="L3611" s="444">
        <f t="shared" ca="1" si="172"/>
        <v>-23569115108.819401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-23569115108.819401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-98204646.2867475</v>
      </c>
      <c r="L3612" s="444">
        <f t="shared" ca="1" si="172"/>
        <v>-23667319755.106148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-23667319755.106148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-98613832.312942281</v>
      </c>
      <c r="L3613" s="444">
        <f t="shared" ca="1" si="172"/>
        <v>-23765933587.41909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-23765933587.41909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-99024723.280912876</v>
      </c>
      <c r="L3614" s="444">
        <f t="shared" ca="1" si="172"/>
        <v>-23864958310.700005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-23864958310.700005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-99437326.29458335</v>
      </c>
      <c r="L3615" s="444">
        <f t="shared" ca="1" si="172"/>
        <v>-23964395636.994587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-23964395636.994587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-99851648.487477452</v>
      </c>
      <c r="L3616" s="444">
        <f t="shared" ca="1" si="172"/>
        <v>-24064247285.482063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-24064247285.482063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-100267697.02284193</v>
      </c>
      <c r="L3617" s="444">
        <f t="shared" ca="1" si="172"/>
        <v>-24164514982.504906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-24164514982.504906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-100685479.09377044</v>
      </c>
      <c r="L3618" s="444">
        <f t="shared" ca="1" si="172"/>
        <v>-24265200461.598675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-24265200461.598675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-101105001.9233278</v>
      </c>
      <c r="L3619" s="444">
        <f t="shared" ca="1" si="172"/>
        <v>-24366305463.522003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-24366305463.522003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-101526272.76467501</v>
      </c>
      <c r="L3620" s="444">
        <f t="shared" ca="1" si="172"/>
        <v>-24467831736.286678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-24467831736.286678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-101949298.9011945</v>
      </c>
      <c r="L3621" s="444">
        <f t="shared" ca="1" si="172"/>
        <v>-24569781035.187874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-24569781035.187874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-102374087.64661615</v>
      </c>
      <c r="L3622" s="444">
        <f t="shared" ca="1" si="172"/>
        <v>-24672155122.834492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-24672155122.834492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-102800646.34514372</v>
      </c>
      <c r="L3623" s="444">
        <f t="shared" ca="1" si="172"/>
        <v>-24774955769.179634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-24774955769.179634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-103228982.37158181</v>
      </c>
      <c r="L3624" s="444">
        <f t="shared" ca="1" si="172"/>
        <v>-24878184751.551216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-24878184751.551216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-103659103.13146339</v>
      </c>
      <c r="L3625" s="444">
        <f t="shared" ca="1" si="172"/>
        <v>-24981843854.682678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-24981843854.682678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-104091016.06117782</v>
      </c>
      <c r="L3626" s="444">
        <f t="shared" ca="1" si="172"/>
        <v>-25085934870.743855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-25085934870.743855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-104524728.6280994</v>
      </c>
      <c r="L3627" s="444">
        <f t="shared" ca="1" si="172"/>
        <v>-25190459599.371952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-25190459599.371952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-104960248.33071646</v>
      </c>
      <c r="L3628" s="444">
        <f t="shared" ca="1" si="172"/>
        <v>-25295419847.702667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-25295419847.702667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-105397582.69876111</v>
      </c>
      <c r="L3629" s="444">
        <f t="shared" ca="1" si="172"/>
        <v>-25400817430.401428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-25400817430.401428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-105836739.29333928</v>
      </c>
      <c r="L3630" s="444">
        <f t="shared" ca="1" si="172"/>
        <v>-25506654169.694767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-25506654169.694767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-106277725.70706153</v>
      </c>
      <c r="L3631" s="444">
        <f t="shared" ca="1" si="172"/>
        <v>-25612931895.401829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-25612931895.401829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-106720549.56417428</v>
      </c>
      <c r="L3632" s="444">
        <f t="shared" ca="1" si="172"/>
        <v>-25719652444.966003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-25719652444.966003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-107165218.52069168</v>
      </c>
      <c r="L3633" s="444">
        <f t="shared" ca="1" si="172"/>
        <v>-25826817663.486694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-25826817663.486694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-107611740.26452789</v>
      </c>
      <c r="L3634" s="444">
        <f t="shared" ca="1" si="172"/>
        <v>-25934429403.751221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-25934429403.751221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-108060122.51563008</v>
      </c>
      <c r="L3635" s="444">
        <f t="shared" ca="1" si="172"/>
        <v>-26042489526.26685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-26042489526.26685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-108510373.02611187</v>
      </c>
      <c r="L3636" s="444">
        <f t="shared" ca="1" si="172"/>
        <v>-26150999899.292961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-26150999899.292961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-108962499.58038734</v>
      </c>
      <c r="L3637" s="444">
        <f t="shared" ca="1" si="172"/>
        <v>-26259962398.873348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-26259962398.873348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-109416509.99530561</v>
      </c>
      <c r="L3638" s="444">
        <f t="shared" ca="1" si="172"/>
        <v>-26369378908.868652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-26369378908.868652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-109872412.12028605</v>
      </c>
      <c r="L3639" s="444">
        <f t="shared" ca="1" si="172"/>
        <v>-26479251320.988937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-26479251320.988937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-110330213.8374539</v>
      </c>
      <c r="L3640" s="444">
        <f t="shared" ca="1" si="172"/>
        <v>-26589581534.826393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-26589581534.826393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-110789923.06177664</v>
      </c>
      <c r="L3641" s="444">
        <f t="shared" ca="1" si="172"/>
        <v>-26700371457.888168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-26700371457.888168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-111251547.7412007</v>
      </c>
      <c r="L3642" s="444">
        <f t="shared" ca="1" si="172"/>
        <v>-26811623005.629368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-26811623005.629368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-111715095.85678904</v>
      </c>
      <c r="L3643" s="444">
        <f t="shared" ca="1" si="172"/>
        <v>-26923338101.486156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-26923338101.486156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-112180575.42285898</v>
      </c>
      <c r="L3644" s="444">
        <f t="shared" ca="1" si="172"/>
        <v>-27035518676.909016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-27035518676.909016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-112647994.48712088</v>
      </c>
      <c r="L3645" s="444">
        <f t="shared" ca="1" si="172"/>
        <v>-27148166671.396137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-27148166671.396137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-113117361.13081722</v>
      </c>
      <c r="L3646" s="444">
        <f t="shared" ca="1" si="172"/>
        <v>-27261284032.526955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-27261284032.526955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-113588683.46886231</v>
      </c>
      <c r="L3647" s="444">
        <f t="shared" ca="1" si="172"/>
        <v>-27374872715.995815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-27374872715.995815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-114061969.64998256</v>
      </c>
      <c r="L3648" s="444">
        <f t="shared" ca="1" si="172"/>
        <v>-27488934685.645798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-27488934685.645798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-114537227.85685749</v>
      </c>
      <c r="L3649" s="444">
        <f t="shared" ca="1" si="172"/>
        <v>-27603471913.502655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-27603471913.502655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-115014466.30626106</v>
      </c>
      <c r="L3650" s="444">
        <f t="shared" ca="1" si="172"/>
        <v>-27718486379.808914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-27718486379.808914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-115493693.2492038</v>
      </c>
      <c r="L3651" s="444">
        <f t="shared" ca="1" si="172"/>
        <v>-27833980073.058117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-27833980073.058117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-115974916.97107549</v>
      </c>
      <c r="L3652" s="444">
        <f t="shared" ca="1" si="172"/>
        <v>-27949954990.029194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-27949954990.029194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-116458145.79178832</v>
      </c>
      <c r="L3653" s="444">
        <f t="shared" ca="1" si="172"/>
        <v>-28066413135.820984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-28066413135.820984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-116943388.06592077</v>
      </c>
      <c r="L3654" s="444">
        <f t="shared" ca="1" si="172"/>
        <v>-28183356523.886906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-28183356523.886906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-117430652.1828621</v>
      </c>
      <c r="L3655" s="444">
        <f t="shared" ca="1" si="172"/>
        <v>-28300787176.069767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-28300787176.069767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-117919946.56695735</v>
      </c>
      <c r="L3656" s="444">
        <f t="shared" ca="1" si="172"/>
        <v>-28418707122.636723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-28418707122.636723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-118411279.67765301</v>
      </c>
      <c r="L3657" s="444">
        <f t="shared" ca="1" si="172"/>
        <v>-28537118402.314377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-28537118402.314377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-118904660.00964326</v>
      </c>
      <c r="L3658" s="444">
        <f t="shared" ca="1" si="172"/>
        <v>-28656023062.32402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-28656023062.32402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-119400096.09301674</v>
      </c>
      <c r="L3659" s="444">
        <f t="shared" ca="1" si="172"/>
        <v>-28775423158.417038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-28775423158.417038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-119897596.49340433</v>
      </c>
      <c r="L3660" s="444">
        <f t="shared" ca="1" si="172"/>
        <v>-28895320754.910442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-28895320754.910442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-120397169.81212685</v>
      </c>
      <c r="L3661" s="444">
        <f t="shared" ca="1" si="172"/>
        <v>-29015717924.722569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-29015717924.722569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-120898824.68634403</v>
      </c>
      <c r="L3662" s="444">
        <f t="shared" ca="1" si="172"/>
        <v>-29136616749.408913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-29136616749.408913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-121402569.78920378</v>
      </c>
      <c r="L3663" s="444">
        <f t="shared" ca="1" si="172"/>
        <v>-29258019319.198116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-29258019319.198116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-121908413.82999213</v>
      </c>
      <c r="L3664" s="444">
        <f t="shared" ca="1" si="172"/>
        <v>-29379927733.028107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-29379927733.028107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-122416365.55428378</v>
      </c>
      <c r="L3665" s="444">
        <f t="shared" ca="1" si="172"/>
        <v>-29502344098.58239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-29502344098.58239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-122926433.74409328</v>
      </c>
      <c r="L3666" s="444">
        <f t="shared" ca="1" si="172"/>
        <v>-29625270532.326485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-29625270532.326485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-123438627.21802701</v>
      </c>
      <c r="L3667" s="444">
        <f t="shared" ca="1" si="172"/>
        <v>-29748709159.54451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-29748709159.54451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-123952954.83143547</v>
      </c>
      <c r="L3668" s="444">
        <f t="shared" ca="1" si="172"/>
        <v>-29872662114.375946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-29872662114.375946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-124469425.47656643</v>
      </c>
      <c r="L3669" s="444">
        <f t="shared" ca="1" si="172"/>
        <v>-29997131539.852512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-29997131539.852512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-124988048.0827188</v>
      </c>
      <c r="L3670" s="444">
        <f t="shared" ca="1" si="172"/>
        <v>-30122119587.93523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-30122119587.93523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-125508831.61639678</v>
      </c>
      <c r="L3671" s="444">
        <f t="shared" ca="1" si="172"/>
        <v>-30247628419.551628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-30247628419.551628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-126031785.08146511</v>
      </c>
      <c r="L3672" s="444">
        <f t="shared" ca="1" si="172"/>
        <v>-30373660204.633095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-30373660204.633095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-126556917.51930456</v>
      </c>
      <c r="L3673" s="444">
        <f t="shared" ca="1" si="172"/>
        <v>-30500217122.152401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-30500217122.152401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-127084238.00896834</v>
      </c>
      <c r="L3674" s="444">
        <f t="shared" ca="1" si="172"/>
        <v>-30627301360.161369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-30627301360.161369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-127613755.66733906</v>
      </c>
      <c r="L3675" s="444">
        <f t="shared" ca="1" si="172"/>
        <v>-30754915115.828709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-30754915115.828709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-128145479.6492863</v>
      </c>
      <c r="L3676" s="444">
        <f t="shared" ca="1" si="172"/>
        <v>-30883060595.477997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-30883060595.477997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-128679419.147825</v>
      </c>
      <c r="L3677" s="444">
        <f t="shared" ca="1" si="172"/>
        <v>-31011740014.62582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-31011740014.62582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-129215583.39427425</v>
      </c>
      <c r="L3678" s="444">
        <f t="shared" ca="1" si="172"/>
        <v>-31140955598.020096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-31140955598.020096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-129753981.65841705</v>
      </c>
      <c r="L3679" s="444">
        <f t="shared" ca="1" si="172"/>
        <v>-31270709579.678513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-31270709579.678513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-130294623.24866046</v>
      </c>
      <c r="L3680" s="444">
        <f t="shared" ca="1" si="172"/>
        <v>-31401004202.927174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-31401004202.927174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-130837517.51219656</v>
      </c>
      <c r="L3681" s="444">
        <f t="shared" ca="1" si="172"/>
        <v>-31531841720.439369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-31531841720.439369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-131382673.83516404</v>
      </c>
      <c r="L3682" s="444">
        <f t="shared" ca="1" si="172"/>
        <v>-31663224394.274532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-31663224394.274532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-131930101.64281055</v>
      </c>
      <c r="L3683" s="444">
        <f t="shared" ca="1" si="172"/>
        <v>-31795154495.917343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-31795154495.917343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-132479810.3996556</v>
      </c>
      <c r="L3684" s="444">
        <f t="shared" ca="1" si="172"/>
        <v>-31927634306.316998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-31927634306.316998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-133031809.60965416</v>
      </c>
      <c r="L3685" s="444">
        <f t="shared" ca="1" si="172"/>
        <v>-32060666115.926651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-32060666115.926651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-133586108.81636104</v>
      </c>
      <c r="L3686" s="444">
        <f t="shared" ca="1" si="172"/>
        <v>-32194252224.743011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-32194252224.743011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-134142717.60309587</v>
      </c>
      <c r="L3687" s="444">
        <f t="shared" ca="1" si="172"/>
        <v>-32328394942.346107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-32328394942.346107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-134701645.5931088</v>
      </c>
      <c r="L3688" s="444">
        <f t="shared" ca="1" si="172"/>
        <v>-32463096587.939217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-32463096587.939217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-135262902.44974673</v>
      </c>
      <c r="L3689" s="444">
        <f t="shared" ca="1" si="172"/>
        <v>-32598359490.388962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-32598359490.388962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-135826497.87662068</v>
      </c>
      <c r="L3690" s="444">
        <f t="shared" ca="1" si="172"/>
        <v>-32734185988.265583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-32734185988.265583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-136392441.61777323</v>
      </c>
      <c r="L3691" s="444">
        <f t="shared" ca="1" si="172"/>
        <v>-32870578429.883358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-32870578429.883358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-136960743.45784733</v>
      </c>
      <c r="L3692" s="444">
        <f t="shared" ca="1" si="172"/>
        <v>-33007539173.341206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-33007539173.341206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-137531413.22225502</v>
      </c>
      <c r="L3693" s="444">
        <f t="shared" ca="1" si="172"/>
        <v>-33145070586.563461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-33145070586.563461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-138104460.77734774</v>
      </c>
      <c r="L3694" s="444">
        <f t="shared" ca="1" si="172"/>
        <v>-33283175047.340809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-33283175047.340809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-138679896.03058669</v>
      </c>
      <c r="L3695" s="444">
        <f t="shared" ca="1" si="172"/>
        <v>-33421854943.371395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-33421854943.371395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-139257728.93071413</v>
      </c>
      <c r="L3696" s="444">
        <f t="shared" ca="1" si="172"/>
        <v>-33561112672.302109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-33561112672.302109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-139837969.46792546</v>
      </c>
      <c r="L3697" s="444">
        <f t="shared" ca="1" si="172"/>
        <v>-33700950641.770035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-33700950641.770035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-140420627.67404181</v>
      </c>
      <c r="L3698" s="444">
        <f t="shared" ca="1" si="172"/>
        <v>-33841371269.444077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-33841371269.444077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-141005713.62268364</v>
      </c>
      <c r="L3699" s="444">
        <f t="shared" ca="1" si="172"/>
        <v>-33982376983.066761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-33982376983.066761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-141593237.42944485</v>
      </c>
      <c r="L3700" s="444">
        <f t="shared" ca="1" si="172"/>
        <v>-34123970220.496204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-34123970220.496204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-142183209.25206751</v>
      </c>
      <c r="L3701" s="444">
        <f t="shared" ca="1" si="172"/>
        <v>-34266153429.748272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-34266153429.748272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-142775639.29061779</v>
      </c>
      <c r="L3702" s="444">
        <f t="shared" ca="1" si="172"/>
        <v>-34408929069.038887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-34408929069.038887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-143370537.78766203</v>
      </c>
      <c r="L3703" s="444">
        <f t="shared" ca="1" si="172"/>
        <v>-34552299606.826546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-34552299606.826546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-143967915.02844393</v>
      </c>
      <c r="L3704" s="444">
        <f t="shared" ca="1" si="172"/>
        <v>-34696267521.854988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-34696267521.854988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-144567781.34106246</v>
      </c>
      <c r="L3705" s="444">
        <f t="shared" ca="1" si="172"/>
        <v>-34840835303.196053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-34840835303.196053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-145170147.09665021</v>
      </c>
      <c r="L3706" s="444">
        <f t="shared" ca="1" si="172"/>
        <v>-34986005450.292702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-34986005450.292702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-145775022.70955291</v>
      </c>
      <c r="L3707" s="444">
        <f t="shared" ca="1" si="172"/>
        <v>-35131780473.002258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-35131780473.002258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-146382418.63750941</v>
      </c>
      <c r="L3708" s="444">
        <f t="shared" ca="1" si="172"/>
        <v>-35278162891.639771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-35278162891.639771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-146992345.38183236</v>
      </c>
      <c r="L3709" s="444">
        <f t="shared" ca="1" si="172"/>
        <v>-35425155237.021606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-35425155237.021606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-147604813.48759001</v>
      </c>
      <c r="L3710" s="444">
        <f t="shared" ca="1" si="172"/>
        <v>-35572760050.509193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-35572760050.509193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-148219833.54378831</v>
      </c>
      <c r="L3711" s="444">
        <f t="shared" ca="1" si="172"/>
        <v>-35720979884.052979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-35720979884.052979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-148837416.18355408</v>
      </c>
      <c r="L3712" s="444">
        <f t="shared" ca="1" si="172"/>
        <v>-35869817300.236534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-35869817300.236534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-149457572.08431888</v>
      </c>
      <c r="L3713" s="444">
        <f t="shared" ca="1" si="172"/>
        <v>-36019274872.320854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-36019274872.320854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-150080311.96800357</v>
      </c>
      <c r="L3714" s="444">
        <f t="shared" ca="1" si="172"/>
        <v>-36169355184.288857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-36169355184.288857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-150705646.60120356</v>
      </c>
      <c r="L3715" s="444">
        <f t="shared" ca="1" si="172"/>
        <v>-36320060830.89006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-36320060830.89006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-151333586.79537526</v>
      </c>
      <c r="L3716" s="444">
        <f t="shared" ca="1" si="172"/>
        <v>-36471394417.685432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-36471394417.685432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-151964143.40702263</v>
      </c>
      <c r="L3717" s="444">
        <f t="shared" ca="1" si="172"/>
        <v>-36623358561.092453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-36623358561.092453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-152597327.33788523</v>
      </c>
      <c r="L3718" s="444">
        <f t="shared" ca="1" si="172"/>
        <v>-36775955888.430336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-36775955888.430336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-153233149.53512639</v>
      </c>
      <c r="L3719" s="444">
        <f t="shared" ca="1" si="172"/>
        <v>-36929189037.965462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-36929189037.965462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-153871620.99152276</v>
      </c>
      <c r="L3720" s="444">
        <f t="shared" ca="1" si="172"/>
        <v>-37083060658.956985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-37083060658.956985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-154512752.74565411</v>
      </c>
      <c r="L3721" s="444">
        <f t="shared" ca="1" si="172"/>
        <v>-37237573411.702637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-37237573411.702637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-155156555.88209432</v>
      </c>
      <c r="L3722" s="444">
        <f t="shared" ca="1" si="172"/>
        <v>-37392729967.584732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-37392729967.584732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-155803041.53160304</v>
      </c>
      <c r="L3723" s="444">
        <f t="shared" ca="1" si="172"/>
        <v>-37548533009.116333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-37548533009.116333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-156452220.87131804</v>
      </c>
      <c r="L3724" s="444">
        <f t="shared" ca="1" si="172"/>
        <v>-37704985229.987648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-37704985229.987648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-157104105.12494853</v>
      </c>
      <c r="L3725" s="444">
        <f t="shared" ca="1" si="172"/>
        <v>-37862089335.112595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-37862089335.112595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-157758705.56296915</v>
      </c>
      <c r="L3726" s="444">
        <f t="shared" ca="1" si="172"/>
        <v>-38019848040.67556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-38019848040.67556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-158416033.50281483</v>
      </c>
      <c r="L3727" s="444">
        <f t="shared" ca="1" si="172"/>
        <v>-38178264074.178375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-38178264074.178375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-159076100.30907655</v>
      </c>
      <c r="L3728" s="444">
        <f t="shared" ca="1" si="172"/>
        <v>-38337340174.48745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-38337340174.48745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-159738917.39369771</v>
      </c>
      <c r="L3729" s="444">
        <f t="shared" ca="1" si="172"/>
        <v>-38497079091.881149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-38497079091.881149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-160404496.21617144</v>
      </c>
      <c r="L3730" s="444">
        <f t="shared" ca="1" si="172"/>
        <v>-38657483588.097321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-38657483588.097321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-161072848.28373882</v>
      </c>
      <c r="L3731" s="444">
        <f t="shared" ca="1" si="172"/>
        <v>-38818556436.381058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-38818556436.381058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-161743985.15158772</v>
      </c>
      <c r="L3732" s="444">
        <f t="shared" ca="1" si="172"/>
        <v>-38980300421.532646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-38980300421.532646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-162417918.4230527</v>
      </c>
      <c r="L3733" s="444">
        <f t="shared" ca="1" si="172"/>
        <v>-39142718339.955696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-39142718339.955696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-163094659.7498154</v>
      </c>
      <c r="L3734" s="444">
        <f t="shared" ca="1" si="172"/>
        <v>-39305812999.705513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-39305812999.705513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-163774220.83210629</v>
      </c>
      <c r="L3735" s="444">
        <f t="shared" ca="1" si="172"/>
        <v>-39469587220.537621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-39469587220.537621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-164456613.41890675</v>
      </c>
      <c r="L3736" s="444">
        <f t="shared" ca="1" si="172"/>
        <v>-39634043833.956528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-39634043833.956528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-165141849.3081522</v>
      </c>
      <c r="L3737" s="444">
        <f t="shared" ca="1" si="172"/>
        <v>-39799185683.264679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-39799185683.264679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-165829940.34693617</v>
      </c>
      <c r="L3738" s="444">
        <f t="shared" ca="1" si="172"/>
        <v>-39965015623.611618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-39965015623.611618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-166520898.43171507</v>
      </c>
      <c r="L3739" s="444">
        <f t="shared" ca="1" si="172"/>
        <v>-40131536522.043335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-40131536522.043335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-167214735.5085139</v>
      </c>
      <c r="L3740" s="444">
        <f t="shared" ca="1" si="172"/>
        <v>-40298751257.551849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-40298751257.551849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-167911463.57313269</v>
      </c>
      <c r="L3741" s="444">
        <f t="shared" ca="1" si="172"/>
        <v>-40466662721.124985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-40466662721.124985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-168611094.67135412</v>
      </c>
      <c r="L3742" s="444">
        <f t="shared" ca="1" si="172"/>
        <v>-40635273815.796341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-40635273815.796341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-169313640.89915141</v>
      </c>
      <c r="L3743" s="444">
        <f t="shared" ca="1" si="172"/>
        <v>-40804587456.695496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-40804587456.695496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-170019114.40289789</v>
      </c>
      <c r="L3744" s="444">
        <f t="shared" ca="1" si="172"/>
        <v>-40974606571.098396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-40974606571.098396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-170727527.37957665</v>
      </c>
      <c r="L3745" s="444">
        <f t="shared" ca="1" si="172"/>
        <v>-41145334098.477974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-41145334098.477974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-171438892.07699156</v>
      </c>
      <c r="L3746" s="444">
        <f t="shared" ca="1" si="172"/>
        <v>-41316772990.554962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-41316772990.554962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-172153220.79397902</v>
      </c>
      <c r="L3747" s="444">
        <f t="shared" ca="1" si="172"/>
        <v>-41488926211.348938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-41488926211.348938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-172870525.88062057</v>
      </c>
      <c r="L3748" s="444">
        <f t="shared" ca="1" si="172"/>
        <v>-41661796737.229561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-41661796737.229561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-173590819.73845649</v>
      </c>
      <c r="L3749" s="444">
        <f t="shared" ca="1" si="172"/>
        <v>-41835387556.968018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-41835387556.968018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-174314114.82070008</v>
      </c>
      <c r="L3750" s="444">
        <f t="shared" ca="1" si="172"/>
        <v>-42009701671.788719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-42009701671.788719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-175040423.63245299</v>
      </c>
      <c r="L3751" s="444">
        <f t="shared" ca="1" si="172"/>
        <v>-42184742095.421173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-42184742095.421173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-175769758.73092157</v>
      </c>
      <c r="L3752" s="444">
        <f t="shared" ca="1" si="172"/>
        <v>-42360511854.152092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-42360511854.152092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-176502132.72563371</v>
      </c>
      <c r="L3753" s="444">
        <f t="shared" ca="1" si="172"/>
        <v>-42537013986.877724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-42537013986.877724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-177237558.27865717</v>
      </c>
      <c r="L3754" s="444">
        <f t="shared" ca="1" si="172"/>
        <v>-42714251545.15638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-42714251545.15638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-177976048.10481825</v>
      </c>
      <c r="L3755" s="444">
        <f t="shared" ca="1" si="172"/>
        <v>-42892227593.2612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-42892227593.2612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-178717614.97192165</v>
      </c>
      <c r="L3756" s="444">
        <f t="shared" ca="1" si="172"/>
        <v>-43070945208.233124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-43070945208.233124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-179462271.70097134</v>
      </c>
      <c r="L3757" s="444">
        <f t="shared" ca="1" si="172"/>
        <v>-43250407479.934097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-43250407479.934097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-180210031.16639206</v>
      </c>
      <c r="L3758" s="444">
        <f t="shared" ca="1" si="172"/>
        <v>-43430617511.100487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-43430617511.100487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-180960906.29625201</v>
      </c>
      <c r="L3759" s="444">
        <f t="shared" ca="1" si="172"/>
        <v>-43611578417.396736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-43611578417.396736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-181714910.0724864</v>
      </c>
      <c r="L3760" s="444">
        <f t="shared" ca="1" si="172"/>
        <v>-43793293327.469223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-43793293327.469223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-182472055.53112176</v>
      </c>
      <c r="L3761" s="444">
        <f t="shared" ca="1" si="172"/>
        <v>-43975765383.000343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-43975765383.000343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-183232355.76250142</v>
      </c>
      <c r="L3762" s="444">
        <f t="shared" ca="1" si="172"/>
        <v>-44158997738.762848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-44158997738.762848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-183995823.91151187</v>
      </c>
      <c r="L3763" s="444">
        <f t="shared" ca="1" si="172"/>
        <v>-44342993562.674362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-44342993562.674362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-184762473.17780983</v>
      </c>
      <c r="L3764" s="444">
        <f t="shared" ca="1" si="172"/>
        <v>-44527756035.852173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-44527756035.852173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-185532316.81605071</v>
      </c>
      <c r="L3765" s="444">
        <f t="shared" ca="1" si="172"/>
        <v>-44713288352.668221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-44713288352.668221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-186305368.13611758</v>
      </c>
      <c r="L3766" s="444">
        <f t="shared" ca="1" si="172"/>
        <v>-44899593720.804337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-44899593720.804337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-187081640.50335139</v>
      </c>
      <c r="L3767" s="444">
        <f t="shared" ca="1" si="172"/>
        <v>-45086675361.307686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-45086675361.307686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-187861147.33878201</v>
      </c>
      <c r="L3768" s="444">
        <f t="shared" ca="1" si="172"/>
        <v>-45274536508.646469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-45274536508.646469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-188643902.1193603</v>
      </c>
      <c r="L3769" s="444">
        <f t="shared" ca="1" si="172"/>
        <v>-45463180410.765831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-45463180410.765831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-189429918.37819096</v>
      </c>
      <c r="L3770" s="444">
        <f t="shared" ca="1" si="172"/>
        <v>-45652610329.14402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-45652610329.14402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-190219209.70476675</v>
      </c>
      <c r="L3771" s="444">
        <f t="shared" ca="1" si="172"/>
        <v>-45842829538.848785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-45842829538.848785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-191011789.74520326</v>
      </c>
      <c r="L3772" s="444">
        <f t="shared" ca="1" si="172"/>
        <v>-46033841328.593987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-46033841328.593987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-191807672.20247495</v>
      </c>
      <c r="L3773" s="444">
        <f t="shared" ca="1" si="172"/>
        <v>-46225649000.796463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-46225649000.796463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-192606870.83665192</v>
      </c>
      <c r="L3774" s="444">
        <f t="shared" ca="1" si="172"/>
        <v>-46418255871.633118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-46418255871.633118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-193409399.46513799</v>
      </c>
      <c r="L3775" s="444">
        <f t="shared" ca="1" si="172"/>
        <v>-46611665271.098259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-46611665271.098259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-194215271.9629094</v>
      </c>
      <c r="L3776" s="444">
        <f t="shared" ca="1" si="172"/>
        <v>-46805880543.061165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-46805880543.061165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-195024502.26275486</v>
      </c>
      <c r="L3777" s="444">
        <f t="shared" ca="1" si="172"/>
        <v>-47000905045.323921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-47000905045.323921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-195837104.35551634</v>
      </c>
      <c r="L3778" s="444">
        <f t="shared" ca="1" si="172"/>
        <v>-47196742149.679436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-47196742149.679436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-196653092.29033098</v>
      </c>
      <c r="L3779" s="444">
        <f t="shared" ca="1" si="172"/>
        <v>-47393395241.969765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-47393395241.969765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-197472480.17487401</v>
      </c>
      <c r="L3780" s="444">
        <f t="shared" ca="1" si="172"/>
        <v>-47590867722.144638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-47590867722.144638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-198295282.17560264</v>
      </c>
      <c r="L3781" s="444">
        <f t="shared" ca="1" si="172"/>
        <v>-47789163004.320244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-47789163004.320244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-199121512.51800102</v>
      </c>
      <c r="L3782" s="444">
        <f t="shared" ca="1" si="172"/>
        <v>-47988284516.838242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-47988284516.838242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-199951185.486826</v>
      </c>
      <c r="L3783" s="444">
        <f t="shared" ca="1" si="172"/>
        <v>-48188235702.325066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-48188235702.325066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-200784315.42635444</v>
      </c>
      <c r="L3784" s="444">
        <f t="shared" ca="1" si="172"/>
        <v>-48389020017.751419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-48389020017.751419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-201620916.74063092</v>
      </c>
      <c r="L3785" s="444">
        <f t="shared" ca="1" si="172"/>
        <v>-48590640934.49205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-48590640934.49205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-202461003.89371687</v>
      </c>
      <c r="L3786" s="444">
        <f t="shared" ca="1" si="172"/>
        <v>-48793101938.385765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-48793101938.385765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-203304591.40994069</v>
      </c>
      <c r="L3787" s="444">
        <f t="shared" ca="1" si="172"/>
        <v>-48996406529.795708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-48996406529.795708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-204151693.87414879</v>
      </c>
      <c r="L3788" s="444">
        <f t="shared" ca="1" si="172"/>
        <v>-49200558223.669853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-49200558223.669853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-205002325.93195772</v>
      </c>
      <c r="L3789" s="444">
        <f t="shared" ca="1" si="172"/>
        <v>-49405560549.601814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-49405560549.601814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-205856502.29000756</v>
      </c>
      <c r="L3790" s="444">
        <f t="shared" ca="1" si="172"/>
        <v>-49611417051.891823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-49611417051.891823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-206714237.71621594</v>
      </c>
      <c r="L3791" s="444">
        <f t="shared" ca="1" si="172"/>
        <v>-49818131289.60804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-49818131289.60804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-207575547.04003349</v>
      </c>
      <c r="L3792" s="444">
        <f t="shared" ca="1" si="172"/>
        <v>-50025706836.648071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-50025706836.648071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-208440445.1527003</v>
      </c>
      <c r="L3793" s="444">
        <f t="shared" ca="1" si="172"/>
        <v>-50234147281.800774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-50234147281.800774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-209308947.00750321</v>
      </c>
      <c r="L3794" s="444">
        <f t="shared" ca="1" si="172"/>
        <v>-50443456228.808273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-50443456228.808273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-210181067.62003446</v>
      </c>
      <c r="L3795" s="444">
        <f t="shared" ca="1" si="172"/>
        <v>-50653637296.428307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-50653637296.428307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-211056822.06845129</v>
      </c>
      <c r="L3796" s="444">
        <f t="shared" ca="1" si="172"/>
        <v>-50864694118.496758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-50864694118.496758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-211936225.49373648</v>
      </c>
      <c r="L3797" s="444">
        <f t="shared" ca="1" si="172"/>
        <v>-51076630343.990494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-51076630343.990494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-212819293.09996039</v>
      </c>
      <c r="L3798" s="444">
        <f t="shared" ca="1" si="172"/>
        <v>-51289449637.090454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-51289449637.090454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-213706040.15454355</v>
      </c>
      <c r="L3799" s="444">
        <f t="shared" ca="1" si="172"/>
        <v>-51503155677.244995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-51503155677.244995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-214596481.9885208</v>
      </c>
      <c r="L3800" s="444">
        <f t="shared" ca="1" si="172"/>
        <v>-51717752159.233513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-51717752159.233513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-215490633.99680629</v>
      </c>
      <c r="L3801" s="444">
        <f t="shared" ca="1" si="172"/>
        <v>-51933242793.230316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-51933242793.230316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-216388511.63845965</v>
      </c>
      <c r="L3802" s="444">
        <f t="shared" ca="1" si="172"/>
        <v>-52149631304.868774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-52149631304.868774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-217290130.43695322</v>
      </c>
      <c r="L3803" s="444">
        <f t="shared" ca="1" si="172"/>
        <v>-52366921435.305725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-52366921435.305725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-218195505.98044053</v>
      </c>
      <c r="L3804" s="444">
        <f t="shared" ca="1" si="172"/>
        <v>-52585116941.286163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-52585116941.286163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-219104653.92202568</v>
      </c>
      <c r="L3805" s="444">
        <f t="shared" ca="1" si="172"/>
        <v>-52804221595.208191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-52804221595.208191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-220017589.98003411</v>
      </c>
      <c r="L3806" s="444">
        <f t="shared" ca="1" si="172"/>
        <v>-53024239185.188225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-53024239185.188225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-220934329.93828428</v>
      </c>
      <c r="L3807" s="444">
        <f t="shared" ca="1" si="172"/>
        <v>-53245173515.126511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-53245173515.126511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-221854889.64636046</v>
      </c>
      <c r="L3808" s="444">
        <f t="shared" ca="1" si="172"/>
        <v>-53467028404.772873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-53467028404.772873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-222779285.01988697</v>
      </c>
      <c r="L3809" s="444">
        <f t="shared" ca="1" si="172"/>
        <v>-53689807689.792763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-53689807689.792763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-223707532.04080319</v>
      </c>
      <c r="L3810" s="444">
        <f t="shared" ca="1" si="172"/>
        <v>-53913515221.833565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-53913515221.833565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-224639646.75763986</v>
      </c>
      <c r="L3811" s="444">
        <f t="shared" ca="1" si="172"/>
        <v>-54138154868.591202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-54138154868.591202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-225575645.28579667</v>
      </c>
      <c r="L3812" s="444">
        <f t="shared" ca="1" si="172"/>
        <v>-54363730513.876999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-54363730513.876999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-226515543.80782083</v>
      </c>
      <c r="L3813" s="444">
        <f t="shared" ca="1" si="172"/>
        <v>-54590246057.684822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-54590246057.684822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-227459358.57368675</v>
      </c>
      <c r="L3814" s="444">
        <f t="shared" ca="1" si="172"/>
        <v>-54817705416.258507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-54817705416.258507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-228407105.90107712</v>
      </c>
      <c r="L3815" s="444">
        <f t="shared" ca="1" si="172"/>
        <v>-55046112522.159584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-55046112522.159584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-229358802.17566493</v>
      </c>
      <c r="L3816" s="444">
        <f t="shared" ca="1" si="172"/>
        <v>-55275471324.335251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-55275471324.335251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-230314463.85139683</v>
      </c>
      <c r="L3817" s="444">
        <f t="shared" ca="1" si="172"/>
        <v>-55505785788.186646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-55505785788.186646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-231274107.45077768</v>
      </c>
      <c r="L3818" s="444">
        <f t="shared" ca="1" si="172"/>
        <v>-55737059895.637421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-55737059895.637421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-232237749.56515592</v>
      </c>
      <c r="L3819" s="444">
        <f t="shared" ca="1" si="172"/>
        <v>-55969297645.202576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-55969297645.202576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-233205406.85501072</v>
      </c>
      <c r="L3820" s="444">
        <f t="shared" ca="1" si="172"/>
        <v>-56202503052.057587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-56202503052.057587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-234177096.05023995</v>
      </c>
      <c r="L3821" s="444">
        <f t="shared" ca="1" si="172"/>
        <v>-56436680148.107826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-56436680148.107826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-235152833.95044926</v>
      </c>
      <c r="L3822" s="444">
        <f t="shared" ca="1" si="172"/>
        <v>-56671832982.058273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-56671832982.058273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-236132637.42524278</v>
      </c>
      <c r="L3823" s="444">
        <f t="shared" ca="1" si="172"/>
        <v>-56907965619.483513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-56907965619.483513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-237116523.41451463</v>
      </c>
      <c r="L3824" s="444">
        <f t="shared" ca="1" si="172"/>
        <v>-57145082142.898026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-57145082142.898026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-238104508.92874181</v>
      </c>
      <c r="L3825" s="444">
        <f t="shared" ca="1" si="172"/>
        <v>-57383186651.826767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-57383186651.826767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-239096611.04927817</v>
      </c>
      <c r="L3826" s="444">
        <f t="shared" ca="1" si="172"/>
        <v>-57622283262.876045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-57622283262.876045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-240092846.92865014</v>
      </c>
      <c r="L3827" s="444">
        <f t="shared" ca="1" si="172"/>
        <v>-57862376109.804695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-57862376109.804695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-241093233.7908529</v>
      </c>
      <c r="L3828" s="444">
        <f t="shared" ca="1" si="172"/>
        <v>-58103469343.595551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-58103469343.595551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-242097788.93164814</v>
      </c>
      <c r="L3829" s="444">
        <f t="shared" ca="1" si="172"/>
        <v>-58345567132.527199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-58345567132.527199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-243106529.71886337</v>
      </c>
      <c r="L3830" s="444">
        <f t="shared" ca="1" si="172"/>
        <v>-58588673662.246063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-58588673662.246063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-244119473.59269193</v>
      </c>
      <c r="L3831" s="444">
        <f t="shared" ca="1" si="172"/>
        <v>-58832793135.838753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-58832793135.838753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-245136638.0659948</v>
      </c>
      <c r="L3832" s="444">
        <f t="shared" ca="1" si="172"/>
        <v>-59077929773.904747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-59077929773.904747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-246158040.72460312</v>
      </c>
      <c r="L3833" s="444">
        <f t="shared" ref="L3833:L4087" ca="1" si="177">I3833-J3833+K3833</f>
        <v>-59324087814.629349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-59324087814.629349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-247183699.22762227</v>
      </c>
      <c r="L3834" s="444">
        <f t="shared" ca="1" si="177"/>
        <v>-59571271513.856972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-59571271513.856972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-248213631.30773738</v>
      </c>
      <c r="L3835" s="444">
        <f t="shared" ca="1" si="177"/>
        <v>-59819485145.164711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-59819485145.164711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-249247854.77151966</v>
      </c>
      <c r="L3836" s="444">
        <f t="shared" ca="1" si="177"/>
        <v>-60068732999.936234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-60068732999.936234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-250286387.49973431</v>
      </c>
      <c r="L3837" s="444">
        <f t="shared" ca="1" si="177"/>
        <v>-60319019387.435966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-60319019387.435966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-251329247.44764984</v>
      </c>
      <c r="L3838" s="444">
        <f t="shared" ca="1" si="177"/>
        <v>-60570348634.883614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-60570348634.883614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-252376452.6453484</v>
      </c>
      <c r="L3839" s="444">
        <f t="shared" ca="1" si="177"/>
        <v>-60822725087.528961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-60822725087.528961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-253428021.19803733</v>
      </c>
      <c r="L3840" s="444">
        <f t="shared" ca="1" si="177"/>
        <v>-61076153108.726997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-61076153108.726997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-254483971.28636244</v>
      </c>
      <c r="L3841" s="444">
        <f t="shared" ca="1" si="177"/>
        <v>-61330637080.013359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-61330637080.013359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-255544321.16672233</v>
      </c>
      <c r="L3842" s="444">
        <f t="shared" ca="1" si="177"/>
        <v>-61586181401.180084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-61586181401.180084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-256609089.17158368</v>
      </c>
      <c r="L3843" s="444">
        <f t="shared" ca="1" si="177"/>
        <v>-61842790490.351669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-61842790490.351669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-257678293.70979866</v>
      </c>
      <c r="L3844" s="444">
        <f t="shared" ca="1" si="177"/>
        <v>-62100468784.06147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-62100468784.06147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-258751953.26692274</v>
      </c>
      <c r="L3845" s="444">
        <f t="shared" ca="1" si="177"/>
        <v>-62359220737.328392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-62359220737.328392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-259830086.40553495</v>
      </c>
      <c r="L3846" s="444">
        <f t="shared" ca="1" si="177"/>
        <v>-62619050823.733925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-62619050823.733925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-260912711.76555797</v>
      </c>
      <c r="L3847" s="444">
        <f t="shared" ca="1" si="177"/>
        <v>-62879963535.499481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-62879963535.499481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-261999848.06458116</v>
      </c>
      <c r="L3848" s="444">
        <f t="shared" ca="1" si="177"/>
        <v>-63141963383.564064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-63141963383.564064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-263091514.0981836</v>
      </c>
      <c r="L3849" s="444">
        <f t="shared" ca="1" si="177"/>
        <v>-63405054897.662247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-63405054897.662247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-264187728.74025935</v>
      </c>
      <c r="L3850" s="444">
        <f t="shared" ca="1" si="177"/>
        <v>-63669242626.402504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-63669242626.402504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-265288510.94334376</v>
      </c>
      <c r="L3851" s="444">
        <f t="shared" ca="1" si="177"/>
        <v>-63934531137.345848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-63934531137.345848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-266393879.73894104</v>
      </c>
      <c r="L3852" s="444">
        <f t="shared" ca="1" si="177"/>
        <v>-64200925017.084785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-64200925017.084785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-267503854.23785329</v>
      </c>
      <c r="L3853" s="444">
        <f t="shared" ca="1" si="177"/>
        <v>-64468428871.322639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-64468428871.322639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-268618453.63051099</v>
      </c>
      <c r="L3854" s="444">
        <f t="shared" ca="1" si="177"/>
        <v>-64737047324.953148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-64737047324.953148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-269737697.18730479</v>
      </c>
      <c r="L3855" s="444">
        <f t="shared" ca="1" si="177"/>
        <v>-65006785022.14045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-65006785022.14045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-270861604.25891852</v>
      </c>
      <c r="L3856" s="444">
        <f t="shared" ca="1" si="177"/>
        <v>-65277646626.399368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-65277646626.399368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-271990194.27666402</v>
      </c>
      <c r="L3857" s="444">
        <f t="shared" ca="1" si="177"/>
        <v>-65549636820.676033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-65549636820.676033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-273123486.7528168</v>
      </c>
      <c r="L3858" s="444">
        <f t="shared" ca="1" si="177"/>
        <v>-65822760307.428848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-65822760307.428848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-274261501.28095353</v>
      </c>
      <c r="L3859" s="444">
        <f t="shared" ca="1" si="177"/>
        <v>-66097021808.709801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-66097021808.709801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-275404257.53629082</v>
      </c>
      <c r="L3860" s="444">
        <f t="shared" ca="1" si="177"/>
        <v>-66372426066.246094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-66372426066.246094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-276551775.27602541</v>
      </c>
      <c r="L3861" s="444">
        <f t="shared" ca="1" si="177"/>
        <v>-66648977841.522118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-66648977841.522118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-277704074.33967555</v>
      </c>
      <c r="L3862" s="444">
        <f t="shared" ca="1" si="177"/>
        <v>-66926681915.861794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-66926681915.861794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-278861174.64942408</v>
      </c>
      <c r="L3863" s="444">
        <f t="shared" ca="1" si="177"/>
        <v>-67205543090.511215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-67205543090.511215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-280023096.2104634</v>
      </c>
      <c r="L3864" s="444">
        <f t="shared" ca="1" si="177"/>
        <v>-67485566186.72168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-67485566186.72168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-281189859.11134034</v>
      </c>
      <c r="L3865" s="444">
        <f t="shared" ca="1" si="177"/>
        <v>-67766756045.833023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-67766756045.833023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-282361483.52430427</v>
      </c>
      <c r="L3866" s="444">
        <f t="shared" ca="1" si="177"/>
        <v>-68049117529.35733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-68049117529.35733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-283537989.70565552</v>
      </c>
      <c r="L3867" s="444">
        <f t="shared" ca="1" si="177"/>
        <v>-68332655519.062988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-68332655519.062988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-284719397.99609584</v>
      </c>
      <c r="L3868" s="444">
        <f t="shared" ca="1" si="177"/>
        <v>-68617374917.059082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-68617374917.059082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-285905728.82107949</v>
      </c>
      <c r="L3869" s="444">
        <f t="shared" ca="1" si="177"/>
        <v>-68903280645.880157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-68903280645.880157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-287097002.69116729</v>
      </c>
      <c r="L3870" s="444">
        <f t="shared" ca="1" si="177"/>
        <v>-69190377648.57132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-69190377648.57132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-288293240.20238048</v>
      </c>
      <c r="L3871" s="444">
        <f t="shared" ca="1" si="177"/>
        <v>-69478670888.773697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-69478670888.773697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-289494462.03655708</v>
      </c>
      <c r="L3872" s="444">
        <f t="shared" ca="1" si="177"/>
        <v>-69768165350.810257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-69768165350.810257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-290700688.96170938</v>
      </c>
      <c r="L3873" s="444">
        <f t="shared" ca="1" si="177"/>
        <v>-70058866039.771973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-70058866039.771973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-291911941.83238322</v>
      </c>
      <c r="L3874" s="444">
        <f t="shared" ca="1" si="177"/>
        <v>-70350777981.604355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-70350777981.604355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-293128241.59001815</v>
      </c>
      <c r="L3875" s="444">
        <f t="shared" ca="1" si="177"/>
        <v>-70643906223.194366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-70643906223.194366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-294349609.26330984</v>
      </c>
      <c r="L3876" s="444">
        <f t="shared" ca="1" si="177"/>
        <v>-70938255832.457672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-70938255832.457672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-295576065.96857363</v>
      </c>
      <c r="L3877" s="444">
        <f t="shared" ca="1" si="177"/>
        <v>-71233831898.426239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-71233831898.426239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-296807632.91010934</v>
      </c>
      <c r="L3878" s="444">
        <f t="shared" ca="1" si="177"/>
        <v>-71530639531.336349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-71530639531.336349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-298044331.38056815</v>
      </c>
      <c r="L3879" s="444">
        <f t="shared" ca="1" si="177"/>
        <v>-71828683862.716919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-71828683862.716919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-299286182.76132047</v>
      </c>
      <c r="L3880" s="444">
        <f t="shared" ca="1" si="177"/>
        <v>-72127970045.478241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-72127970045.478241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-300533208.52282602</v>
      </c>
      <c r="L3881" s="444">
        <f t="shared" ca="1" si="177"/>
        <v>-72428503254.001068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-72428503254.001068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-301785430.22500443</v>
      </c>
      <c r="L3882" s="444">
        <f t="shared" ca="1" si="177"/>
        <v>-72730288684.226074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-72730288684.226074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-303042869.51760864</v>
      </c>
      <c r="L3883" s="444">
        <f t="shared" ca="1" si="177"/>
        <v>-73033331553.743683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-73033331553.743683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-304305548.14059865</v>
      </c>
      <c r="L3884" s="444">
        <f t="shared" ca="1" si="177"/>
        <v>-73337637101.884277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-73337637101.884277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-305573487.92451781</v>
      </c>
      <c r="L3885" s="444">
        <f t="shared" ca="1" si="177"/>
        <v>-73643210589.808792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-73643210589.808792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-306846710.79086995</v>
      </c>
      <c r="L3886" s="444">
        <f t="shared" ca="1" si="177"/>
        <v>-73950057300.599655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-73950057300.599655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-308125238.75249857</v>
      </c>
      <c r="L3887" s="444">
        <f t="shared" ca="1" si="177"/>
        <v>-74258182539.352158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-74258182539.352158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-309409093.91396731</v>
      </c>
      <c r="L3888" s="444">
        <f t="shared" ca="1" si="177"/>
        <v>-74567591633.266129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-74567591633.266129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-310698298.47194219</v>
      </c>
      <c r="L3889" s="444">
        <f t="shared" ca="1" si="177"/>
        <v>-74878289931.738068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-74878289931.738068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-311992874.71557528</v>
      </c>
      <c r="L3890" s="444">
        <f t="shared" ca="1" si="177"/>
        <v>-75190282806.453644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-75190282806.453644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-313292845.02689016</v>
      </c>
      <c r="L3891" s="444">
        <f t="shared" ca="1" si="177"/>
        <v>-75503575651.48053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-75503575651.48053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-314598231.88116884</v>
      </c>
      <c r="L3892" s="444">
        <f t="shared" ca="1" si="177"/>
        <v>-75818173883.361694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-75818173883.361694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-315909057.8473404</v>
      </c>
      <c r="L3893" s="444">
        <f t="shared" ca="1" si="177"/>
        <v>-76134082941.20903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-76134082941.20903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-317225345.58837098</v>
      </c>
      <c r="L3894" s="444">
        <f t="shared" ca="1" si="177"/>
        <v>-76451308286.797394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-76451308286.797394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-318547117.86165583</v>
      </c>
      <c r="L3895" s="444">
        <f t="shared" ca="1" si="177"/>
        <v>-76769855404.659042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-76769855404.659042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-319874397.5194127</v>
      </c>
      <c r="L3896" s="444">
        <f t="shared" ca="1" si="177"/>
        <v>-77089729802.178452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-77089729802.178452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-321207207.50907689</v>
      </c>
      <c r="L3897" s="444">
        <f t="shared" ca="1" si="177"/>
        <v>-77410937009.687531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-77410937009.687531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-322545570.87369806</v>
      </c>
      <c r="L3898" s="444">
        <f t="shared" ca="1" si="177"/>
        <v>-77733482580.561234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-77733482580.561234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-323889510.75233847</v>
      </c>
      <c r="L3899" s="444">
        <f t="shared" ca="1" si="177"/>
        <v>-78057372091.313568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-78057372091.313568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-325239050.3804732</v>
      </c>
      <c r="L3900" s="444">
        <f t="shared" ca="1" si="177"/>
        <v>-78382611141.694046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-78382611141.694046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-326594213.09039187</v>
      </c>
      <c r="L3901" s="444">
        <f t="shared" ca="1" si="177"/>
        <v>-78709205354.784439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-78709205354.784439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-327955022.31160182</v>
      </c>
      <c r="L3902" s="444">
        <f t="shared" ca="1" si="177"/>
        <v>-79037160377.096039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-79037160377.096039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-329321501.57123351</v>
      </c>
      <c r="L3903" s="444">
        <f t="shared" ca="1" si="177"/>
        <v>-79366481878.667267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-79366481878.667267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-330693674.49444693</v>
      </c>
      <c r="L3904" s="444">
        <f t="shared" ca="1" si="177"/>
        <v>-79697175553.161713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-79697175553.161713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-332071564.80484045</v>
      </c>
      <c r="L3905" s="444">
        <f t="shared" ca="1" si="177"/>
        <v>-80029247117.966553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-80029247117.966553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-333455196.32486063</v>
      </c>
      <c r="L3906" s="444">
        <f t="shared" ca="1" si="177"/>
        <v>-80362702314.291412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-80362702314.291412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-334844592.97621423</v>
      </c>
      <c r="L3907" s="444">
        <f t="shared" ca="1" si="177"/>
        <v>-80697546907.267624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-80697546907.267624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-336239778.78028178</v>
      </c>
      <c r="L3908" s="444">
        <f t="shared" ca="1" si="177"/>
        <v>-81033786686.047913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-81033786686.047913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-337640777.85853297</v>
      </c>
      <c r="L3909" s="444">
        <f t="shared" ca="1" si="177"/>
        <v>-81371427463.906448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-81371427463.906448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-339047614.43294352</v>
      </c>
      <c r="L3910" s="444">
        <f t="shared" ca="1" si="177"/>
        <v>-81710475078.339386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-81710475078.339386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-340460312.82641411</v>
      </c>
      <c r="L3911" s="444">
        <f t="shared" ca="1" si="177"/>
        <v>-82050935391.165802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-82050935391.165802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-341878897.46319085</v>
      </c>
      <c r="L3912" s="444">
        <f t="shared" ca="1" si="177"/>
        <v>-82392814288.628998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-82392814288.628998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-343303392.86928749</v>
      </c>
      <c r="L3913" s="444">
        <f t="shared" ca="1" si="177"/>
        <v>-82736117681.498291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-82736117681.498291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-344733823.67290956</v>
      </c>
      <c r="L3914" s="444">
        <f t="shared" ca="1" si="177"/>
        <v>-83080851505.171204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-83080851505.171204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-346170214.60488003</v>
      </c>
      <c r="L3915" s="444">
        <f t="shared" ca="1" si="177"/>
        <v>-83427021719.776077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-83427021719.776077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-347612590.49906701</v>
      </c>
      <c r="L3916" s="444">
        <f t="shared" ca="1" si="177"/>
        <v>-83774634310.275146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-83774634310.275146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-349060976.29281312</v>
      </c>
      <c r="L3917" s="444">
        <f t="shared" ca="1" si="177"/>
        <v>-84123695286.567963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-84123695286.567963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-350515397.02736652</v>
      </c>
      <c r="L3918" s="444">
        <f t="shared" ca="1" si="177"/>
        <v>-84474210683.595322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-84474210683.595322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-351975877.84831381</v>
      </c>
      <c r="L3919" s="444">
        <f t="shared" ca="1" si="177"/>
        <v>-84826186561.443634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-84826186561.443634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-353442444.00601512</v>
      </c>
      <c r="L3920" s="444">
        <f t="shared" ca="1" si="177"/>
        <v>-85179629005.449646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-85179629005.449646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-354915120.85604018</v>
      </c>
      <c r="L3921" s="444">
        <f t="shared" ca="1" si="177"/>
        <v>-85534544126.305679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-85534544126.305679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-356393933.85960698</v>
      </c>
      <c r="L3922" s="444">
        <f t="shared" ca="1" si="177"/>
        <v>-85890938060.165283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-85890938060.165283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-357878908.58402199</v>
      </c>
      <c r="L3923" s="444">
        <f t="shared" ca="1" si="177"/>
        <v>-86248816968.749298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-86248816968.749298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-359370070.70312208</v>
      </c>
      <c r="L3924" s="444">
        <f t="shared" ca="1" si="177"/>
        <v>-86608187039.452423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-86608187039.452423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-360867445.99771845</v>
      </c>
      <c r="L3925" s="444">
        <f t="shared" ca="1" si="177"/>
        <v>-86969054485.450134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-86969054485.450134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-362371060.35604221</v>
      </c>
      <c r="L3926" s="444">
        <f t="shared" ca="1" si="177"/>
        <v>-87331425545.806183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-87331425545.806183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-363880939.77419245</v>
      </c>
      <c r="L3927" s="444">
        <f t="shared" ca="1" si="177"/>
        <v>-87695306485.580368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-87695306485.580368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-365397110.35658485</v>
      </c>
      <c r="L3928" s="444">
        <f t="shared" ca="1" si="177"/>
        <v>-88060703595.936951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-88060703595.936951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-366919598.31640399</v>
      </c>
      <c r="L3929" s="444">
        <f t="shared" ca="1" si="177"/>
        <v>-88427623194.253357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-88427623194.253357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-368448429.97605562</v>
      </c>
      <c r="L3930" s="444">
        <f t="shared" ca="1" si="177"/>
        <v>-88796071624.229416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-88796071624.229416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-369983631.76762259</v>
      </c>
      <c r="L3931" s="444">
        <f t="shared" ca="1" si="177"/>
        <v>-89166055255.99704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-89166055255.99704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-371525230.23332101</v>
      </c>
      <c r="L3932" s="444">
        <f t="shared" ca="1" si="177"/>
        <v>-89537580486.230362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-89537580486.230362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-373073252.02595985</v>
      </c>
      <c r="L3933" s="444">
        <f t="shared" ca="1" si="177"/>
        <v>-89910653738.256317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-89910653738.256317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-374627723.9094013</v>
      </c>
      <c r="L3934" s="444">
        <f t="shared" ca="1" si="177"/>
        <v>-90285281462.165726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-90285281462.165726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-376188672.75902385</v>
      </c>
      <c r="L3935" s="444">
        <f t="shared" ca="1" si="177"/>
        <v>-90661470134.924744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-90661470134.924744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-377756125.56218642</v>
      </c>
      <c r="L3936" s="444">
        <f t="shared" ca="1" si="177"/>
        <v>-91039226260.486923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-91039226260.486923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-379330109.41869551</v>
      </c>
      <c r="L3937" s="444">
        <f t="shared" ca="1" si="177"/>
        <v>-91418556369.905624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-91418556369.905624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-380910651.54127342</v>
      </c>
      <c r="L3938" s="444">
        <f t="shared" ca="1" si="177"/>
        <v>-91799467021.446899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-91799467021.446899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-382497779.25602877</v>
      </c>
      <c r="L3939" s="444">
        <f t="shared" ca="1" si="177"/>
        <v>-92181964800.702927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-92181964800.702927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-384091520.00292885</v>
      </c>
      <c r="L3940" s="444">
        <f t="shared" ca="1" si="177"/>
        <v>-92566056320.705856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-92566056320.705856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-385691901.33627439</v>
      </c>
      <c r="L3941" s="444">
        <f t="shared" ca="1" si="177"/>
        <v>-92951748222.04213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-92951748222.04213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-387298950.92517555</v>
      </c>
      <c r="L3942" s="444">
        <f t="shared" ca="1" si="177"/>
        <v>-93339047172.9673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-93339047172.9673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-388912696.55403042</v>
      </c>
      <c r="L3943" s="444">
        <f t="shared" ca="1" si="177"/>
        <v>-93727959869.521332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-93727959869.521332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-390533166.12300557</v>
      </c>
      <c r="L3944" s="444">
        <f t="shared" ca="1" si="177"/>
        <v>-94118493035.644333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-94118493035.644333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-392160387.64851803</v>
      </c>
      <c r="L3945" s="444">
        <f t="shared" ca="1" si="177"/>
        <v>-94510653423.292847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-94510653423.292847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-393794389.26372021</v>
      </c>
      <c r="L3946" s="444">
        <f t="shared" ca="1" si="177"/>
        <v>-94904447812.556564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-94904447812.556564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-395435199.21898568</v>
      </c>
      <c r="L3947" s="444">
        <f t="shared" ca="1" si="177"/>
        <v>-95299883011.775543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-95299883011.775543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-397082845.88239807</v>
      </c>
      <c r="L3948" s="444">
        <f t="shared" ca="1" si="177"/>
        <v>-95696965857.657944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-95696965857.657944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-398737357.74024141</v>
      </c>
      <c r="L3949" s="444">
        <f t="shared" ca="1" si="177"/>
        <v>-96095703215.398178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-96095703215.398178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-400398763.39749241</v>
      </c>
      <c r="L3950" s="444">
        <f t="shared" ca="1" si="177"/>
        <v>-96496101978.79567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-96496101978.79567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-402067091.57831526</v>
      </c>
      <c r="L3951" s="444">
        <f t="shared" ca="1" si="177"/>
        <v>-96898169070.373978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-96898169070.373978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-403742371.12655824</v>
      </c>
      <c r="L3952" s="444">
        <f t="shared" ca="1" si="177"/>
        <v>-97301911441.500534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-97301911441.500534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-405424631.00625223</v>
      </c>
      <c r="L3953" s="444">
        <f t="shared" ca="1" si="177"/>
        <v>-97707336072.50679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-97707336072.50679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-407113900.30211163</v>
      </c>
      <c r="L3954" s="444">
        <f t="shared" ca="1" si="177"/>
        <v>-98114449972.808899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-98114449972.808899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-408810208.2200371</v>
      </c>
      <c r="L3955" s="444">
        <f t="shared" ca="1" si="177"/>
        <v>-98523260181.028931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-98523260181.028931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-410513584.08762056</v>
      </c>
      <c r="L3956" s="444">
        <f t="shared" ca="1" si="177"/>
        <v>-98933773765.116547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-98933773765.116547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-412224057.35465229</v>
      </c>
      <c r="L3957" s="444">
        <f t="shared" ca="1" si="177"/>
        <v>-99345997822.471191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-99345997822.471191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-413941657.59362996</v>
      </c>
      <c r="L3958" s="444">
        <f t="shared" ca="1" si="177"/>
        <v>-99759939480.064819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-99759939480.064819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-415666414.50027007</v>
      </c>
      <c r="L3959" s="444">
        <f t="shared" ca="1" si="177"/>
        <v>-100175605894.56509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-100175605894.56509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-417398357.89402121</v>
      </c>
      <c r="L3960" s="444">
        <f t="shared" ca="1" si="177"/>
        <v>-100593004252.45912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-100593004252.45912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-419137517.71857965</v>
      </c>
      <c r="L3961" s="444">
        <f t="shared" ca="1" si="177"/>
        <v>-101012141770.1777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-101012141770.1777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-420883924.0424071</v>
      </c>
      <c r="L3962" s="444">
        <f t="shared" ca="1" si="177"/>
        <v>-101433025694.22011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-101433025694.22011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-422637607.05925047</v>
      </c>
      <c r="L3963" s="444">
        <f t="shared" ca="1" si="177"/>
        <v>-101855663301.27936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-101855663301.27936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-424398597.088664</v>
      </c>
      <c r="L3964" s="444">
        <f t="shared" ca="1" si="177"/>
        <v>-102280061898.36803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-102280061898.36803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-426166924.57653344</v>
      </c>
      <c r="L3965" s="444">
        <f t="shared" ca="1" si="177"/>
        <v>-102706228822.94456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-102706228822.94456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-427942620.09560233</v>
      </c>
      <c r="L3966" s="444">
        <f t="shared" ca="1" si="177"/>
        <v>-103134171443.04016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-103134171443.04016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-429725714.34600067</v>
      </c>
      <c r="L3967" s="444">
        <f t="shared" ca="1" si="177"/>
        <v>-103563897157.38617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-103563897157.38617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-431516238.15577573</v>
      </c>
      <c r="L3968" s="444">
        <f t="shared" ca="1" si="177"/>
        <v>-103995413395.54195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-103995413395.54195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-433314222.48142475</v>
      </c>
      <c r="L3969" s="444">
        <f t="shared" ca="1" si="177"/>
        <v>-104428727618.02338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-104428727618.02338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-435119698.40843076</v>
      </c>
      <c r="L3970" s="444">
        <f t="shared" ca="1" si="177"/>
        <v>-104863847316.43181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-104863847316.43181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-436932697.1517992</v>
      </c>
      <c r="L3971" s="444">
        <f t="shared" ca="1" si="177"/>
        <v>-105300780013.5836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-105300780013.5836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-438753250.05659837</v>
      </c>
      <c r="L3972" s="444">
        <f t="shared" ca="1" si="177"/>
        <v>-105739533263.6402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-105739533263.6402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-440581388.59850079</v>
      </c>
      <c r="L3973" s="444">
        <f t="shared" ca="1" si="177"/>
        <v>-106180114652.23869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-106180114652.23869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-442417144.38432789</v>
      </c>
      <c r="L3974" s="444">
        <f t="shared" ca="1" si="177"/>
        <v>-106622531796.62302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-106622531796.62302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-444260549.15259588</v>
      </c>
      <c r="L3975" s="444">
        <f t="shared" ca="1" si="177"/>
        <v>-107066792345.77562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-107066792345.77562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-446111634.77406508</v>
      </c>
      <c r="L3976" s="444">
        <f t="shared" ca="1" si="177"/>
        <v>-107512903980.54968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-107512903980.54968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-447970433.25229031</v>
      </c>
      <c r="L3977" s="444">
        <f t="shared" ca="1" si="177"/>
        <v>-107960874413.80197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-107960874413.80197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-449836976.72417486</v>
      </c>
      <c r="L3978" s="444">
        <f t="shared" ca="1" si="177"/>
        <v>-108410711390.52615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-108410711390.52615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-451711297.46052563</v>
      </c>
      <c r="L3979" s="444">
        <f t="shared" ca="1" si="177"/>
        <v>-108862422687.98668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-108862422687.98668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-453593427.86661106</v>
      </c>
      <c r="L3980" s="444">
        <f t="shared" ca="1" si="177"/>
        <v>-109316016115.85329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-109316016115.85329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-455483400.48272204</v>
      </c>
      <c r="L3981" s="444">
        <f t="shared" ca="1" si="177"/>
        <v>-109771499516.33601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-109771499516.33601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-457381247.9847334</v>
      </c>
      <c r="L3982" s="444">
        <f t="shared" ca="1" si="177"/>
        <v>-110228880764.32074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-110228880764.32074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-459287003.18466973</v>
      </c>
      <c r="L3983" s="444">
        <f t="shared" ca="1" si="177"/>
        <v>-110688167767.50542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-110688167767.50542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-461200699.03127247</v>
      </c>
      <c r="L3984" s="444">
        <f t="shared" ca="1" si="177"/>
        <v>-111149368466.53668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-111149368466.53668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-463122368.61056948</v>
      </c>
      <c r="L3985" s="444">
        <f t="shared" ca="1" si="177"/>
        <v>-111612490835.14725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-111612490835.14725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-465052045.14644694</v>
      </c>
      <c r="L3986" s="444">
        <f t="shared" ca="1" si="177"/>
        <v>-112077542880.2937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-112077542880.2937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-466989762.00122374</v>
      </c>
      <c r="L3987" s="444">
        <f t="shared" ca="1" si="177"/>
        <v>-112544532642.29492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-112544532642.29492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-468935552.67622882</v>
      </c>
      <c r="L3988" s="444">
        <f t="shared" ca="1" si="177"/>
        <v>-113013468194.97115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-113013468194.97115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-470889450.81237984</v>
      </c>
      <c r="L3989" s="444">
        <f t="shared" ca="1" si="177"/>
        <v>-113484357645.78352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-113484357645.78352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-472851490.19076461</v>
      </c>
      <c r="L3990" s="444">
        <f t="shared" ca="1" si="177"/>
        <v>-113957209135.97429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-113957209135.97429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-474821704.73322618</v>
      </c>
      <c r="L3991" s="444">
        <f t="shared" ca="1" si="177"/>
        <v>-114432030840.70752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-114432030840.70752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-476800128.50294799</v>
      </c>
      <c r="L3992" s="444">
        <f t="shared" ca="1" si="177"/>
        <v>-114908830969.21046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-114908830969.21046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-478786795.70504367</v>
      </c>
      <c r="L3993" s="444">
        <f t="shared" ca="1" si="177"/>
        <v>-115387617764.91551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-115387617764.91551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-480781740.68714797</v>
      </c>
      <c r="L3994" s="444">
        <f t="shared" ca="1" si="177"/>
        <v>-115868399505.60266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-115868399505.60266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-482784997.94001102</v>
      </c>
      <c r="L3995" s="444">
        <f t="shared" ca="1" si="177"/>
        <v>-116351184503.54268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-116351184503.54268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-484796602.09809446</v>
      </c>
      <c r="L3996" s="444">
        <f t="shared" ca="1" si="177"/>
        <v>-116835981105.64078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-116835981105.64078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-486816587.94016987</v>
      </c>
      <c r="L3997" s="444">
        <f t="shared" ca="1" si="177"/>
        <v>-117322797693.58095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-117322797693.58095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-488844990.38992059</v>
      </c>
      <c r="L3998" s="444">
        <f t="shared" ca="1" si="177"/>
        <v>-117811642683.97087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-117811642683.97087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-490881844.5165453</v>
      </c>
      <c r="L3999" s="444">
        <f t="shared" ca="1" si="177"/>
        <v>-118302524528.48741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-118302524528.48741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-492927185.53536427</v>
      </c>
      <c r="L4000" s="444">
        <f t="shared" ca="1" si="177"/>
        <v>-118795451714.02278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-118795451714.02278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-494981048.80842823</v>
      </c>
      <c r="L4001" s="444">
        <f t="shared" ca="1" si="177"/>
        <v>-119290432762.83121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-119290432762.83121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-497043469.84513009</v>
      </c>
      <c r="L4002" s="444">
        <f t="shared" ca="1" si="177"/>
        <v>-119787476232.67633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-119787476232.67633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-499114484.30281806</v>
      </c>
      <c r="L4003" s="444">
        <f t="shared" ca="1" si="177"/>
        <v>-120286590716.97914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-120286590716.97914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-501194127.98741317</v>
      </c>
      <c r="L4004" s="444">
        <f t="shared" ca="1" si="177"/>
        <v>-120787784844.96655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-120787784844.96655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-503282436.85402727</v>
      </c>
      <c r="L4005" s="444">
        <f t="shared" ca="1" si="177"/>
        <v>-121291067281.82059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-121291067281.82059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-505379447.00758582</v>
      </c>
      <c r="L4006" s="444">
        <f t="shared" ca="1" si="177"/>
        <v>-121796446728.82817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-121796446728.82817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-507485194.70345074</v>
      </c>
      <c r="L4007" s="444">
        <f t="shared" ca="1" si="177"/>
        <v>-122303931923.53162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-122303931923.53162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-509599716.34804839</v>
      </c>
      <c r="L4008" s="444">
        <f t="shared" ca="1" si="177"/>
        <v>-122813531639.87967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-122813531639.87967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-511723048.49949861</v>
      </c>
      <c r="L4009" s="444">
        <f t="shared" ca="1" si="177"/>
        <v>-123325254688.37917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-123325254688.37917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-513855227.8682465</v>
      </c>
      <c r="L4010" s="444">
        <f t="shared" ca="1" si="177"/>
        <v>-123839109916.24741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-123839109916.24741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-515996291.31769753</v>
      </c>
      <c r="L4011" s="444">
        <f t="shared" ca="1" si="177"/>
        <v>-124355106207.56511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-124355106207.56511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-518146275.86485469</v>
      </c>
      <c r="L4012" s="444">
        <f t="shared" ca="1" si="177"/>
        <v>-124873252483.42996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-124873252483.42996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-520305218.68095815</v>
      </c>
      <c r="L4013" s="444">
        <f t="shared" ca="1" si="177"/>
        <v>-125393557702.11092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-125393557702.11092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-522473157.09212881</v>
      </c>
      <c r="L4014" s="444">
        <f t="shared" ca="1" si="177"/>
        <v>-125916030859.20305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-125916030859.20305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-524650128.58001268</v>
      </c>
      <c r="L4015" s="444">
        <f t="shared" ca="1" si="177"/>
        <v>-126440680987.78307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-126440680987.78307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-526836170.7824294</v>
      </c>
      <c r="L4016" s="444">
        <f t="shared" ca="1" si="177"/>
        <v>-126967517158.56549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-126967517158.56549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-529031321.49402279</v>
      </c>
      <c r="L4017" s="444">
        <f t="shared" ca="1" si="177"/>
        <v>-127496548480.05951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-127496548480.05951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-531235618.66691464</v>
      </c>
      <c r="L4018" s="444">
        <f t="shared" ca="1" si="177"/>
        <v>-128027784098.72643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-128027784098.72643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-533449100.41136009</v>
      </c>
      <c r="L4019" s="444">
        <f t="shared" ca="1" si="177"/>
        <v>-128561233199.13779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-128561233199.13779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-535671804.99640745</v>
      </c>
      <c r="L4020" s="444">
        <f t="shared" ca="1" si="177"/>
        <v>-129096905004.1342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-129096905004.1342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-537903770.85055912</v>
      </c>
      <c r="L4021" s="444">
        <f t="shared" ca="1" si="177"/>
        <v>-129634808774.98476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-129634808774.98476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-540145036.56243646</v>
      </c>
      <c r="L4022" s="444">
        <f t="shared" ca="1" si="177"/>
        <v>-130174953811.5472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-130174953811.5472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-542395640.8814466</v>
      </c>
      <c r="L4023" s="444">
        <f t="shared" ca="1" si="177"/>
        <v>-130717349452.42863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-130717349452.42863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-544655622.71845269</v>
      </c>
      <c r="L4024" s="444">
        <f t="shared" ca="1" si="177"/>
        <v>-131262005075.14709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-131262005075.14709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-546925021.14644611</v>
      </c>
      <c r="L4025" s="444">
        <f t="shared" ca="1" si="177"/>
        <v>-131808930096.29353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-131808930096.29353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-549203875.40122306</v>
      </c>
      <c r="L4026" s="444">
        <f t="shared" ca="1" si="177"/>
        <v>-132358133971.69476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-132358133971.69476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-551492224.88206148</v>
      </c>
      <c r="L4027" s="444">
        <f t="shared" ca="1" si="177"/>
        <v>-132909626196.57683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-132909626196.57683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-553790109.15240347</v>
      </c>
      <c r="L4028" s="444">
        <f t="shared" ca="1" si="177"/>
        <v>-133463416305.72923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-133463416305.72923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-556097567.94053841</v>
      </c>
      <c r="L4029" s="444">
        <f t="shared" ca="1" si="177"/>
        <v>-134019513873.66977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-134019513873.66977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-558414641.14029074</v>
      </c>
      <c r="L4030" s="444">
        <f t="shared" ca="1" si="177"/>
        <v>-134577928514.81006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-134577928514.81006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-560741368.81170845</v>
      </c>
      <c r="L4031" s="444">
        <f t="shared" ca="1" si="177"/>
        <v>-135138669883.62177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-135138669883.62177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-563077791.18175733</v>
      </c>
      <c r="L4032" s="444">
        <f t="shared" ca="1" si="177"/>
        <v>-135701747674.80353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-135701747674.80353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-565423948.64501464</v>
      </c>
      <c r="L4033" s="444">
        <f t="shared" ca="1" si="177"/>
        <v>-136267171623.44855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-136267171623.44855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-567779881.76436889</v>
      </c>
      <c r="L4034" s="444">
        <f t="shared" ca="1" si="177"/>
        <v>-136834951505.21292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-136834951505.21292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-570145631.27172053</v>
      </c>
      <c r="L4035" s="444">
        <f t="shared" ca="1" si="177"/>
        <v>-137405097136.48463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-137405097136.48463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-572521238.06868601</v>
      </c>
      <c r="L4036" s="444">
        <f t="shared" ca="1" si="177"/>
        <v>-137977618374.55331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-137977618374.55331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-574906743.22730541</v>
      </c>
      <c r="L4037" s="444">
        <f t="shared" ca="1" si="177"/>
        <v>-138552525117.78061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-138552525117.78061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-577302187.99075258</v>
      </c>
      <c r="L4038" s="444">
        <f t="shared" ca="1" si="177"/>
        <v>-139129827305.77136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-139129827305.77136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-579707613.77404737</v>
      </c>
      <c r="L4039" s="444">
        <f t="shared" ca="1" si="177"/>
        <v>-139709534919.54541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-139709534919.54541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-582123062.16477251</v>
      </c>
      <c r="L4040" s="444">
        <f t="shared" ca="1" si="177"/>
        <v>-140291657981.71017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-140291657981.71017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-584548574.92379236</v>
      </c>
      <c r="L4041" s="444">
        <f t="shared" ca="1" si="177"/>
        <v>-140876206556.63397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-140876206556.63397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-586984193.98597491</v>
      </c>
      <c r="L4042" s="444">
        <f t="shared" ca="1" si="177"/>
        <v>-141463190750.61993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-141463190750.61993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-589429961.4609164</v>
      </c>
      <c r="L4043" s="444">
        <f t="shared" ca="1" si="177"/>
        <v>-142052620712.08084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-142052620712.08084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-591885919.63367021</v>
      </c>
      <c r="L4044" s="444">
        <f t="shared" ca="1" si="177"/>
        <v>-142644506631.71451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-142644506631.71451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-594352110.96547711</v>
      </c>
      <c r="L4045" s="444">
        <f t="shared" ca="1" si="177"/>
        <v>-143238858742.67999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-143238858742.67999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-596828578.09449995</v>
      </c>
      <c r="L4046" s="444">
        <f t="shared" ca="1" si="177"/>
        <v>-143835687320.77451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-143835687320.77451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-599315363.83656049</v>
      </c>
      <c r="L4047" s="444">
        <f t="shared" ca="1" si="177"/>
        <v>-144435002684.61105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-144435002684.61105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-601812511.18587935</v>
      </c>
      <c r="L4048" s="444">
        <f t="shared" ca="1" si="177"/>
        <v>-145036815195.79694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-145036815195.79694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-604320063.31582057</v>
      </c>
      <c r="L4049" s="444">
        <f t="shared" ca="1" si="177"/>
        <v>-145641135259.11276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-145641135259.11276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-606838063.57963645</v>
      </c>
      <c r="L4050" s="444">
        <f t="shared" ca="1" si="177"/>
        <v>-146247973322.69241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-146247973322.69241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-609366555.51121843</v>
      </c>
      <c r="L4051" s="444">
        <f t="shared" ca="1" si="177"/>
        <v>-146857339878.20364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-146857339878.20364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-611905582.82584846</v>
      </c>
      <c r="L4052" s="444">
        <f t="shared" ca="1" si="177"/>
        <v>-147469245461.02948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-147469245461.02948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-614455189.42095613</v>
      </c>
      <c r="L4053" s="444">
        <f t="shared" ca="1" si="177"/>
        <v>-148083700650.45044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-148083700650.45044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-617015419.37687683</v>
      </c>
      <c r="L4054" s="444">
        <f t="shared" ca="1" si="177"/>
        <v>-148700716069.82733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-148700716069.82733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-619586316.95761383</v>
      </c>
      <c r="L4055" s="444">
        <f t="shared" ca="1" si="177"/>
        <v>-149320302386.78494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-149320302386.78494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-622167926.61160398</v>
      </c>
      <c r="L4056" s="444">
        <f t="shared" ca="1" si="177"/>
        <v>-149942470313.39655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-149942470313.39655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-624760292.97248554</v>
      </c>
      <c r="L4057" s="444">
        <f t="shared" ca="1" si="177"/>
        <v>-150567230606.36902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-150567230606.36902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-627363460.85987091</v>
      </c>
      <c r="L4058" s="444">
        <f t="shared" ca="1" si="177"/>
        <v>-151194594067.22888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-151194594067.22888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-629977475.28012037</v>
      </c>
      <c r="L4059" s="444">
        <f t="shared" ca="1" si="177"/>
        <v>-151824571542.509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-151824571542.509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-632602381.4271208</v>
      </c>
      <c r="L4060" s="444">
        <f t="shared" ca="1" si="177"/>
        <v>-152457173923.93613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-152457173923.93613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-635238224.6830672</v>
      </c>
      <c r="L4061" s="444">
        <f t="shared" ca="1" si="177"/>
        <v>-153092412148.6192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-153092412148.6192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-637885050.61924672</v>
      </c>
      <c r="L4062" s="444">
        <f t="shared" ca="1" si="177"/>
        <v>-153730297199.23843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-153730297199.23843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-640542904.99682677</v>
      </c>
      <c r="L4063" s="444">
        <f t="shared" ca="1" si="177"/>
        <v>-154370840104.23526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-154370840104.23526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-643211833.76764691</v>
      </c>
      <c r="L4064" s="444">
        <f t="shared" ca="1" si="177"/>
        <v>-155014051938.0029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-155014051938.0029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-645891883.07501209</v>
      </c>
      <c r="L4065" s="444">
        <f t="shared" ca="1" si="177"/>
        <v>-155659943821.07791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-155659943821.07791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-648583099.25449133</v>
      </c>
      <c r="L4066" s="444">
        <f t="shared" ca="1" si="177"/>
        <v>-156308526920.3324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-156308526920.3324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-651285528.83471835</v>
      </c>
      <c r="L4067" s="444">
        <f t="shared" ca="1" si="177"/>
        <v>-156959812449.16711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-156959812449.16711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-653999218.53819633</v>
      </c>
      <c r="L4068" s="444">
        <f t="shared" ca="1" si="177"/>
        <v>-157613811667.70532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-157613811667.70532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-656724215.28210545</v>
      </c>
      <c r="L4069" s="444">
        <f t="shared" ca="1" si="177"/>
        <v>-158270535882.98743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-158270535882.98743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-659460566.17911422</v>
      </c>
      <c r="L4070" s="444">
        <f t="shared" ca="1" si="177"/>
        <v>-158929996449.16653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-158929996449.16653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-662208318.53819394</v>
      </c>
      <c r="L4071" s="444">
        <f t="shared" ca="1" si="177"/>
        <v>-159592204767.70474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-159592204767.70474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-664967519.86543643</v>
      </c>
      <c r="L4072" s="444">
        <f t="shared" ca="1" si="177"/>
        <v>-160257172287.57019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-160257172287.57019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-667738217.86487579</v>
      </c>
      <c r="L4073" s="444">
        <f t="shared" ca="1" si="177"/>
        <v>-160924910505.43506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-160924910505.43506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-670520460.4393127</v>
      </c>
      <c r="L4074" s="444">
        <f t="shared" ca="1" si="177"/>
        <v>-161595430965.87436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-161595430965.87436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-673314295.69114316</v>
      </c>
      <c r="L4075" s="444">
        <f t="shared" ca="1" si="177"/>
        <v>-162268745261.56549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-162268745261.56549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-676119771.92318952</v>
      </c>
      <c r="L4076" s="444">
        <f t="shared" ca="1" si="177"/>
        <v>-162944865033.48868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-162944865033.48868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-678936937.63953614</v>
      </c>
      <c r="L4077" s="444">
        <f t="shared" ca="1" si="177"/>
        <v>-163623801971.1282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-163623801971.1282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-681765841.54636753</v>
      </c>
      <c r="L4078" s="444">
        <f t="shared" ca="1" si="177"/>
        <v>-164305567812.67456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-164305567812.67456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-684606532.55281067</v>
      </c>
      <c r="L4079" s="444">
        <f t="shared" ca="1" si="177"/>
        <v>-164990174345.22736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-164990174345.22736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-687459059.77178061</v>
      </c>
      <c r="L4080" s="444">
        <f t="shared" ca="1" si="177"/>
        <v>-165677633404.99915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-165677633404.99915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-690323472.5208298</v>
      </c>
      <c r="L4081" s="444">
        <f t="shared" ca="1" si="177"/>
        <v>-166367956877.51999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-166367956877.51999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-693199820.32299995</v>
      </c>
      <c r="L4082" s="444">
        <f t="shared" ca="1" si="177"/>
        <v>-167061156697.84299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-167061156697.84299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-696088152.90767908</v>
      </c>
      <c r="L4083" s="444">
        <f t="shared" ca="1" si="177"/>
        <v>-167757244850.75067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-167757244850.75067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-698988520.21146107</v>
      </c>
      <c r="L4084" s="444">
        <f t="shared" ca="1" si="177"/>
        <v>-168456233370.96213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-168456233370.96213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-701900972.37900889</v>
      </c>
      <c r="L4085" s="444">
        <f t="shared" ca="1" si="177"/>
        <v>-169158134343.34113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-169158134343.34113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-704825559.76392138</v>
      </c>
      <c r="L4086" s="444">
        <f t="shared" ca="1" si="177"/>
        <v>-169862959903.10504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-169862959903.10504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-707762332.92960429</v>
      </c>
      <c r="L4087" s="444">
        <f t="shared" ca="1" si="177"/>
        <v>-170570722236.03464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-170570722236.03464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-710711342.65014434</v>
      </c>
      <c r="L4088" s="444">
        <f t="shared" ref="L4088:L4342" ca="1" si="182">I4088-J4088+K4088</f>
        <v>-171281433578.68478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-171281433578.68478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-713672639.91118658</v>
      </c>
      <c r="L4089" s="444">
        <f t="shared" ca="1" si="182"/>
        <v>-171995106218.59598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-171995106218.59598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-716646275.91081655</v>
      </c>
      <c r="L4090" s="444">
        <f t="shared" ca="1" si="182"/>
        <v>-172711752494.50681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-172711752494.50681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-719632302.06044507</v>
      </c>
      <c r="L4091" s="444">
        <f t="shared" ca="1" si="182"/>
        <v>-173431384796.56726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-173431384796.56726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-722630769.98569691</v>
      </c>
      <c r="L4092" s="444">
        <f t="shared" ca="1" si="182"/>
        <v>-174154015566.55295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-174154015566.55295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-725641731.52730393</v>
      </c>
      <c r="L4093" s="444">
        <f t="shared" ca="1" si="182"/>
        <v>-174879657298.08026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-174879657298.08026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-728665238.74200106</v>
      </c>
      <c r="L4094" s="444">
        <f t="shared" ca="1" si="182"/>
        <v>-175608322536.82227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-175608322536.82227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-731701343.90342605</v>
      </c>
      <c r="L4095" s="444">
        <f t="shared" ca="1" si="182"/>
        <v>-176340023880.72568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-176340023880.72568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-734750099.50302362</v>
      </c>
      <c r="L4096" s="444">
        <f t="shared" ca="1" si="182"/>
        <v>-177074773980.2287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-177074773980.2287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-737811558.25095296</v>
      </c>
      <c r="L4097" s="444">
        <f t="shared" ca="1" si="182"/>
        <v>-177812585538.47964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-177812585538.47964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-740885773.07699847</v>
      </c>
      <c r="L4098" s="444">
        <f t="shared" ca="1" si="182"/>
        <v>-178553471311.55664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-178553471311.55664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-743972797.13148594</v>
      </c>
      <c r="L4099" s="444">
        <f t="shared" ca="1" si="182"/>
        <v>-179297444108.68814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-179297444108.68814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-747072683.78620052</v>
      </c>
      <c r="L4100" s="444">
        <f t="shared" ca="1" si="182"/>
        <v>-180044516792.47433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-180044516792.47433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-750185486.6353097</v>
      </c>
      <c r="L4101" s="444">
        <f t="shared" ca="1" si="182"/>
        <v>-180794702279.10965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-180794702279.10965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-753311259.49629021</v>
      </c>
      <c r="L4102" s="444">
        <f t="shared" ca="1" si="182"/>
        <v>-181548013538.60593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-181548013538.60593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-756450056.41085804</v>
      </c>
      <c r="L4103" s="444">
        <f t="shared" ca="1" si="182"/>
        <v>-182304463595.01678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-182304463595.01678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-759601931.64590323</v>
      </c>
      <c r="L4104" s="444">
        <f t="shared" ca="1" si="182"/>
        <v>-183064065526.66269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-183064065526.66269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-762766939.69442785</v>
      </c>
      <c r="L4105" s="444">
        <f t="shared" ca="1" si="182"/>
        <v>-183826832466.35712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-183826832466.35712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-765945135.27648795</v>
      </c>
      <c r="L4106" s="444">
        <f t="shared" ca="1" si="182"/>
        <v>-184592777601.63361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-184592777601.63361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-769136573.34013999</v>
      </c>
      <c r="L4107" s="444">
        <f t="shared" ca="1" si="182"/>
        <v>-185361914174.97375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-185361914174.97375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-772341309.06239069</v>
      </c>
      <c r="L4108" s="444">
        <f t="shared" ca="1" si="182"/>
        <v>-186134255484.03613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-186134255484.03613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-775559397.85015059</v>
      </c>
      <c r="L4109" s="444">
        <f t="shared" ca="1" si="182"/>
        <v>-186909814881.88629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-186909814881.88629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-778790895.34119284</v>
      </c>
      <c r="L4110" s="444">
        <f t="shared" ca="1" si="182"/>
        <v>-187688605777.22748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-187688605777.22748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-782035857.40511453</v>
      </c>
      <c r="L4111" s="444">
        <f t="shared" ca="1" si="182"/>
        <v>-188470641634.6326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-188470641634.6326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-785294340.14430249</v>
      </c>
      <c r="L4112" s="444">
        <f t="shared" ca="1" si="182"/>
        <v>-189255935974.77692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-189255935974.77692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-788566399.89490378</v>
      </c>
      <c r="L4113" s="444">
        <f t="shared" ca="1" si="182"/>
        <v>-190044502374.67181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-190044502374.67181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-791852093.22779918</v>
      </c>
      <c r="L4114" s="444">
        <f t="shared" ca="1" si="182"/>
        <v>-190836354467.89963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-190836354467.89963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-795151476.94958174</v>
      </c>
      <c r="L4115" s="444">
        <f t="shared" ca="1" si="182"/>
        <v>-191631505944.84921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-191631505944.84921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-798464608.10353839</v>
      </c>
      <c r="L4116" s="444">
        <f t="shared" ca="1" si="182"/>
        <v>-192429970552.95276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-192429970552.95276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-801791543.97063649</v>
      </c>
      <c r="L4117" s="444">
        <f t="shared" ca="1" si="182"/>
        <v>-193231762096.9234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-193231762096.9234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-805132342.0705142</v>
      </c>
      <c r="L4118" s="444">
        <f t="shared" ca="1" si="182"/>
        <v>-194036894438.99393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-194036894438.99393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-808487060.16247463</v>
      </c>
      <c r="L4119" s="444">
        <f t="shared" ca="1" si="182"/>
        <v>-194845381499.1564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-194845381499.1564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-811855756.24648499</v>
      </c>
      <c r="L4120" s="444">
        <f t="shared" ca="1" si="182"/>
        <v>-195657237255.40289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-195657237255.40289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-815238488.56417871</v>
      </c>
      <c r="L4121" s="444">
        <f t="shared" ca="1" si="182"/>
        <v>-196472475743.96707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-196472475743.96707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-818635315.59986281</v>
      </c>
      <c r="L4122" s="444">
        <f t="shared" ca="1" si="182"/>
        <v>-197291111059.56693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-197291111059.56693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-822046296.0815289</v>
      </c>
      <c r="L4123" s="444">
        <f t="shared" ca="1" si="182"/>
        <v>-198113157355.64847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-198113157355.64847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-825471488.98186862</v>
      </c>
      <c r="L4124" s="444">
        <f t="shared" ca="1" si="182"/>
        <v>-198938628844.63034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-198938628844.63034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-828910953.51929307</v>
      </c>
      <c r="L4125" s="444">
        <f t="shared" ca="1" si="182"/>
        <v>-199767539798.14963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-199767539798.14963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-832364749.15895677</v>
      </c>
      <c r="L4126" s="444">
        <f t="shared" ca="1" si="182"/>
        <v>-200599904547.30859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-200599904547.30859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-835832935.61378574</v>
      </c>
      <c r="L4127" s="444">
        <f t="shared" ca="1" si="182"/>
        <v>-201435737482.92239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-201435737482.92239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-839315572.84551001</v>
      </c>
      <c r="L4128" s="444">
        <f t="shared" ca="1" si="182"/>
        <v>-202275053055.76791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-202275053055.76791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-842812721.06569958</v>
      </c>
      <c r="L4129" s="444">
        <f t="shared" ca="1" si="182"/>
        <v>-203117865776.83362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-203117865776.83362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-846324440.73680675</v>
      </c>
      <c r="L4130" s="444">
        <f t="shared" ca="1" si="182"/>
        <v>-203964190217.57043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-203964190217.57043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-849850792.57321012</v>
      </c>
      <c r="L4131" s="444">
        <f t="shared" ca="1" si="182"/>
        <v>-204814041010.14365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-204814041010.14365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-853391837.54226518</v>
      </c>
      <c r="L4132" s="444">
        <f t="shared" ca="1" si="182"/>
        <v>-205667432847.68591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-205667432847.68591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-856947636.865358</v>
      </c>
      <c r="L4133" s="444">
        <f t="shared" ca="1" si="182"/>
        <v>-206524380484.55127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-206524380484.55127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-860518252.01896358</v>
      </c>
      <c r="L4134" s="444">
        <f t="shared" ca="1" si="182"/>
        <v>-207384898736.57022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-207384898736.57022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-864103744.73570919</v>
      </c>
      <c r="L4135" s="444">
        <f t="shared" ca="1" si="182"/>
        <v>-208249002481.30594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-208249002481.30594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-867704177.00544143</v>
      </c>
      <c r="L4136" s="444">
        <f t="shared" ca="1" si="182"/>
        <v>-209116706658.31137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-209116706658.31137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-871319611.0762974</v>
      </c>
      <c r="L4137" s="444">
        <f t="shared" ca="1" si="182"/>
        <v>-209988026269.38766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-209988026269.38766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-874950109.45578194</v>
      </c>
      <c r="L4138" s="444">
        <f t="shared" ca="1" si="182"/>
        <v>-210862976378.84344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-210862976378.84344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-878595734.91184771</v>
      </c>
      <c r="L4139" s="444">
        <f t="shared" ca="1" si="182"/>
        <v>-211741572113.75528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-211741572113.75528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-882256550.47398031</v>
      </c>
      <c r="L4140" s="444">
        <f t="shared" ca="1" si="182"/>
        <v>-212623828664.22925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-212623828664.22925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-885932619.4342885</v>
      </c>
      <c r="L4141" s="444">
        <f t="shared" ca="1" si="182"/>
        <v>-213509761283.66354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-213509761283.66354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-889624005.34859812</v>
      </c>
      <c r="L4142" s="444">
        <f t="shared" ca="1" si="182"/>
        <v>-214399385289.01215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-214399385289.01215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-893330772.03755057</v>
      </c>
      <c r="L4143" s="444">
        <f t="shared" ca="1" si="182"/>
        <v>-215292716061.04968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-215292716061.04968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-897052983.58770692</v>
      </c>
      <c r="L4144" s="444">
        <f t="shared" ca="1" si="182"/>
        <v>-216189769044.63739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-216189769044.63739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-900790704.35265577</v>
      </c>
      <c r="L4145" s="444">
        <f t="shared" ca="1" si="182"/>
        <v>-217090559748.99005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-217090559748.99005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-904543998.95412517</v>
      </c>
      <c r="L4146" s="444">
        <f t="shared" ca="1" si="182"/>
        <v>-217995103747.94418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-217995103747.94418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-908312932.28310061</v>
      </c>
      <c r="L4147" s="444">
        <f t="shared" ca="1" si="182"/>
        <v>-218903416680.22729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-218903416680.22729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-912097569.500947</v>
      </c>
      <c r="L4148" s="444">
        <f t="shared" ca="1" si="182"/>
        <v>-219815514249.72824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-219815514249.72824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-915897976.04053438</v>
      </c>
      <c r="L4149" s="444">
        <f t="shared" ca="1" si="182"/>
        <v>-220731412225.76877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-220731412225.76877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-919714217.60737002</v>
      </c>
      <c r="L4150" s="444">
        <f t="shared" ca="1" si="182"/>
        <v>-221651126443.37613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-221651126443.37613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-923546360.1807338</v>
      </c>
      <c r="L4151" s="444">
        <f t="shared" ca="1" si="182"/>
        <v>-222574672803.55685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-222574672803.55685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-927394470.01482022</v>
      </c>
      <c r="L4152" s="444">
        <f t="shared" ca="1" si="182"/>
        <v>-223502067273.57169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-223502067273.57169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-931258613.63988197</v>
      </c>
      <c r="L4153" s="444">
        <f t="shared" ca="1" si="182"/>
        <v>-224433325887.21158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-224433325887.21158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-935138857.86338174</v>
      </c>
      <c r="L4154" s="444">
        <f t="shared" ca="1" si="182"/>
        <v>-225368464745.07495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-225368464745.07495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-939035269.77114558</v>
      </c>
      <c r="L4155" s="444">
        <f t="shared" ca="1" si="182"/>
        <v>-226307500014.8461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-226307500014.8461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-942947916.7285254</v>
      </c>
      <c r="L4156" s="444">
        <f t="shared" ca="1" si="182"/>
        <v>-227250447931.57462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-227250447931.57462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-946876866.38156092</v>
      </c>
      <c r="L4157" s="444">
        <f t="shared" ca="1" si="182"/>
        <v>-228197324797.95618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-228197324797.95618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-950822186.65815067</v>
      </c>
      <c r="L4158" s="444">
        <f t="shared" ca="1" si="182"/>
        <v>-229148146984.61432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-229148146984.61432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-954783945.76922631</v>
      </c>
      <c r="L4159" s="444">
        <f t="shared" ca="1" si="182"/>
        <v>-230102930930.38354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-230102930930.38354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-958762212.20993137</v>
      </c>
      <c r="L4160" s="444">
        <f t="shared" ca="1" si="182"/>
        <v>-231061693142.59348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-231061693142.59348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-962757054.76080608</v>
      </c>
      <c r="L4161" s="444">
        <f t="shared" ca="1" si="182"/>
        <v>-232024450197.35428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-232024450197.35428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-966768542.48897612</v>
      </c>
      <c r="L4162" s="444">
        <f t="shared" ca="1" si="182"/>
        <v>-232991218739.84326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-232991218739.84326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-970796744.74934685</v>
      </c>
      <c r="L4163" s="444">
        <f t="shared" ca="1" si="182"/>
        <v>-233962015484.59262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-233962015484.59262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-974841731.18580258</v>
      </c>
      <c r="L4164" s="444">
        <f t="shared" ca="1" si="182"/>
        <v>-234936857215.77841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-234936857215.77841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-978903571.73241007</v>
      </c>
      <c r="L4165" s="444">
        <f t="shared" ca="1" si="182"/>
        <v>-235915760787.51083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-235915760787.51083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-982982336.61462855</v>
      </c>
      <c r="L4166" s="444">
        <f t="shared" ca="1" si="182"/>
        <v>-236898743124.12546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-236898743124.12546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-987078096.35052276</v>
      </c>
      <c r="L4167" s="444">
        <f t="shared" ca="1" si="182"/>
        <v>-237885821220.47598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-237885821220.47598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-991190921.7519834</v>
      </c>
      <c r="L4168" s="444">
        <f t="shared" ca="1" si="182"/>
        <v>-238877012142.22797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-238877012142.22797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-995320883.92594981</v>
      </c>
      <c r="L4169" s="444">
        <f t="shared" ca="1" si="182"/>
        <v>-239872333026.15393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-239872333026.15393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-999468054.27564132</v>
      </c>
      <c r="L4170" s="444">
        <f t="shared" ca="1" si="182"/>
        <v>-240871801080.42957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-240871801080.42957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-1003632504.5017899</v>
      </c>
      <c r="L4171" s="444">
        <f t="shared" ca="1" si="182"/>
        <v>-241875433584.93137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-241875433584.93137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-1007814306.6038805</v>
      </c>
      <c r="L4172" s="444">
        <f t="shared" ca="1" si="182"/>
        <v>-242883247891.53525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-242883247891.53525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-1012013532.8813969</v>
      </c>
      <c r="L4173" s="444">
        <f t="shared" ca="1" si="182"/>
        <v>-243895261424.41666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-243895261424.41666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-1016230255.9350694</v>
      </c>
      <c r="L4174" s="444">
        <f t="shared" ca="1" si="182"/>
        <v>-244911491680.35172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-244911491680.35172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-1020464548.6681322</v>
      </c>
      <c r="L4175" s="444">
        <f t="shared" ca="1" si="182"/>
        <v>-245931956229.01984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-245931956229.01984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-1024716484.2875825</v>
      </c>
      <c r="L4176" s="444">
        <f t="shared" ca="1" si="182"/>
        <v>-246956672713.30743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-246956672713.30743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-1028986136.3054475</v>
      </c>
      <c r="L4177" s="444">
        <f t="shared" ca="1" si="182"/>
        <v>-247985658849.61288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-247985658849.61288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-1033273578.5400537</v>
      </c>
      <c r="L4178" s="444">
        <f t="shared" ca="1" si="182"/>
        <v>-249018932428.15292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-249018932428.15292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-1037578885.1173038</v>
      </c>
      <c r="L4179" s="444">
        <f t="shared" ca="1" si="182"/>
        <v>-250056511313.27023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-250056511313.27023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-1041902130.4719592</v>
      </c>
      <c r="L4180" s="444">
        <f t="shared" ca="1" si="182"/>
        <v>-251098413443.74219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-251098413443.74219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-1046243389.3489257</v>
      </c>
      <c r="L4181" s="444">
        <f t="shared" ca="1" si="182"/>
        <v>-252144656833.09113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-252144656833.09113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-1050602736.8045462</v>
      </c>
      <c r="L4182" s="444">
        <f t="shared" ca="1" si="182"/>
        <v>-253195259569.89566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-253195259569.89566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-1054980248.2078986</v>
      </c>
      <c r="L4183" s="444">
        <f t="shared" ca="1" si="182"/>
        <v>-254250239818.10355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-254250239818.10355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-1059375999.2420981</v>
      </c>
      <c r="L4184" s="444">
        <f t="shared" ca="1" si="182"/>
        <v>-255309615817.34564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-255309615817.34564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-1063790065.9056067</v>
      </c>
      <c r="L4185" s="444">
        <f t="shared" ca="1" si="182"/>
        <v>-256373405883.25125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-256373405883.25125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-1068222524.5135467</v>
      </c>
      <c r="L4186" s="444">
        <f t="shared" ca="1" si="182"/>
        <v>-257441628407.7648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-257441628407.7648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-1072673451.69902</v>
      </c>
      <c r="L4187" s="444">
        <f t="shared" ca="1" si="182"/>
        <v>-258514301859.46381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-258514301859.46381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-1077142924.4144325</v>
      </c>
      <c r="L4188" s="444">
        <f t="shared" ca="1" si="182"/>
        <v>-259591444783.87823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-259591444783.87823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-1081631019.932826</v>
      </c>
      <c r="L4189" s="444">
        <f t="shared" ca="1" si="182"/>
        <v>-260673075803.81107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-260673075803.81107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-1086137815.8492129</v>
      </c>
      <c r="L4190" s="444">
        <f t="shared" ca="1" si="182"/>
        <v>-261759213619.66028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-261759213619.66028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-1090663390.0819178</v>
      </c>
      <c r="L4191" s="444">
        <f t="shared" ca="1" si="182"/>
        <v>-262849877009.74219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-262849877009.74219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-1095207820.8739257</v>
      </c>
      <c r="L4192" s="444">
        <f t="shared" ca="1" si="182"/>
        <v>-263945084830.61612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-263945084830.61612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-1099771186.794234</v>
      </c>
      <c r="L4193" s="444">
        <f t="shared" ca="1" si="182"/>
        <v>-265044856017.41034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-265044856017.41034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-1104353566.7392099</v>
      </c>
      <c r="L4194" s="444">
        <f t="shared" ca="1" si="182"/>
        <v>-266149209584.14954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-266149209584.14954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-1108955039.9339564</v>
      </c>
      <c r="L4195" s="444">
        <f t="shared" ca="1" si="182"/>
        <v>-267258164624.0835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-267258164624.0835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-1113575685.9336812</v>
      </c>
      <c r="L4196" s="444">
        <f t="shared" ca="1" si="182"/>
        <v>-268371740310.01718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-268371740310.01718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-1118215584.6250715</v>
      </c>
      <c r="L4197" s="444">
        <f t="shared" ca="1" si="182"/>
        <v>-269489955894.64224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-269489955894.64224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-1122874816.2276759</v>
      </c>
      <c r="L4198" s="444">
        <f t="shared" ca="1" si="182"/>
        <v>-270612830710.8699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-270612830710.8699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-1127553461.2952914</v>
      </c>
      <c r="L4199" s="444">
        <f t="shared" ca="1" si="182"/>
        <v>-271740384172.16519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-271740384172.16519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-1132251600.717355</v>
      </c>
      <c r="L4200" s="444">
        <f t="shared" ca="1" si="182"/>
        <v>-272872635772.88254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-272872635772.88254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-1136969315.7203438</v>
      </c>
      <c r="L4201" s="444">
        <f t="shared" ca="1" si="182"/>
        <v>-274009605088.60287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-274009605088.60287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-1141706687.8691788</v>
      </c>
      <c r="L4202" s="444">
        <f t="shared" ca="1" si="182"/>
        <v>-275151311776.47205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-275151311776.47205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-1146463799.0686336</v>
      </c>
      <c r="L4203" s="444">
        <f t="shared" ca="1" si="182"/>
        <v>-276297775575.54065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-276297775575.54065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-1151240731.5647526</v>
      </c>
      <c r="L4204" s="444">
        <f t="shared" ca="1" si="182"/>
        <v>-277449016307.10541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-277449016307.10541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-1156037567.9462726</v>
      </c>
      <c r="L4205" s="444">
        <f t="shared" ca="1" si="182"/>
        <v>-278605053875.0517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-278605053875.0517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-1160854391.1460488</v>
      </c>
      <c r="L4206" s="444">
        <f t="shared" ca="1" si="182"/>
        <v>-279765908266.19775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-279765908266.19775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-1165691284.4424906</v>
      </c>
      <c r="L4207" s="444">
        <f t="shared" ca="1" si="182"/>
        <v>-280931599550.64026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-280931599550.64026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-1170548331.4610012</v>
      </c>
      <c r="L4208" s="444">
        <f t="shared" ca="1" si="182"/>
        <v>-282102147882.10126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-282102147882.10126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-1175425616.175422</v>
      </c>
      <c r="L4209" s="444">
        <f t="shared" ca="1" si="182"/>
        <v>-283277573498.27667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-283277573498.27667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-1180323222.9094861</v>
      </c>
      <c r="L4210" s="444">
        <f t="shared" ca="1" si="182"/>
        <v>-284457896721.18616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-284457896721.18616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-1185241236.3382757</v>
      </c>
      <c r="L4211" s="444">
        <f t="shared" ca="1" si="182"/>
        <v>-285643137957.52441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-285643137957.52441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-1190179741.4896851</v>
      </c>
      <c r="L4212" s="444">
        <f t="shared" ca="1" si="182"/>
        <v>-286833317699.0141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-286833317699.0141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-1195138823.745892</v>
      </c>
      <c r="L4213" s="444">
        <f t="shared" ca="1" si="182"/>
        <v>-288028456522.76001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-288028456522.76001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-1200118568.8448334</v>
      </c>
      <c r="L4214" s="444">
        <f t="shared" ca="1" si="182"/>
        <v>-289228575091.60486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-289228575091.60486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-1205119062.8816869</v>
      </c>
      <c r="L4215" s="444">
        <f t="shared" ca="1" si="182"/>
        <v>-290433694154.48657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-290433694154.48657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-1210140392.3103607</v>
      </c>
      <c r="L4216" s="444">
        <f t="shared" ca="1" si="182"/>
        <v>-291643834546.79694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-291643834546.79694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-1215182643.9449873</v>
      </c>
      <c r="L4217" s="444">
        <f t="shared" ca="1" si="182"/>
        <v>-292859017190.74194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-292859017190.74194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-1220245904.9614248</v>
      </c>
      <c r="L4218" s="444">
        <f t="shared" ca="1" si="182"/>
        <v>-294079263095.70337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-294079263095.70337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-1225330262.8987641</v>
      </c>
      <c r="L4219" s="444">
        <f t="shared" ca="1" si="182"/>
        <v>-295304593358.60211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-295304593358.60211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-1230435805.6608422</v>
      </c>
      <c r="L4220" s="444">
        <f t="shared" ca="1" si="182"/>
        <v>-296535029164.26294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-296535029164.26294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-1235562621.5177622</v>
      </c>
      <c r="L4221" s="444">
        <f t="shared" ca="1" si="182"/>
        <v>-297770591785.7807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-297770591785.7807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-1240710799.1074195</v>
      </c>
      <c r="L4222" s="444">
        <f t="shared" ca="1" si="182"/>
        <v>-299011302584.88812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-299011302584.88812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-1245880427.4370339</v>
      </c>
      <c r="L4223" s="444">
        <f t="shared" ca="1" si="182"/>
        <v>-300257183012.32513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-300257183012.32513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-1251071595.8846881</v>
      </c>
      <c r="L4224" s="444">
        <f t="shared" ca="1" si="182"/>
        <v>-301508254608.20984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-301508254608.20984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-1256284394.2008743</v>
      </c>
      <c r="L4225" s="444">
        <f t="shared" ca="1" si="182"/>
        <v>-302764539002.41071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-302764539002.41071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-1261518912.5100446</v>
      </c>
      <c r="L4226" s="444">
        <f t="shared" ca="1" si="182"/>
        <v>-304026057914.92078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-304026057914.92078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-1266775241.3121698</v>
      </c>
      <c r="L4227" s="444">
        <f t="shared" ca="1" si="182"/>
        <v>-305292833156.23297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-305292833156.23297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-1272053471.484304</v>
      </c>
      <c r="L4228" s="444">
        <f t="shared" ca="1" si="182"/>
        <v>-306564886627.71729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-306564886627.71729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-1277353694.2821553</v>
      </c>
      <c r="L4229" s="444">
        <f t="shared" ca="1" si="182"/>
        <v>-307842240321.99945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-307842240321.99945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-1282676001.3416643</v>
      </c>
      <c r="L4230" s="444">
        <f t="shared" ca="1" si="182"/>
        <v>-309124916323.34113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-309124916323.34113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-1288020484.680588</v>
      </c>
      <c r="L4231" s="444">
        <f t="shared" ca="1" si="182"/>
        <v>-310412936808.02173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-310412936808.02173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-1293387236.7000904</v>
      </c>
      <c r="L4232" s="444">
        <f t="shared" ca="1" si="182"/>
        <v>-311706324044.7218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-311706324044.7218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-1298776350.1863408</v>
      </c>
      <c r="L4233" s="444">
        <f t="shared" ca="1" si="182"/>
        <v>-313005100394.90814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-313005100394.90814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-1304187918.3121173</v>
      </c>
      <c r="L4234" s="444">
        <f t="shared" ca="1" si="182"/>
        <v>-314309288313.22028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-314309288313.22028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-1309622034.6384177</v>
      </c>
      <c r="L4235" s="444">
        <f t="shared" ca="1" si="182"/>
        <v>-315618910347.8587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-315618910347.8587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-1315078793.1160779</v>
      </c>
      <c r="L4236" s="444">
        <f t="shared" ca="1" si="182"/>
        <v>-316933989140.97479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-316933989140.97479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-1320558288.087395</v>
      </c>
      <c r="L4237" s="444">
        <f t="shared" ca="1" si="182"/>
        <v>-318254547429.06219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-318254547429.06219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-1326060614.2877591</v>
      </c>
      <c r="L4238" s="444">
        <f t="shared" ca="1" si="182"/>
        <v>-319580608043.34998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-319580608043.34998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-1331585866.8472915</v>
      </c>
      <c r="L4239" s="444">
        <f t="shared" ca="1" si="182"/>
        <v>-320912193910.19727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-320912193910.19727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-1337134141.2924886</v>
      </c>
      <c r="L4240" s="444">
        <f t="shared" ca="1" si="182"/>
        <v>-322249328051.48975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-322249328051.48975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-1342705533.547874</v>
      </c>
      <c r="L4241" s="444">
        <f t="shared" ca="1" si="182"/>
        <v>-323592033585.0376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-323592033585.0376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-1348300139.9376566</v>
      </c>
      <c r="L4242" s="444">
        <f t="shared" ca="1" si="182"/>
        <v>-324940333724.97528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-324940333724.97528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-1353918057.187397</v>
      </c>
      <c r="L4243" s="444">
        <f t="shared" ca="1" si="182"/>
        <v>-326294251782.16266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-326294251782.16266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-1359559382.4256778</v>
      </c>
      <c r="L4244" s="444">
        <f t="shared" ca="1" si="182"/>
        <v>-327653811164.58832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-327653811164.58832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-1365224213.1857846</v>
      </c>
      <c r="L4245" s="444">
        <f t="shared" ca="1" si="182"/>
        <v>-329019035377.77411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-329019035377.77411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-1370912647.407392</v>
      </c>
      <c r="L4246" s="444">
        <f t="shared" ca="1" si="182"/>
        <v>-330389948025.18152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-330389948025.18152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-1376624783.4382563</v>
      </c>
      <c r="L4247" s="444">
        <f t="shared" ca="1" si="182"/>
        <v>-331766572808.61975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-331766572808.61975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-1382360720.0359156</v>
      </c>
      <c r="L4248" s="444">
        <f t="shared" ca="1" si="182"/>
        <v>-333148933528.65564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-333148933528.65564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-1388120556.3693986</v>
      </c>
      <c r="L4249" s="444">
        <f t="shared" ca="1" si="182"/>
        <v>-334537054085.02502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-334537054085.02502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-1393904392.0209377</v>
      </c>
      <c r="L4250" s="444">
        <f t="shared" ca="1" si="182"/>
        <v>-335930958477.04596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-335930958477.04596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-1399712326.9876914</v>
      </c>
      <c r="L4251" s="444">
        <f t="shared" ca="1" si="182"/>
        <v>-337330670804.03363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-337330670804.03363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-1405544461.6834733</v>
      </c>
      <c r="L4252" s="444">
        <f t="shared" ca="1" si="182"/>
        <v>-338736215265.7171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-338736215265.7171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-1411400896.9404879</v>
      </c>
      <c r="L4253" s="444">
        <f t="shared" ca="1" si="182"/>
        <v>-340147616162.65759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-340147616162.65759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-1417281734.0110734</v>
      </c>
      <c r="L4254" s="444">
        <f t="shared" ca="1" si="182"/>
        <v>-341564897896.66864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-341564897896.66864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-1423187074.5694528</v>
      </c>
      <c r="L4255" s="444">
        <f t="shared" ca="1" si="182"/>
        <v>-342988084971.2381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-342988084971.2381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-1429117020.7134922</v>
      </c>
      <c r="L4256" s="444">
        <f t="shared" ca="1" si="182"/>
        <v>-344417201991.9516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-344417201991.9516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-1435071674.966465</v>
      </c>
      <c r="L4257" s="444">
        <f t="shared" ca="1" si="182"/>
        <v>-345852273666.91809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-345852273666.91809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-1441051140.2788253</v>
      </c>
      <c r="L4258" s="444">
        <f t="shared" ca="1" si="182"/>
        <v>-347293324807.1969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-347293324807.1969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-1447055520.0299871</v>
      </c>
      <c r="L4259" s="444">
        <f t="shared" ca="1" si="182"/>
        <v>-348740380327.22687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-348740380327.22687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-1453084918.030112</v>
      </c>
      <c r="L4260" s="444">
        <f t="shared" ca="1" si="182"/>
        <v>-350193465245.25696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-350193465245.25696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-1459139438.521904</v>
      </c>
      <c r="L4261" s="444">
        <f t="shared" ca="1" si="182"/>
        <v>-351652604683.77887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-351652604683.77887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-1465219186.1824119</v>
      </c>
      <c r="L4262" s="444">
        <f t="shared" ca="1" si="182"/>
        <v>-353117823869.9613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-353117823869.9613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-1471324266.1248388</v>
      </c>
      <c r="L4263" s="444">
        <f t="shared" ca="1" si="182"/>
        <v>-354589148136.08612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-354589148136.08612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-1477454783.9003589</v>
      </c>
      <c r="L4264" s="444">
        <f t="shared" ca="1" si="182"/>
        <v>-356066602919.98645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-356066602919.98645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-1483610845.4999435</v>
      </c>
      <c r="L4265" s="444">
        <f t="shared" ca="1" si="182"/>
        <v>-357550213765.48639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-357550213765.48639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-1489792557.3561933</v>
      </c>
      <c r="L4266" s="444">
        <f t="shared" ca="1" si="182"/>
        <v>-359040006322.84259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-359040006322.84259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-1496000026.3451774</v>
      </c>
      <c r="L4267" s="444">
        <f t="shared" ca="1" si="182"/>
        <v>-360536006349.18774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-360536006349.18774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-1502233359.7882822</v>
      </c>
      <c r="L4268" s="444">
        <f t="shared" ca="1" si="182"/>
        <v>-362038239708.97601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-362038239708.97601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-1508492665.4540668</v>
      </c>
      <c r="L4269" s="444">
        <f t="shared" ca="1" si="182"/>
        <v>-363546732374.43005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-363546732374.43005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-1514778051.5601251</v>
      </c>
      <c r="L4270" s="444">
        <f t="shared" ca="1" si="182"/>
        <v>-365061510425.99017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-365061510425.99017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-1521089626.7749591</v>
      </c>
      <c r="L4271" s="444">
        <f t="shared" ca="1" si="182"/>
        <v>-366582600052.76514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-366582600052.76514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-1527427500.2198548</v>
      </c>
      <c r="L4272" s="444">
        <f t="shared" ca="1" si="182"/>
        <v>-368110027552.98499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-368110027552.98499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-1533791781.4707708</v>
      </c>
      <c r="L4273" s="444">
        <f t="shared" ca="1" si="182"/>
        <v>-369643819334.45575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-369643819334.45575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-1540182580.5602322</v>
      </c>
      <c r="L4274" s="444">
        <f t="shared" ca="1" si="182"/>
        <v>-371184001915.01599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-371184001915.01599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-1546600007.9792333</v>
      </c>
      <c r="L4275" s="444">
        <f t="shared" ca="1" si="182"/>
        <v>-372730601922.99524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-372730601922.99524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-1553044174.6791468</v>
      </c>
      <c r="L4276" s="444">
        <f t="shared" ca="1" si="182"/>
        <v>-374283646097.67438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-374283646097.67438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-1559515192.0736432</v>
      </c>
      <c r="L4277" s="444">
        <f t="shared" ca="1" si="182"/>
        <v>-375843161289.74805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-375843161289.74805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-1566013172.0406168</v>
      </c>
      <c r="L4278" s="444">
        <f t="shared" ca="1" si="182"/>
        <v>-377409174461.78864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-377409174461.78864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-1572538226.9241192</v>
      </c>
      <c r="L4279" s="444">
        <f t="shared" ca="1" si="182"/>
        <v>-378981712688.71277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-378981712688.71277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-1579090469.5363033</v>
      </c>
      <c r="L4280" s="444">
        <f t="shared" ca="1" si="182"/>
        <v>-380560803158.24908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-380560803158.24908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-1585670013.1593711</v>
      </c>
      <c r="L4281" s="444">
        <f t="shared" ca="1" si="182"/>
        <v>-382146473171.40845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-382146473171.40845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-1592276971.5475352</v>
      </c>
      <c r="L4282" s="444">
        <f t="shared" ca="1" si="182"/>
        <v>-383738750142.95599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-383738750142.95599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-1598911458.9289832</v>
      </c>
      <c r="L4283" s="444">
        <f t="shared" ca="1" si="182"/>
        <v>-385337661601.88495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-385337661601.88495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-1605573590.007854</v>
      </c>
      <c r="L4284" s="444">
        <f t="shared" ca="1" si="182"/>
        <v>-386943235191.89282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-386943235191.89282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-1612263479.9662201</v>
      </c>
      <c r="L4285" s="444">
        <f t="shared" ca="1" si="182"/>
        <v>-388555498671.85907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-388555498671.85907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-1618981244.4660795</v>
      </c>
      <c r="L4286" s="444">
        <f t="shared" ca="1" si="182"/>
        <v>-390174479916.32513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-390174479916.32513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-1625726999.6513548</v>
      </c>
      <c r="L4287" s="444">
        <f t="shared" ca="1" si="182"/>
        <v>-391800206915.9765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-391800206915.9765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-1632500862.1499021</v>
      </c>
      <c r="L4288" s="444">
        <f t="shared" ca="1" si="182"/>
        <v>-393432707778.1264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-393432707778.1264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-1639302949.0755267</v>
      </c>
      <c r="L4289" s="444">
        <f t="shared" ca="1" si="182"/>
        <v>-395072010727.2019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-395072010727.2019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-1646133378.0300078</v>
      </c>
      <c r="L4290" s="444">
        <f t="shared" ca="1" si="182"/>
        <v>-396718144105.23193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-396718144105.23193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-1652992267.1051331</v>
      </c>
      <c r="L4291" s="444">
        <f t="shared" ca="1" si="182"/>
        <v>-398371136372.33704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-398371136372.33704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-1659879734.8847377</v>
      </c>
      <c r="L4292" s="444">
        <f t="shared" ca="1" si="182"/>
        <v>-400031016107.2218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-400031016107.2218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-1666795900.4467576</v>
      </c>
      <c r="L4293" s="444">
        <f t="shared" ca="1" si="182"/>
        <v>-401697812007.66858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-401697812007.66858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-1673740883.3652856</v>
      </c>
      <c r="L4294" s="444">
        <f t="shared" ca="1" si="182"/>
        <v>-403371552891.03387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-403371552891.03387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-1680714803.7126412</v>
      </c>
      <c r="L4295" s="444">
        <f t="shared" ca="1" si="182"/>
        <v>-405052267694.74652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-405052267694.74652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-1687717782.0614438</v>
      </c>
      <c r="L4296" s="444">
        <f t="shared" ca="1" si="182"/>
        <v>-406739985476.80798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-406739985476.80798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-1694749939.4866998</v>
      </c>
      <c r="L4297" s="444">
        <f t="shared" ca="1" si="182"/>
        <v>-408434735416.29468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-408434735416.29468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-1701811397.5678945</v>
      </c>
      <c r="L4298" s="444">
        <f t="shared" ca="1" si="182"/>
        <v>-410136546813.86255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-410136546813.86255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-1708902278.391094</v>
      </c>
      <c r="L4299" s="444">
        <f t="shared" ca="1" si="182"/>
        <v>-411845449092.25366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-411845449092.25366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-1716022704.5510569</v>
      </c>
      <c r="L4300" s="444">
        <f t="shared" ca="1" si="182"/>
        <v>-413561471796.80475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-413561471796.80475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-1723172799.153353</v>
      </c>
      <c r="L4301" s="444">
        <f t="shared" ca="1" si="182"/>
        <v>-415284644595.95813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-415284644595.95813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-1730352685.8164921</v>
      </c>
      <c r="L4302" s="444">
        <f t="shared" ca="1" si="182"/>
        <v>-417014997281.7746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-417014997281.7746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-1737562488.6740608</v>
      </c>
      <c r="L4303" s="444">
        <f t="shared" ca="1" si="182"/>
        <v>-418752559770.44867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-418752559770.44867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-1744802332.3768694</v>
      </c>
      <c r="L4304" s="444">
        <f t="shared" ca="1" si="182"/>
        <v>-420497362102.82556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-420497362102.82556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-1752072342.0951064</v>
      </c>
      <c r="L4305" s="444">
        <f t="shared" ca="1" si="182"/>
        <v>-422249434444.92065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-422249434444.92065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-1759372643.5205028</v>
      </c>
      <c r="L4306" s="444">
        <f t="shared" ca="1" si="182"/>
        <v>-424008807088.44116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-424008807088.44116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-1766703362.8685048</v>
      </c>
      <c r="L4307" s="444">
        <f t="shared" ca="1" si="182"/>
        <v>-425775510451.30969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-425775510451.30969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-1774064626.8804569</v>
      </c>
      <c r="L4308" s="444">
        <f t="shared" ca="1" si="182"/>
        <v>-427549575078.19012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-427549575078.19012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-1781456562.8257921</v>
      </c>
      <c r="L4309" s="444">
        <f t="shared" ca="1" si="182"/>
        <v>-429331031641.01593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-429331031641.01593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-1788879298.5042334</v>
      </c>
      <c r="L4310" s="444">
        <f t="shared" ca="1" si="182"/>
        <v>-431119910939.52014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-431119910939.52014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-1796332962.2480009</v>
      </c>
      <c r="L4311" s="444">
        <f t="shared" ca="1" si="182"/>
        <v>-432916243901.76813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-432916243901.76813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-1803817682.9240336</v>
      </c>
      <c r="L4312" s="444">
        <f t="shared" ca="1" si="182"/>
        <v>-434720061584.69214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-434720061584.69214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-1811333589.9362171</v>
      </c>
      <c r="L4313" s="444">
        <f t="shared" ca="1" si="182"/>
        <v>-436531395174.62836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-436531395174.62836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-1818880813.2276182</v>
      </c>
      <c r="L4314" s="444">
        <f t="shared" ca="1" si="182"/>
        <v>-438350275987.85596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-438350275987.85596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-1826459483.2827332</v>
      </c>
      <c r="L4315" s="444">
        <f t="shared" ca="1" si="182"/>
        <v>-440176735471.13867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-440176735471.13867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-1834069731.1297445</v>
      </c>
      <c r="L4316" s="444">
        <f t="shared" ca="1" si="182"/>
        <v>-442010805202.26843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-442010805202.26843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-1841711688.3427851</v>
      </c>
      <c r="L4317" s="444">
        <f t="shared" ca="1" si="182"/>
        <v>-443852516890.61121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-443852516890.61121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-1849385487.0442133</v>
      </c>
      <c r="L4318" s="444">
        <f t="shared" ca="1" si="182"/>
        <v>-445701902377.6554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-445701902377.6554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-1857091259.9068975</v>
      </c>
      <c r="L4319" s="444">
        <f t="shared" ca="1" si="182"/>
        <v>-447558993637.56232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-447558993637.56232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-1864829140.1565096</v>
      </c>
      <c r="L4320" s="444">
        <f t="shared" ca="1" si="182"/>
        <v>-449423822777.71881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-449423822777.71881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-1872599261.5738285</v>
      </c>
      <c r="L4321" s="444">
        <f t="shared" ca="1" si="182"/>
        <v>-451296422039.29266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-451296422039.29266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-1880401758.4970529</v>
      </c>
      <c r="L4322" s="444">
        <f t="shared" ca="1" si="182"/>
        <v>-453176823797.78973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-453176823797.78973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-1888236765.8241236</v>
      </c>
      <c r="L4323" s="444">
        <f t="shared" ca="1" si="182"/>
        <v>-455065060563.61383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-455065060563.61383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-1896104419.0150576</v>
      </c>
      <c r="L4324" s="444">
        <f t="shared" ca="1" si="182"/>
        <v>-456961164982.62891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-456961164982.62891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-1904004854.0942872</v>
      </c>
      <c r="L4325" s="444">
        <f t="shared" ca="1" si="182"/>
        <v>-458865169836.72321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-458865169836.72321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-1911938207.653013</v>
      </c>
      <c r="L4326" s="444">
        <f t="shared" ca="1" si="182"/>
        <v>-460777108044.37622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-460777108044.37622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-1919904616.8515675</v>
      </c>
      <c r="L4327" s="444">
        <f t="shared" ca="1" si="182"/>
        <v>-462697012661.22778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-462697012661.22778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-1927904219.4217825</v>
      </c>
      <c r="L4328" s="444">
        <f t="shared" ca="1" si="182"/>
        <v>-464624916880.64954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-464624916880.64954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-1935937153.6693728</v>
      </c>
      <c r="L4329" s="444">
        <f t="shared" ca="1" si="182"/>
        <v>-466560854034.31891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-466560854034.31891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-1944003558.4763291</v>
      </c>
      <c r="L4330" s="444">
        <f t="shared" ca="1" si="182"/>
        <v>-468504857592.79523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-468504857592.79523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-1952103573.3033135</v>
      </c>
      <c r="L4331" s="444">
        <f t="shared" ca="1" si="182"/>
        <v>-470456961166.09851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-470456961166.09851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-1960237338.1920772</v>
      </c>
      <c r="L4332" s="444">
        <f t="shared" ca="1" si="182"/>
        <v>-472417198504.29059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-472417198504.29059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-1968404993.7678771</v>
      </c>
      <c r="L4333" s="444">
        <f t="shared" ca="1" si="182"/>
        <v>-474385603498.05847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-474385603498.05847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-1976606681.2419102</v>
      </c>
      <c r="L4334" s="444">
        <f t="shared" ca="1" si="182"/>
        <v>-476362210179.30035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-476362210179.30035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-1984842542.4137511</v>
      </c>
      <c r="L4335" s="444">
        <f t="shared" ca="1" si="182"/>
        <v>-478347052721.71411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-478347052721.71411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-1993112719.6738088</v>
      </c>
      <c r="L4336" s="444">
        <f t="shared" ca="1" si="182"/>
        <v>-480340165441.38794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-480340165441.38794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-2001417356.0057831</v>
      </c>
      <c r="L4337" s="444">
        <f t="shared" ca="1" si="182"/>
        <v>-482341582797.39374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-482341582797.39374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-2009756594.9891403</v>
      </c>
      <c r="L4338" s="444">
        <f t="shared" ca="1" si="182"/>
        <v>-484351339392.38287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-484351339392.38287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-2018130580.8015952</v>
      </c>
      <c r="L4339" s="444">
        <f t="shared" ca="1" si="182"/>
        <v>-486369469973.18445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-486369469973.18445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-2026539458.2216022</v>
      </c>
      <c r="L4340" s="444">
        <f t="shared" ca="1" si="182"/>
        <v>-488396009431.40607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-488396009431.40607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-2034983372.6308587</v>
      </c>
      <c r="L4341" s="444">
        <f t="shared" ca="1" si="182"/>
        <v>-490430992804.03693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-490430992804.03693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-2043462470.0168204</v>
      </c>
      <c r="L4342" s="444">
        <f t="shared" ca="1" si="182"/>
        <v>-492474455274.05377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-492474455274.05377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-2051976896.975224</v>
      </c>
      <c r="L4343" s="444">
        <f t="shared" ref="L4343:L4597" ca="1" si="187">I4343-J4343+K4343</f>
        <v>-494526432171.02899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-494526432171.02899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-2060526800.7126207</v>
      </c>
      <c r="L4344" s="444">
        <f t="shared" ca="1" si="187"/>
        <v>-496586958971.74164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-496586958971.74164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-2069112329.0489235</v>
      </c>
      <c r="L4345" s="444">
        <f t="shared" ca="1" si="187"/>
        <v>-498656071300.79059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-498656071300.79059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-2077733630.419961</v>
      </c>
      <c r="L4346" s="444">
        <f t="shared" ca="1" si="187"/>
        <v>-500733804931.21057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-500733804931.21057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-2086390853.8800437</v>
      </c>
      <c r="L4347" s="444">
        <f t="shared" ca="1" si="187"/>
        <v>-502820195785.09064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-502820195785.09064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-2095084149.1045444</v>
      </c>
      <c r="L4348" s="444">
        <f t="shared" ca="1" si="187"/>
        <v>-504915279934.19519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-504915279934.19519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-2103813666.3924801</v>
      </c>
      <c r="L4349" s="444">
        <f t="shared" ca="1" si="187"/>
        <v>-507019093600.58765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-507019093600.58765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-2112579556.6691151</v>
      </c>
      <c r="L4350" s="444">
        <f t="shared" ca="1" si="187"/>
        <v>-509131673157.25677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-509131673157.25677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-2121381971.48857</v>
      </c>
      <c r="L4351" s="444">
        <f t="shared" ca="1" si="187"/>
        <v>-511253055128.74536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-511253055128.74536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-2130221063.0364389</v>
      </c>
      <c r="L4352" s="444">
        <f t="shared" ca="1" si="187"/>
        <v>-513383276191.7818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-513383276191.7818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-2139096984.1324241</v>
      </c>
      <c r="L4353" s="444">
        <f t="shared" ca="1" si="187"/>
        <v>-515522373175.91425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-515522373175.91425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-2148009888.232976</v>
      </c>
      <c r="L4354" s="444">
        <f t="shared" ca="1" si="187"/>
        <v>-517670383064.14722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-517670383064.14722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-2156959929.4339466</v>
      </c>
      <c r="L4355" s="444">
        <f t="shared" ca="1" si="187"/>
        <v>-519827342993.58118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-519827342993.58118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-2165947262.4732547</v>
      </c>
      <c r="L4356" s="444">
        <f t="shared" ca="1" si="187"/>
        <v>-521993290256.05444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-521993290256.05444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-2174972042.7335601</v>
      </c>
      <c r="L4357" s="444">
        <f t="shared" ca="1" si="187"/>
        <v>-524168262298.78802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-524168262298.78802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-2184034426.2449498</v>
      </c>
      <c r="L4358" s="444">
        <f t="shared" ca="1" si="187"/>
        <v>-526352296725.03296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-526352296725.03296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-2193134569.6876373</v>
      </c>
      <c r="L4359" s="444">
        <f t="shared" ca="1" si="187"/>
        <v>-528545431294.72058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-528545431294.72058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-2202272630.3946695</v>
      </c>
      <c r="L4360" s="444">
        <f t="shared" ca="1" si="187"/>
        <v>-530747703925.11523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-530747703925.11523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-2211448766.3546467</v>
      </c>
      <c r="L4361" s="444">
        <f t="shared" ca="1" si="187"/>
        <v>-532959152691.46991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-532959152691.46991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-2220663136.214458</v>
      </c>
      <c r="L4362" s="444">
        <f t="shared" ca="1" si="187"/>
        <v>-535179815827.68439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-535179815827.68439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-2229915899.2820182</v>
      </c>
      <c r="L4363" s="444">
        <f t="shared" ca="1" si="187"/>
        <v>-537409731726.96643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-537409731726.96643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-2239207215.529027</v>
      </c>
      <c r="L4364" s="444">
        <f t="shared" ca="1" si="187"/>
        <v>-539648938942.49548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-539648938942.49548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-2248537245.5937314</v>
      </c>
      <c r="L4365" s="444">
        <f t="shared" ca="1" si="187"/>
        <v>-541897476188.08923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-541897476188.08923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-2257906150.7837052</v>
      </c>
      <c r="L4366" s="444">
        <f t="shared" ca="1" si="187"/>
        <v>-544155382338.87292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-544155382338.87292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-2267314093.0786376</v>
      </c>
      <c r="L4367" s="444">
        <f t="shared" ca="1" si="187"/>
        <v>-546422696431.95154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-546422696431.95154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-2276761235.1331315</v>
      </c>
      <c r="L4368" s="444">
        <f t="shared" ca="1" si="187"/>
        <v>-548699457667.08466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-548699457667.08466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-2286247740.2795196</v>
      </c>
      <c r="L4369" s="444">
        <f t="shared" ca="1" si="187"/>
        <v>-550985705407.36414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-550985705407.36414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-2295773772.530684</v>
      </c>
      <c r="L4370" s="444">
        <f t="shared" ca="1" si="187"/>
        <v>-553281479179.89478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-553281479179.89478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-2305339496.5828948</v>
      </c>
      <c r="L4371" s="444">
        <f t="shared" ca="1" si="187"/>
        <v>-555586818676.47766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-555586818676.47766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-2314945077.8186569</v>
      </c>
      <c r="L4372" s="444">
        <f t="shared" ca="1" si="187"/>
        <v>-557901763754.29626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-557901763754.29626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-2324590682.3095679</v>
      </c>
      <c r="L4373" s="444">
        <f t="shared" ca="1" si="187"/>
        <v>-560226354436.60583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-560226354436.60583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-2334276476.819191</v>
      </c>
      <c r="L4374" s="444">
        <f t="shared" ca="1" si="187"/>
        <v>-562560630913.42505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-562560630913.42505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-2344002628.8059378</v>
      </c>
      <c r="L4375" s="444">
        <f t="shared" ca="1" si="187"/>
        <v>-564904633542.23096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-564904633542.23096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-2353769306.4259624</v>
      </c>
      <c r="L4376" s="444">
        <f t="shared" ca="1" si="187"/>
        <v>-567258402848.65686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-567258402848.65686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-2363576678.5360703</v>
      </c>
      <c r="L4377" s="444">
        <f t="shared" ca="1" si="187"/>
        <v>-569621979527.19287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-569621979527.19287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-2373424914.6966372</v>
      </c>
      <c r="L4378" s="444">
        <f t="shared" ca="1" si="187"/>
        <v>-571995404441.88953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-571995404441.88953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-2383314185.1745396</v>
      </c>
      <c r="L4379" s="444">
        <f t="shared" ca="1" si="187"/>
        <v>-574378718627.06409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-574378718627.06409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-2393244660.9461002</v>
      </c>
      <c r="L4380" s="444">
        <f t="shared" ca="1" si="187"/>
        <v>-576771963288.01013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-576771963288.01013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-2403216513.7000422</v>
      </c>
      <c r="L4381" s="444">
        <f t="shared" ca="1" si="187"/>
        <v>-579175179801.71021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-579175179801.71021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-2413229915.8404593</v>
      </c>
      <c r="L4382" s="444">
        <f t="shared" ca="1" si="187"/>
        <v>-581588409717.55066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-581588409717.55066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-2423285040.4897943</v>
      </c>
      <c r="L4383" s="444">
        <f t="shared" ca="1" si="187"/>
        <v>-584011694758.04041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-584011694758.04041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-2433382061.4918351</v>
      </c>
      <c r="L4384" s="444">
        <f t="shared" ca="1" si="187"/>
        <v>-586445076819.53223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-586445076819.53223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-2443521153.4147177</v>
      </c>
      <c r="L4385" s="444">
        <f t="shared" ca="1" si="187"/>
        <v>-588888597972.9469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-588888597972.9469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-2453702491.5539455</v>
      </c>
      <c r="L4386" s="444">
        <f t="shared" ca="1" si="187"/>
        <v>-591342300464.50085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-591342300464.50085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-2463926251.93542</v>
      </c>
      <c r="L4387" s="444">
        <f t="shared" ca="1" si="187"/>
        <v>-593806226716.43628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-593806226716.43628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-2474192611.3184843</v>
      </c>
      <c r="L4388" s="444">
        <f t="shared" ca="1" si="187"/>
        <v>-596280419327.75476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-596280419327.75476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-2484501747.1989779</v>
      </c>
      <c r="L4389" s="444">
        <f t="shared" ca="1" si="187"/>
        <v>-598764921074.95374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-598764921074.95374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-2494853837.8123074</v>
      </c>
      <c r="L4390" s="444">
        <f t="shared" ca="1" si="187"/>
        <v>-601259774912.76599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-601259774912.76599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-2505249062.1365252</v>
      </c>
      <c r="L4391" s="444">
        <f t="shared" ca="1" si="187"/>
        <v>-603765023974.90247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-603765023974.90247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-2515687599.8954268</v>
      </c>
      <c r="L4392" s="444">
        <f t="shared" ca="1" si="187"/>
        <v>-606280711574.79785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-606280711574.79785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-2526169631.5616579</v>
      </c>
      <c r="L4393" s="444">
        <f t="shared" ca="1" si="187"/>
        <v>-608806881206.3595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-608806881206.3595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-2536695338.3598313</v>
      </c>
      <c r="L4394" s="444">
        <f t="shared" ca="1" si="187"/>
        <v>-611343576544.71936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-611343576544.71936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-2547264902.2696638</v>
      </c>
      <c r="L4395" s="444">
        <f t="shared" ca="1" si="187"/>
        <v>-613890841446.98901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-613890841446.98901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-2557878506.0291209</v>
      </c>
      <c r="L4396" s="444">
        <f t="shared" ca="1" si="187"/>
        <v>-616448719953.01819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-616448719953.01819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-2568536333.1375756</v>
      </c>
      <c r="L4397" s="444">
        <f t="shared" ca="1" si="187"/>
        <v>-619017256286.15576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-619017256286.15576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-2579238567.8589821</v>
      </c>
      <c r="L4398" s="444">
        <f t="shared" ca="1" si="187"/>
        <v>-621596494854.01477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-621596494854.01477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-2589985395.2250614</v>
      </c>
      <c r="L4399" s="444">
        <f t="shared" ca="1" si="187"/>
        <v>-624186480249.23987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-624186480249.23987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-2600777001.0384994</v>
      </c>
      <c r="L4400" s="444">
        <f t="shared" ca="1" si="187"/>
        <v>-626787257250.27832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-626787257250.27832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-2611613571.8761597</v>
      </c>
      <c r="L4401" s="444">
        <f t="shared" ca="1" si="187"/>
        <v>-629398870822.15454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-629398870822.15454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-2622495295.0923104</v>
      </c>
      <c r="L4402" s="444">
        <f t="shared" ca="1" si="187"/>
        <v>-632021366117.24683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-632021366117.24683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-2633422358.8218617</v>
      </c>
      <c r="L4403" s="444">
        <f t="shared" ca="1" si="187"/>
        <v>-634654788476.06873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-634654788476.06873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-2644394951.9836197</v>
      </c>
      <c r="L4404" s="444">
        <f t="shared" ca="1" si="187"/>
        <v>-637299183428.05237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-637299183428.05237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-2655413264.2835517</v>
      </c>
      <c r="L4405" s="444">
        <f t="shared" ca="1" si="187"/>
        <v>-639954596692.33594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-639954596692.33594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-2666477486.2180662</v>
      </c>
      <c r="L4406" s="444">
        <f t="shared" ca="1" si="187"/>
        <v>-642621074178.55396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-642621074178.55396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-2677587809.0773082</v>
      </c>
      <c r="L4407" s="444">
        <f t="shared" ca="1" si="187"/>
        <v>-645298661987.63123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-645298661987.63123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-2688744424.9484634</v>
      </c>
      <c r="L4408" s="444">
        <f t="shared" ca="1" si="187"/>
        <v>-647987406412.57971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-647987406412.57971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-2699947526.7190819</v>
      </c>
      <c r="L4409" s="444">
        <f t="shared" ca="1" si="187"/>
        <v>-650687353939.29883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-650687353939.29883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-2711197308.0804119</v>
      </c>
      <c r="L4410" s="444">
        <f t="shared" ca="1" si="187"/>
        <v>-653398551247.37927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-653398551247.37927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-2722493963.5307469</v>
      </c>
      <c r="L4411" s="444">
        <f t="shared" ca="1" si="187"/>
        <v>-656121045210.91003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-656121045210.91003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-2733837688.3787918</v>
      </c>
      <c r="L4412" s="444">
        <f t="shared" ca="1" si="187"/>
        <v>-658854882899.28882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-658854882899.28882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-2745228678.7470369</v>
      </c>
      <c r="L4413" s="444">
        <f t="shared" ca="1" si="187"/>
        <v>-661600111578.03589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-661600111578.03589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-2756667131.5751495</v>
      </c>
      <c r="L4414" s="444">
        <f t="shared" ca="1" si="187"/>
        <v>-664356778709.61108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-664356778709.61108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-2768153244.6233797</v>
      </c>
      <c r="L4415" s="444">
        <f t="shared" ca="1" si="187"/>
        <v>-667124931954.2345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-667124931954.2345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-2779687216.4759769</v>
      </c>
      <c r="L4416" s="444">
        <f t="shared" ca="1" si="187"/>
        <v>-669904619170.71045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-669904619170.71045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-2791269246.5446267</v>
      </c>
      <c r="L4417" s="444">
        <f t="shared" ca="1" si="187"/>
        <v>-672695888417.25513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-672695888417.25513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-2802899535.0718966</v>
      </c>
      <c r="L4418" s="444">
        <f t="shared" ca="1" si="187"/>
        <v>-675498787952.32703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-675498787952.32703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-2814578283.134696</v>
      </c>
      <c r="L4419" s="444">
        <f t="shared" ca="1" si="187"/>
        <v>-678313366235.46167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-678313366235.46167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-2826305692.6477571</v>
      </c>
      <c r="L4420" s="444">
        <f t="shared" ca="1" si="187"/>
        <v>-681139671928.10938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-681139671928.10938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-2838081966.3671222</v>
      </c>
      <c r="L4421" s="444">
        <f t="shared" ca="1" si="187"/>
        <v>-683977753894.47644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-683977753894.47644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-2849907307.893652</v>
      </c>
      <c r="L4422" s="444">
        <f t="shared" ca="1" si="187"/>
        <v>-686827661202.37012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-686827661202.37012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-2861781921.6765423</v>
      </c>
      <c r="L4423" s="444">
        <f t="shared" ca="1" si="187"/>
        <v>-689689443124.04663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-689689443124.04663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-2873706013.016861</v>
      </c>
      <c r="L4424" s="444">
        <f t="shared" ca="1" si="187"/>
        <v>-692563149137.06348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-692563149137.06348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-2885679788.0710979</v>
      </c>
      <c r="L4425" s="444">
        <f t="shared" ca="1" si="187"/>
        <v>-695448828925.13452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-695448828925.13452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-2897703453.8547273</v>
      </c>
      <c r="L4426" s="444">
        <f t="shared" ca="1" si="187"/>
        <v>-698346532378.98926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-698346532378.98926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-2909777218.2457886</v>
      </c>
      <c r="L4427" s="444">
        <f t="shared" ca="1" si="187"/>
        <v>-701256309597.23511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-701256309597.23511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-2921901289.9884796</v>
      </c>
      <c r="L4428" s="444">
        <f t="shared" ca="1" si="187"/>
        <v>-704178210887.22363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-704178210887.22363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-2934075878.6967649</v>
      </c>
      <c r="L4429" s="444">
        <f t="shared" ca="1" si="187"/>
        <v>-707112286765.92041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-707112286765.92041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-2946301194.8580017</v>
      </c>
      <c r="L4430" s="444">
        <f t="shared" ca="1" si="187"/>
        <v>-710058587960.77844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-710058587960.77844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-2958577449.8365769</v>
      </c>
      <c r="L4431" s="444">
        <f t="shared" ca="1" si="187"/>
        <v>-713017165410.61499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-713017165410.61499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-2970904855.8775625</v>
      </c>
      <c r="L4432" s="444">
        <f t="shared" ca="1" si="187"/>
        <v>-715988070266.49255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-715988070266.49255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-2983283626.1103854</v>
      </c>
      <c r="L4433" s="444">
        <f t="shared" ca="1" si="187"/>
        <v>-718971353892.60291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-718971353892.60291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-2995713974.5525122</v>
      </c>
      <c r="L4434" s="444">
        <f t="shared" ca="1" si="187"/>
        <v>-721967067867.1554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-721967067867.1554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-3008196116.1131473</v>
      </c>
      <c r="L4435" s="444">
        <f t="shared" ca="1" si="187"/>
        <v>-724975263983.26855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-724975263983.26855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-3020730266.5969524</v>
      </c>
      <c r="L4436" s="444">
        <f t="shared" ca="1" si="187"/>
        <v>-727995994249.86548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-727995994249.86548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-3033316642.7077727</v>
      </c>
      <c r="L4437" s="444">
        <f t="shared" ca="1" si="187"/>
        <v>-731029310892.57324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-731029310892.57324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-3045955462.0523887</v>
      </c>
      <c r="L4438" s="444">
        <f t="shared" ca="1" si="187"/>
        <v>-734075266354.62561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-734075266354.62561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-3058646943.1442733</v>
      </c>
      <c r="L4439" s="444">
        <f t="shared" ca="1" si="187"/>
        <v>-737133913297.7699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-737133913297.7699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-3071391305.4073744</v>
      </c>
      <c r="L4440" s="444">
        <f t="shared" ca="1" si="187"/>
        <v>-740205304603.17725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-740205304603.17725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-3084188769.1799049</v>
      </c>
      <c r="L4441" s="444">
        <f t="shared" ca="1" si="187"/>
        <v>-743289493372.35718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-743289493372.35718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-3097039555.7181549</v>
      </c>
      <c r="L4442" s="444">
        <f t="shared" ca="1" si="187"/>
        <v>-746386532928.07532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-746386532928.07532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-3109943887.2003136</v>
      </c>
      <c r="L4443" s="444">
        <f t="shared" ca="1" si="187"/>
        <v>-749496476815.27563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-749496476815.27563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-3122901986.7303152</v>
      </c>
      <c r="L4444" s="444">
        <f t="shared" ca="1" si="187"/>
        <v>-752619378802.00598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-752619378802.00598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-3135914078.3416915</v>
      </c>
      <c r="L4445" s="444">
        <f t="shared" ca="1" si="187"/>
        <v>-755755292880.34766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-755755292880.34766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-3148980387.0014486</v>
      </c>
      <c r="L4446" s="444">
        <f t="shared" ca="1" si="187"/>
        <v>-758904273267.34912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-758904273267.34912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-3162101138.6139545</v>
      </c>
      <c r="L4447" s="444">
        <f t="shared" ca="1" si="187"/>
        <v>-762066374405.96313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-762066374405.96313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-3175276560.0248466</v>
      </c>
      <c r="L4448" s="444">
        <f t="shared" ca="1" si="187"/>
        <v>-765241650965.98804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-765241650965.98804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-3188506879.02495</v>
      </c>
      <c r="L4449" s="444">
        <f t="shared" ca="1" si="187"/>
        <v>-768430157845.01294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-768430157845.01294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-3201792324.3542204</v>
      </c>
      <c r="L4450" s="444">
        <f t="shared" ca="1" si="187"/>
        <v>-771631950169.36719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-771631950169.36719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-3215133125.7056966</v>
      </c>
      <c r="L4451" s="444">
        <f t="shared" ca="1" si="187"/>
        <v>-774847083295.07288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-774847083295.07288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-3228529513.7294703</v>
      </c>
      <c r="L4452" s="444">
        <f t="shared" ca="1" si="187"/>
        <v>-778075612808.80237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-778075612808.80237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-3241981720.0366764</v>
      </c>
      <c r="L4453" s="444">
        <f t="shared" ca="1" si="187"/>
        <v>-781317594528.83899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-781317594528.83899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-3255489977.203496</v>
      </c>
      <c r="L4454" s="444">
        <f t="shared" ca="1" si="187"/>
        <v>-784573084506.04248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-784573084506.04248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-3269054518.775177</v>
      </c>
      <c r="L4455" s="444">
        <f t="shared" ca="1" si="187"/>
        <v>-787842139024.81763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-787842139024.81763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-3282675579.2700734</v>
      </c>
      <c r="L4456" s="444">
        <f t="shared" ca="1" si="187"/>
        <v>-791124814604.08765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-791124814604.08765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-3296353394.1836987</v>
      </c>
      <c r="L4457" s="444">
        <f t="shared" ca="1" si="187"/>
        <v>-794421167998.27136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-794421167998.27136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-3310088199.9927974</v>
      </c>
      <c r="L4458" s="444">
        <f t="shared" ca="1" si="187"/>
        <v>-797731256198.26416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-797731256198.26416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-3323880234.1594338</v>
      </c>
      <c r="L4459" s="444">
        <f t="shared" ca="1" si="187"/>
        <v>-801055136432.42358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-801055136432.42358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-3337729735.1350985</v>
      </c>
      <c r="L4460" s="444">
        <f t="shared" ca="1" si="187"/>
        <v>-804392866167.55872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-804392866167.55872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-3351636942.3648281</v>
      </c>
      <c r="L4461" s="444">
        <f t="shared" ca="1" si="187"/>
        <v>-807744503109.92358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-807744503109.92358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-3365602096.2913485</v>
      </c>
      <c r="L4462" s="444">
        <f t="shared" ca="1" si="187"/>
        <v>-811110105206.21497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-811110105206.21497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-3379625438.3592291</v>
      </c>
      <c r="L4463" s="444">
        <f t="shared" ca="1" si="187"/>
        <v>-814489730644.57422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-814489730644.57422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-3393707211.0190592</v>
      </c>
      <c r="L4464" s="444">
        <f t="shared" ca="1" si="187"/>
        <v>-817883437855.59326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-817883437855.59326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-3407847657.7316384</v>
      </c>
      <c r="L4465" s="444">
        <f t="shared" ca="1" si="187"/>
        <v>-821291285513.32495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-821291285513.32495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-3422047022.972187</v>
      </c>
      <c r="L4466" s="444">
        <f t="shared" ca="1" si="187"/>
        <v>-824713332536.29712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-824713332536.29712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-3436305552.2345715</v>
      </c>
      <c r="L4467" s="444">
        <f t="shared" ca="1" si="187"/>
        <v>-828149638088.53174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-828149638088.53174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-3450623492.0355487</v>
      </c>
      <c r="L4468" s="444">
        <f t="shared" ca="1" si="187"/>
        <v>-831600261580.56726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-831600261580.56726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-3465001089.9190302</v>
      </c>
      <c r="L4469" s="444">
        <f t="shared" ca="1" si="187"/>
        <v>-835065262670.48633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-835065262670.48633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-3479438594.4603596</v>
      </c>
      <c r="L4470" s="444">
        <f t="shared" ca="1" si="187"/>
        <v>-838544701264.94666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-838544701264.94666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-3493936255.2706108</v>
      </c>
      <c r="L4471" s="444">
        <f t="shared" ca="1" si="187"/>
        <v>-842038637520.21729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-842038637520.21729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-3508494323.0009055</v>
      </c>
      <c r="L4472" s="444">
        <f t="shared" ca="1" si="187"/>
        <v>-845547131843.21814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-845547131843.21814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-3523113049.3467422</v>
      </c>
      <c r="L4473" s="444">
        <f t="shared" ca="1" si="187"/>
        <v>-849070244892.56494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-849070244892.56494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-3537792687.0523539</v>
      </c>
      <c r="L4474" s="444">
        <f t="shared" ca="1" si="187"/>
        <v>-852608037579.61731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-852608037579.61731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-3552533489.915072</v>
      </c>
      <c r="L4475" s="444">
        <f t="shared" ca="1" si="187"/>
        <v>-856160571069.53235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-856160571069.53235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-3567335712.7897182</v>
      </c>
      <c r="L4476" s="444">
        <f t="shared" ca="1" si="187"/>
        <v>-859727906782.32202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-859727906782.32202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-3582199611.593009</v>
      </c>
      <c r="L4477" s="444">
        <f t="shared" ca="1" si="187"/>
        <v>-863310106393.91504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-863310106393.91504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-3597125443.3079791</v>
      </c>
      <c r="L4478" s="444">
        <f t="shared" ca="1" si="187"/>
        <v>-866907231837.22302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-866907231837.22302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-3612113465.9884291</v>
      </c>
      <c r="L4479" s="444">
        <f t="shared" ca="1" si="187"/>
        <v>-870519345303.21143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-870519345303.21143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-3627163938.7633805</v>
      </c>
      <c r="L4480" s="444">
        <f t="shared" ca="1" si="187"/>
        <v>-874146509241.97485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-874146509241.97485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-3642277121.8415618</v>
      </c>
      <c r="L4481" s="444">
        <f t="shared" ca="1" si="187"/>
        <v>-877788786363.81641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-877788786363.81641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-3657453276.515902</v>
      </c>
      <c r="L4482" s="444">
        <f t="shared" ca="1" si="187"/>
        <v>-881446239640.33228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-881446239640.33228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-3672692665.1680512</v>
      </c>
      <c r="L4483" s="444">
        <f t="shared" ca="1" si="187"/>
        <v>-885118932305.50037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-885118932305.50037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-3687995551.2729182</v>
      </c>
      <c r="L4484" s="444">
        <f t="shared" ca="1" si="187"/>
        <v>-888806927856.77332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-888806927856.77332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-3703362199.4032221</v>
      </c>
      <c r="L4485" s="444">
        <f t="shared" ca="1" si="187"/>
        <v>-892510290056.17651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-892510290056.17651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-3718792875.2340689</v>
      </c>
      <c r="L4486" s="444">
        <f t="shared" ca="1" si="187"/>
        <v>-896229082931.41052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-896229082931.41052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-3734287845.5475445</v>
      </c>
      <c r="L4487" s="444">
        <f t="shared" ca="1" si="187"/>
        <v>-899963370776.95801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-899963370776.95801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-3749847378.2373252</v>
      </c>
      <c r="L4488" s="444">
        <f t="shared" ca="1" si="187"/>
        <v>-903713218155.19531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-903713218155.19531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-3765471742.313314</v>
      </c>
      <c r="L4489" s="444">
        <f t="shared" ca="1" si="187"/>
        <v>-907478689897.50867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-907478689897.50867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-3781161207.9062862</v>
      </c>
      <c r="L4490" s="444">
        <f t="shared" ca="1" si="187"/>
        <v>-911259851105.41492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-911259851105.41492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-3796916046.2725625</v>
      </c>
      <c r="L4491" s="444">
        <f t="shared" ca="1" si="187"/>
        <v>-915056767151.6875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-915056767151.6875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-3812736529.7986979</v>
      </c>
      <c r="L4492" s="444">
        <f t="shared" ca="1" si="187"/>
        <v>-918869503681.48621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-918869503681.48621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-3828622932.0061927</v>
      </c>
      <c r="L4493" s="444">
        <f t="shared" ca="1" si="187"/>
        <v>-922698126613.49243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-922698126613.49243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-3844575527.5562177</v>
      </c>
      <c r="L4494" s="444">
        <f t="shared" ca="1" si="187"/>
        <v>-926542702141.04871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-926542702141.04871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-3860594592.2543697</v>
      </c>
      <c r="L4495" s="444">
        <f t="shared" ca="1" si="187"/>
        <v>-930403296733.3031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-930403296733.3031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-3876680403.0554295</v>
      </c>
      <c r="L4496" s="444">
        <f t="shared" ca="1" si="187"/>
        <v>-934279977136.35852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-934279977136.35852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-3892833238.068161</v>
      </c>
      <c r="L4497" s="444">
        <f t="shared" ca="1" si="187"/>
        <v>-938172810374.42664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-938172810374.42664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-3909053376.560111</v>
      </c>
      <c r="L4498" s="444">
        <f t="shared" ca="1" si="187"/>
        <v>-942081863750.98669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-942081863750.98669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-3925341098.9624443</v>
      </c>
      <c r="L4499" s="444">
        <f t="shared" ca="1" si="187"/>
        <v>-946007204849.9491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-946007204849.9491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-3941696686.8747883</v>
      </c>
      <c r="L4500" s="444">
        <f t="shared" ca="1" si="187"/>
        <v>-949948901536.82385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-949948901536.82385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-3958120423.0700994</v>
      </c>
      <c r="L4501" s="444">
        <f t="shared" ca="1" si="187"/>
        <v>-953907021959.89392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-953907021959.89392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-3974612591.4995575</v>
      </c>
      <c r="L4502" s="444">
        <f t="shared" ca="1" si="187"/>
        <v>-957881634551.39343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-957881634551.39343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-3991173477.2974725</v>
      </c>
      <c r="L4503" s="444">
        <f t="shared" ca="1" si="187"/>
        <v>-961872808028.69092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-961872808028.69092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-4007803366.7862115</v>
      </c>
      <c r="L4504" s="444">
        <f t="shared" ca="1" si="187"/>
        <v>-965880611395.47717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-965880611395.47717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-4024502547.4811549</v>
      </c>
      <c r="L4505" s="444">
        <f t="shared" ca="1" si="187"/>
        <v>-969905113942.95837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-969905113942.95837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-4041271308.0956593</v>
      </c>
      <c r="L4506" s="444">
        <f t="shared" ca="1" si="187"/>
        <v>-973946385251.05408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-973946385251.05408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-4058109938.5460587</v>
      </c>
      <c r="L4507" s="444">
        <f t="shared" ca="1" si="187"/>
        <v>-978004495189.6001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-978004495189.6001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-4075018729.9566669</v>
      </c>
      <c r="L4508" s="444">
        <f t="shared" ca="1" si="187"/>
        <v>-982079513919.55676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-982079513919.55676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-4091997974.6648192</v>
      </c>
      <c r="L4509" s="444">
        <f t="shared" ca="1" si="187"/>
        <v>-986171511894.22156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-986171511894.22156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-4109047966.2259231</v>
      </c>
      <c r="L4510" s="444">
        <f t="shared" ca="1" si="187"/>
        <v>-990280559860.44751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-990280559860.44751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-4126168999.4185309</v>
      </c>
      <c r="L4511" s="444">
        <f t="shared" ca="1" si="187"/>
        <v>-994406728859.86609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-994406728859.86609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-4143361370.2494426</v>
      </c>
      <c r="L4512" s="444">
        <f t="shared" ca="1" si="187"/>
        <v>-998550090230.11548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-998550090230.11548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-4160625375.9588151</v>
      </c>
      <c r="L4513" s="444">
        <f t="shared" ca="1" si="187"/>
        <v>-1002710715606.0743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-1002710715606.0743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-4177961315.0253096</v>
      </c>
      <c r="L4514" s="444">
        <f t="shared" ca="1" si="187"/>
        <v>-1006888676921.0996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-1006888676921.0996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-4195369487.1712484</v>
      </c>
      <c r="L4515" s="444">
        <f t="shared" ca="1" si="187"/>
        <v>-1011084046408.2709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-1011084046408.2709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-4212850193.3677945</v>
      </c>
      <c r="L4516" s="444">
        <f t="shared" ca="1" si="187"/>
        <v>-1015296896601.6387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-1015296896601.6387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-4230403735.8401608</v>
      </c>
      <c r="L4517" s="444">
        <f t="shared" ca="1" si="187"/>
        <v>-1019527300337.4789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-1019527300337.4789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-4248030418.0728283</v>
      </c>
      <c r="L4518" s="444">
        <f t="shared" ca="1" si="187"/>
        <v>-1023775330755.5518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-1023775330755.5518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-4265730544.8147988</v>
      </c>
      <c r="L4519" s="444">
        <f t="shared" ca="1" si="187"/>
        <v>-1028041061300.3666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-1028041061300.3666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-4283504422.0848603</v>
      </c>
      <c r="L4520" s="444">
        <f t="shared" ca="1" si="187"/>
        <v>-1032324565722.4514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-1032324565722.4514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-4301352357.1768818</v>
      </c>
      <c r="L4521" s="444">
        <f t="shared" ca="1" si="187"/>
        <v>-1036625918079.6283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-1036625918079.6283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-4319274658.6651182</v>
      </c>
      <c r="L4522" s="444">
        <f t="shared" ca="1" si="187"/>
        <v>-1040945192738.2935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-1040945192738.2935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-4337271636.4095554</v>
      </c>
      <c r="L4523" s="444">
        <f t="shared" ca="1" si="187"/>
        <v>-1045282464374.703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-1045282464374.703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-4355343601.5612621</v>
      </c>
      <c r="L4524" s="444">
        <f t="shared" ca="1" si="187"/>
        <v>-1049637807976.2643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-1049637807976.2643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-4373490866.5677681</v>
      </c>
      <c r="L4525" s="444">
        <f t="shared" ca="1" si="187"/>
        <v>-1054011298842.832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-1054011298842.832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-4391713745.1784668</v>
      </c>
      <c r="L4526" s="444">
        <f t="shared" ca="1" si="187"/>
        <v>-1058403012588.0105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-1058403012588.0105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-4410012552.4500427</v>
      </c>
      <c r="L4527" s="444">
        <f t="shared" ca="1" si="187"/>
        <v>-1062813025140.4606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-1062813025140.4606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-4428387604.7519188</v>
      </c>
      <c r="L4528" s="444">
        <f t="shared" ca="1" si="187"/>
        <v>-1067241412745.2125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-1067241412745.2125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-4446839219.771719</v>
      </c>
      <c r="L4529" s="444">
        <f t="shared" ca="1" si="187"/>
        <v>-1071688251964.9843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-1071688251964.9843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-4465367716.5207672</v>
      </c>
      <c r="L4530" s="444">
        <f t="shared" ca="1" si="187"/>
        <v>-1076153619681.505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-1076153619681.505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-4483973415.3396044</v>
      </c>
      <c r="L4531" s="444">
        <f t="shared" ca="1" si="187"/>
        <v>-1080637593096.8446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-1080637593096.8446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-4502656637.9035187</v>
      </c>
      <c r="L4532" s="444">
        <f t="shared" ca="1" si="187"/>
        <v>-1085140249734.7482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-1085140249734.7482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-4521417707.228117</v>
      </c>
      <c r="L4533" s="444">
        <f t="shared" ca="1" si="187"/>
        <v>-1089661667441.9763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-1089661667441.9763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-4540256947.674902</v>
      </c>
      <c r="L4534" s="444">
        <f t="shared" ca="1" si="187"/>
        <v>-1094201924389.6512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-1094201924389.6512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-4559174684.9568806</v>
      </c>
      <c r="L4535" s="444">
        <f t="shared" ca="1" si="187"/>
        <v>-1098761099074.6082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-1098761099074.6082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-4578171246.1442003</v>
      </c>
      <c r="L4536" s="444">
        <f t="shared" ca="1" si="187"/>
        <v>-1103339270320.7524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-1103339270320.7524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-4597246959.6698017</v>
      </c>
      <c r="L4537" s="444">
        <f t="shared" ca="1" si="187"/>
        <v>-1107936517280.4224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-1107936517280.4224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-4616402155.3350935</v>
      </c>
      <c r="L4538" s="444">
        <f t="shared" ca="1" si="187"/>
        <v>-1112552919435.7576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-1112552919435.7576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-4635637164.3156567</v>
      </c>
      <c r="L4539" s="444">
        <f t="shared" ca="1" si="187"/>
        <v>-1117188556600.0732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-1117188556600.0732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-4654952319.1669722</v>
      </c>
      <c r="L4540" s="444">
        <f t="shared" ca="1" si="187"/>
        <v>-1121843508919.2402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-1121843508919.2402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-4674347953.8301678</v>
      </c>
      <c r="L4541" s="444">
        <f t="shared" ca="1" si="187"/>
        <v>-1126517856873.0703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-1126517856873.0703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-4693824403.6377926</v>
      </c>
      <c r="L4542" s="444">
        <f t="shared" ca="1" si="187"/>
        <v>-1131211681276.708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-1131211681276.708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-4713382005.3196163</v>
      </c>
      <c r="L4543" s="444">
        <f t="shared" ca="1" si="187"/>
        <v>-1135925063282.0276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-1135925063282.0276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-4733021097.0084486</v>
      </c>
      <c r="L4544" s="444">
        <f t="shared" ca="1" si="187"/>
        <v>-1140658084379.0361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-1140658084379.0361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-4752742018.2459841</v>
      </c>
      <c r="L4545" s="444">
        <f t="shared" ca="1" si="187"/>
        <v>-1145410826397.2822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-1145410826397.2822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-4772545109.9886761</v>
      </c>
      <c r="L4546" s="444">
        <f t="shared" ca="1" si="187"/>
        <v>-1150183371507.271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-1150183371507.271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-4792430714.6136293</v>
      </c>
      <c r="L4547" s="444">
        <f t="shared" ca="1" si="187"/>
        <v>-1154975802221.8845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-1154975802221.8845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-4812399175.9245186</v>
      </c>
      <c r="L4548" s="444">
        <f t="shared" ca="1" si="187"/>
        <v>-1159788201397.8091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-1159788201397.8091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-4832450839.1575375</v>
      </c>
      <c r="L4549" s="444">
        <f t="shared" ca="1" si="187"/>
        <v>-1164620652236.9666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-1164620652236.9666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-4852586050.987361</v>
      </c>
      <c r="L4550" s="444">
        <f t="shared" ca="1" si="187"/>
        <v>-1169473238287.9539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-1169473238287.9539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-4872805159.5331411</v>
      </c>
      <c r="L4551" s="444">
        <f t="shared" ca="1" si="187"/>
        <v>-1174346043447.4871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-1174346043447.4871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-4893108514.3645296</v>
      </c>
      <c r="L4552" s="444">
        <f t="shared" ca="1" si="187"/>
        <v>-1179239151961.8516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-1179239151961.8516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-4913496466.5077152</v>
      </c>
      <c r="L4553" s="444">
        <f t="shared" ca="1" si="187"/>
        <v>-1184152648428.3594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-1184152648428.3594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-4933969368.4514971</v>
      </c>
      <c r="L4554" s="444">
        <f t="shared" ca="1" si="187"/>
        <v>-1189086617796.8108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-1189086617796.8108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-4954527574.1533785</v>
      </c>
      <c r="L4555" s="444">
        <f t="shared" ca="1" si="187"/>
        <v>-1194041145370.9641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-1194041145370.9641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-4975171439.0456839</v>
      </c>
      <c r="L4556" s="444">
        <f t="shared" ca="1" si="187"/>
        <v>-1199016316810.0098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-1199016316810.0098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-4995901320.041707</v>
      </c>
      <c r="L4557" s="444">
        <f t="shared" ca="1" si="187"/>
        <v>-1204012218130.0515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-1204012218130.0515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-5016717575.5418816</v>
      </c>
      <c r="L4558" s="444">
        <f t="shared" ca="1" si="187"/>
        <v>-1209028935705.5935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-1209028935705.5935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-5037620565.4399729</v>
      </c>
      <c r="L4559" s="444">
        <f t="shared" ca="1" si="187"/>
        <v>-1214066556271.0334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-1214066556271.0334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-5058610651.1293058</v>
      </c>
      <c r="L4560" s="444">
        <f t="shared" ca="1" si="187"/>
        <v>-1219125166922.1628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-1219125166922.1628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-5079688195.5090122</v>
      </c>
      <c r="L4561" s="444">
        <f t="shared" ca="1" si="187"/>
        <v>-1224204855117.6719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-1224204855117.6719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-5100853562.9902992</v>
      </c>
      <c r="L4562" s="444">
        <f t="shared" ca="1" si="187"/>
        <v>-1229305708680.6621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-1229305708680.6621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-5122107119.502759</v>
      </c>
      <c r="L4563" s="444">
        <f t="shared" ca="1" si="187"/>
        <v>-1234427815800.1648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-1234427815800.1648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-5143449232.5006866</v>
      </c>
      <c r="L4564" s="444">
        <f t="shared" ca="1" si="187"/>
        <v>-1239571265032.6655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-1239571265032.6655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-5164880270.9694395</v>
      </c>
      <c r="L4565" s="444">
        <f t="shared" ca="1" si="187"/>
        <v>-1244736145303.635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-1244736145303.635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-5186400605.4318123</v>
      </c>
      <c r="L4566" s="444">
        <f t="shared" ca="1" si="187"/>
        <v>-1249922545909.0669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-1249922545909.0669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-5208010607.9544449</v>
      </c>
      <c r="L4567" s="444">
        <f t="shared" ca="1" si="187"/>
        <v>-1255130556517.0212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-1255130556517.0212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-5229710652.1542549</v>
      </c>
      <c r="L4568" s="444">
        <f t="shared" ca="1" si="187"/>
        <v>-1260360267169.1755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-1260360267169.1755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-5251501113.2048979</v>
      </c>
      <c r="L4569" s="444">
        <f t="shared" ca="1" si="187"/>
        <v>-1265611768282.3804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-1265611768282.3804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-5273382367.8432512</v>
      </c>
      <c r="L4570" s="444">
        <f t="shared" ca="1" si="187"/>
        <v>-1270885150650.2236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-1270885150650.2236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-5295354794.3759317</v>
      </c>
      <c r="L4571" s="444">
        <f t="shared" ca="1" si="187"/>
        <v>-1276180505444.5996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-1276180505444.5996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-5317418772.685832</v>
      </c>
      <c r="L4572" s="444">
        <f t="shared" ca="1" si="187"/>
        <v>-1281497924217.2854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-1281497924217.2854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-5339574684.2386894</v>
      </c>
      <c r="L4573" s="444">
        <f t="shared" ca="1" si="187"/>
        <v>-1286837498901.5242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-1286837498901.5242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-5361822912.0896835</v>
      </c>
      <c r="L4574" s="444">
        <f t="shared" ca="1" si="187"/>
        <v>-1292199321813.6138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-1292199321813.6138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-5384163840.8900576</v>
      </c>
      <c r="L4575" s="444">
        <f t="shared" ca="1" si="187"/>
        <v>-1297583485654.5039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-1297583485654.5039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-5406597856.8937664</v>
      </c>
      <c r="L4576" s="444">
        <f t="shared" ca="1" si="187"/>
        <v>-1302990083511.3977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-1302990083511.3977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-5429125347.9641571</v>
      </c>
      <c r="L4577" s="444">
        <f t="shared" ca="1" si="187"/>
        <v>-1308419208859.3618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-1308419208859.3618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-5451746703.5806742</v>
      </c>
      <c r="L4578" s="444">
        <f t="shared" ca="1" si="187"/>
        <v>-1313870955562.9424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-1313870955562.9424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-5474462314.8455935</v>
      </c>
      <c r="L4579" s="444">
        <f t="shared" ca="1" si="187"/>
        <v>-1319345417877.7881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-1319345417877.7881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-5497272574.4907837</v>
      </c>
      <c r="L4580" s="444">
        <f t="shared" ca="1" si="187"/>
        <v>-1324842690452.2788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-1324842690452.2788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-5520177876.8844948</v>
      </c>
      <c r="L4581" s="444">
        <f t="shared" ca="1" si="187"/>
        <v>-1330362868329.1633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-1330362868329.1633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-5543178618.0381804</v>
      </c>
      <c r="L4582" s="444">
        <f t="shared" ca="1" si="187"/>
        <v>-1335906046947.2014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-1335906046947.2014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-5566275195.6133394</v>
      </c>
      <c r="L4583" s="444">
        <f t="shared" ca="1" si="187"/>
        <v>-1341472322142.8147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-1341472322142.8147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-5589468008.9283943</v>
      </c>
      <c r="L4584" s="444">
        <f t="shared" ca="1" si="187"/>
        <v>-1347061790151.7432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-1347061790151.7432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-5612757458.9655962</v>
      </c>
      <c r="L4585" s="444">
        <f t="shared" ca="1" si="187"/>
        <v>-1352674547610.7087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-1352674547610.7087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-5636143948.3779526</v>
      </c>
      <c r="L4586" s="444">
        <f t="shared" ca="1" si="187"/>
        <v>-1358310691559.0867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-1358310691559.0867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-5659627881.4961948</v>
      </c>
      <c r="L4587" s="444">
        <f t="shared" ca="1" si="187"/>
        <v>-1363970319440.5828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-1363970319440.5828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-5683209664.3357611</v>
      </c>
      <c r="L4588" s="444">
        <f t="shared" ca="1" si="187"/>
        <v>-1369653529104.9185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-1369653529104.9185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-5706889704.6038265</v>
      </c>
      <c r="L4589" s="444">
        <f t="shared" ca="1" si="187"/>
        <v>-1375360418809.5222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-1375360418809.5222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-5730668411.7063427</v>
      </c>
      <c r="L4590" s="444">
        <f t="shared" ca="1" si="187"/>
        <v>-1381091087221.2285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-1381091087221.2285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-5754546196.7551184</v>
      </c>
      <c r="L4591" s="444">
        <f t="shared" ca="1" si="187"/>
        <v>-1386845633417.9836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-1386845633417.9836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-5778523472.5749321</v>
      </c>
      <c r="L4592" s="444">
        <f t="shared" ca="1" si="187"/>
        <v>-1392624156890.5586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-1392624156890.5586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-5802600653.7106609</v>
      </c>
      <c r="L4593" s="444">
        <f t="shared" ca="1" si="187"/>
        <v>-1398426757544.2693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-1398426757544.2693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-5826778156.4344549</v>
      </c>
      <c r="L4594" s="444">
        <f t="shared" ca="1" si="187"/>
        <v>-1404253535700.7039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-1404253535700.7039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-5851056398.7529325</v>
      </c>
      <c r="L4595" s="444">
        <f t="shared" ca="1" si="187"/>
        <v>-1410104592099.4568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-1410104592099.4568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-5875435800.414403</v>
      </c>
      <c r="L4596" s="444">
        <f t="shared" ca="1" si="187"/>
        <v>-1415980027899.8711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-1415980027899.8711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-5899916782.9161291</v>
      </c>
      <c r="L4597" s="444">
        <f t="shared" ca="1" si="187"/>
        <v>-1421879944682.7871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-1421879944682.7871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-5924499769.5116129</v>
      </c>
      <c r="L4598" s="444">
        <f t="shared" ref="L4598:L4852" ca="1" si="192">I4598-J4598+K4598</f>
        <v>-1427804444452.2988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-1427804444452.2988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-5949185185.2179117</v>
      </c>
      <c r="L4599" s="444">
        <f t="shared" ca="1" si="192"/>
        <v>-1433753629637.5168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-1433753629637.5168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-5973973456.8229866</v>
      </c>
      <c r="L4600" s="444">
        <f t="shared" ca="1" si="192"/>
        <v>-1439727603094.3398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-1439727603094.3398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-5998865012.8930826</v>
      </c>
      <c r="L4601" s="444">
        <f t="shared" ca="1" si="192"/>
        <v>-1445726468107.2329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-1445726468107.2329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-6023860283.7801371</v>
      </c>
      <c r="L4602" s="444">
        <f t="shared" ca="1" si="192"/>
        <v>-1451750328391.0129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-1451750328391.0129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-6048959701.629221</v>
      </c>
      <c r="L4603" s="444">
        <f t="shared" ca="1" si="192"/>
        <v>-1457799288092.6421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-1457799288092.6421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-6074163700.3860083</v>
      </c>
      <c r="L4604" s="444">
        <f t="shared" ca="1" si="192"/>
        <v>-1463873451793.0281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-1463873451793.0281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-6099472715.8042831</v>
      </c>
      <c r="L4605" s="444">
        <f t="shared" ca="1" si="192"/>
        <v>-1469972924508.8323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-1469972924508.8323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-6124887185.4534674</v>
      </c>
      <c r="L4606" s="444">
        <f t="shared" ca="1" si="192"/>
        <v>-1476097811694.2856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-1476097811694.2856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-6150407548.7261906</v>
      </c>
      <c r="L4607" s="444">
        <f t="shared" ca="1" si="192"/>
        <v>-1482248219243.0117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-1482248219243.0117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-6176034246.8458824</v>
      </c>
      <c r="L4608" s="444">
        <f t="shared" ca="1" si="192"/>
        <v>-1488424253489.8577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-1488424253489.8577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-6201767722.8744068</v>
      </c>
      <c r="L4609" s="444">
        <f t="shared" ca="1" si="192"/>
        <v>-1494626021212.7322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-1494626021212.7322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-6227608421.719717</v>
      </c>
      <c r="L4610" s="444">
        <f t="shared" ca="1" si="192"/>
        <v>-1500853629634.4519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-1500853629634.4519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-6253556790.1435499</v>
      </c>
      <c r="L4611" s="444">
        <f t="shared" ca="1" si="192"/>
        <v>-1507107186424.5955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-1507107186424.5955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-6279613276.7691479</v>
      </c>
      <c r="L4612" s="444">
        <f t="shared" ca="1" si="192"/>
        <v>-1513386799701.3645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-1513386799701.3645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-6305778332.0890188</v>
      </c>
      <c r="L4613" s="444">
        <f t="shared" ca="1" si="192"/>
        <v>-1519692578033.4536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-1519692578033.4536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-6332052408.472723</v>
      </c>
      <c r="L4614" s="444">
        <f t="shared" ca="1" si="192"/>
        <v>-1526024630441.9263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-1526024630441.9263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-6358435960.1746931</v>
      </c>
      <c r="L4615" s="444">
        <f t="shared" ca="1" si="192"/>
        <v>-1532383066402.1011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-1532383066402.1011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-6384929443.3420877</v>
      </c>
      <c r="L4616" s="444">
        <f t="shared" ca="1" si="192"/>
        <v>-1538767995845.4431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-1538767995845.4431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-6411533316.0226793</v>
      </c>
      <c r="L4617" s="444">
        <f t="shared" ca="1" si="192"/>
        <v>-1545179529161.4658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-1545179529161.4658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-6438248038.1727743</v>
      </c>
      <c r="L4618" s="444">
        <f t="shared" ca="1" si="192"/>
        <v>-1551617777199.6387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-1551617777199.6387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-6465074071.6651611</v>
      </c>
      <c r="L4619" s="444">
        <f t="shared" ca="1" si="192"/>
        <v>-1558082851271.3037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-1558082851271.3037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-6492011880.2970991</v>
      </c>
      <c r="L4620" s="444">
        <f t="shared" ca="1" si="192"/>
        <v>-1564574863151.6008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-1564574863151.6008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-6519061929.798337</v>
      </c>
      <c r="L4621" s="444">
        <f t="shared" ca="1" si="192"/>
        <v>-1571093925081.3992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-1571093925081.3992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-6546224687.8391628</v>
      </c>
      <c r="L4622" s="444">
        <f t="shared" ca="1" si="192"/>
        <v>-1577640149769.2383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-1577640149769.2383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-6573500624.0384932</v>
      </c>
      <c r="L4623" s="444">
        <f t="shared" ca="1" si="192"/>
        <v>-1584213650393.2769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-1584213650393.2769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-6600890209.9719868</v>
      </c>
      <c r="L4624" s="444">
        <f t="shared" ca="1" si="192"/>
        <v>-1590814540603.2488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-1590814540603.2488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-6628393919.1802034</v>
      </c>
      <c r="L4625" s="444">
        <f t="shared" ca="1" si="192"/>
        <v>-1597442934522.429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-1597442934522.429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-6656012227.1767874</v>
      </c>
      <c r="L4626" s="444">
        <f t="shared" ca="1" si="192"/>
        <v>-1604098946749.6057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-1604098946749.6057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-6683745611.4566908</v>
      </c>
      <c r="L4627" s="444">
        <f t="shared" ca="1" si="192"/>
        <v>-1610782692361.0625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-1610782692361.0625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-6711594551.504427</v>
      </c>
      <c r="L4628" s="444">
        <f t="shared" ca="1" si="192"/>
        <v>-1617494286912.5669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-1617494286912.5669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-6739559528.8023624</v>
      </c>
      <c r="L4629" s="444">
        <f t="shared" ca="1" si="192"/>
        <v>-1624233846441.3691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-1624233846441.3691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-6767641026.8390379</v>
      </c>
      <c r="L4630" s="444">
        <f t="shared" ca="1" si="192"/>
        <v>-1631001487468.2083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-1631001487468.2083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-6795839531.1175346</v>
      </c>
      <c r="L4631" s="444">
        <f t="shared" ca="1" si="192"/>
        <v>-1637797326999.3257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-1637797326999.3257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-6824155529.1638565</v>
      </c>
      <c r="L4632" s="444">
        <f t="shared" ca="1" si="192"/>
        <v>-1644621482528.4895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-1644621482528.4895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-6852589510.5353727</v>
      </c>
      <c r="L4633" s="444">
        <f t="shared" ca="1" si="192"/>
        <v>-1651474072039.0249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-1651474072039.0249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-6881141966.8292704</v>
      </c>
      <c r="L4634" s="444">
        <f t="shared" ca="1" si="192"/>
        <v>-1658355214005.8542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-1658355214005.8542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-6909813391.6910591</v>
      </c>
      <c r="L4635" s="444">
        <f t="shared" ca="1" si="192"/>
        <v>-1665265027397.5454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-1665265027397.5454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-6938604280.8231058</v>
      </c>
      <c r="L4636" s="444">
        <f t="shared" ca="1" si="192"/>
        <v>-1672203631678.3684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-1672203631678.3684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-6967515131.9932013</v>
      </c>
      <c r="L4637" s="444">
        <f t="shared" ca="1" si="192"/>
        <v>-1679171146810.3616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-1679171146810.3616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-6996546445.0431728</v>
      </c>
      <c r="L4638" s="444">
        <f t="shared" ca="1" si="192"/>
        <v>-1686167693255.4048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-1686167693255.4048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-7025698721.8975201</v>
      </c>
      <c r="L4639" s="444">
        <f t="shared" ca="1" si="192"/>
        <v>-1693193391977.3022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-1693193391977.3022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-7054972466.572093</v>
      </c>
      <c r="L4640" s="444">
        <f t="shared" ca="1" si="192"/>
        <v>-1700248364443.8743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-1700248364443.8743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-7084368185.1828089</v>
      </c>
      <c r="L4641" s="444">
        <f t="shared" ca="1" si="192"/>
        <v>-1707332732629.0571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-1707332732629.0571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-7113886385.9544048</v>
      </c>
      <c r="L4642" s="444">
        <f t="shared" ca="1" si="192"/>
        <v>-1714446619015.0115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-1714446619015.0115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-7143527579.2292147</v>
      </c>
      <c r="L4643" s="444">
        <f t="shared" ca="1" si="192"/>
        <v>-1721590146594.2407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-1721590146594.2407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-7173292277.4760036</v>
      </c>
      <c r="L4644" s="444">
        <f t="shared" ca="1" si="192"/>
        <v>-1728763438871.7168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-1728763438871.7168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-7203180995.2988186</v>
      </c>
      <c r="L4645" s="444">
        <f t="shared" ca="1" si="192"/>
        <v>-1735966619867.0156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-1735966619867.0156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-7233194249.4458981</v>
      </c>
      <c r="L4646" s="444">
        <f t="shared" ca="1" si="192"/>
        <v>-1743199814116.4614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-1743199814116.4614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-7263332558.8185883</v>
      </c>
      <c r="L4647" s="444">
        <f t="shared" ca="1" si="192"/>
        <v>-1750463146675.28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-1750463146675.28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-7293596444.4803343</v>
      </c>
      <c r="L4648" s="444">
        <f t="shared" ca="1" si="192"/>
        <v>-1757756743119.7603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-1757756743119.7603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-7323986429.6656675</v>
      </c>
      <c r="L4649" s="444">
        <f t="shared" ca="1" si="192"/>
        <v>-1765080729549.426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-1765080729549.426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-7354503039.7892752</v>
      </c>
      <c r="L4650" s="444">
        <f t="shared" ca="1" si="192"/>
        <v>-1772435232589.2153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-1772435232589.2153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-7385146802.4550638</v>
      </c>
      <c r="L4651" s="444">
        <f t="shared" ca="1" si="192"/>
        <v>-1779820379391.6704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-1779820379391.6704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-7415918247.4652929</v>
      </c>
      <c r="L4652" s="444">
        <f t="shared" ca="1" si="192"/>
        <v>-1787236297639.1357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-1787236297639.1357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-7446817906.829731</v>
      </c>
      <c r="L4653" s="444">
        <f t="shared" ca="1" si="192"/>
        <v>-1794683115545.9656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-1794683115545.9656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-7477846314.7748566</v>
      </c>
      <c r="L4654" s="444">
        <f t="shared" ca="1" si="192"/>
        <v>-1802160961860.7405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-1802160961860.7405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-7509004007.7530851</v>
      </c>
      <c r="L4655" s="444">
        <f t="shared" ca="1" si="192"/>
        <v>-1809669965868.4937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-1809669965868.4937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-7540291524.4520578</v>
      </c>
      <c r="L4656" s="444">
        <f t="shared" ca="1" si="192"/>
        <v>-1817210257392.9458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-1817210257392.9458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-7571709405.8039398</v>
      </c>
      <c r="L4657" s="444">
        <f t="shared" ca="1" si="192"/>
        <v>-1824781966798.7498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-1824781966798.7498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-7603258194.9947901</v>
      </c>
      <c r="L4658" s="444">
        <f t="shared" ca="1" si="192"/>
        <v>-1832385224993.7446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-1832385224993.7446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-7634938437.4739361</v>
      </c>
      <c r="L4659" s="444">
        <f t="shared" ca="1" si="192"/>
        <v>-1840020163431.2185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-1840020163431.2185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-7666750680.9634104</v>
      </c>
      <c r="L4660" s="444">
        <f t="shared" ca="1" si="192"/>
        <v>-1847686914112.1819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-1847686914112.1819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-7698695475.4674234</v>
      </c>
      <c r="L4661" s="444">
        <f t="shared" ca="1" si="192"/>
        <v>-1855385609587.6494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-1855385609587.6494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-7730773373.2818737</v>
      </c>
      <c r="L4662" s="444">
        <f t="shared" ca="1" si="192"/>
        <v>-1863116382960.9314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-1863116382960.9314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-7762984929.0038805</v>
      </c>
      <c r="L4663" s="444">
        <f t="shared" ca="1" si="192"/>
        <v>-1870879367889.9353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-1870879367889.9353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-7795330699.541398</v>
      </c>
      <c r="L4664" s="444">
        <f t="shared" ca="1" si="192"/>
        <v>-1878674698589.4768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-1878674698589.4768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-7827811244.1228199</v>
      </c>
      <c r="L4665" s="444">
        <f t="shared" ca="1" si="192"/>
        <v>-1886502509833.5996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-1886502509833.5996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-7860427124.3066645</v>
      </c>
      <c r="L4666" s="444">
        <f t="shared" ca="1" si="192"/>
        <v>-1894362936957.9063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-1894362936957.9063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-7893178903.9912758</v>
      </c>
      <c r="L4667" s="444">
        <f t="shared" ca="1" si="192"/>
        <v>-1902256115861.8975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-1902256115861.8975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-7926067149.424572</v>
      </c>
      <c r="L4668" s="444">
        <f t="shared" ca="1" si="192"/>
        <v>-1910182183011.322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-1910182183011.322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-7959092429.2138414</v>
      </c>
      <c r="L4669" s="444">
        <f t="shared" ca="1" si="192"/>
        <v>-1918141275440.5359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-1918141275440.5359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-7992255314.3355665</v>
      </c>
      <c r="L4670" s="444">
        <f t="shared" ca="1" si="192"/>
        <v>-1926133530754.8713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-1926133530754.8713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-8025556378.1452971</v>
      </c>
      <c r="L4671" s="444">
        <f t="shared" ca="1" si="192"/>
        <v>-1934159087133.0166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-1934159087133.0166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-8058996196.3875694</v>
      </c>
      <c r="L4672" s="444">
        <f t="shared" ca="1" si="192"/>
        <v>-1942218083329.4041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-1942218083329.4041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-8092575347.2058496</v>
      </c>
      <c r="L4673" s="444">
        <f t="shared" ca="1" si="192"/>
        <v>-1950310658676.6099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-1950310658676.6099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-8126294411.1525402</v>
      </c>
      <c r="L4674" s="444">
        <f t="shared" ca="1" si="192"/>
        <v>-1958436953087.7625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-1958436953087.7625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-8160153971.1990099</v>
      </c>
      <c r="L4675" s="444">
        <f t="shared" ca="1" si="192"/>
        <v>-1966597107058.9614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-1966597107058.9614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-8194154612.7456722</v>
      </c>
      <c r="L4676" s="444">
        <f t="shared" ca="1" si="192"/>
        <v>-1974791261671.707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-1974791261671.707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-8228296923.6321135</v>
      </c>
      <c r="L4677" s="444">
        <f t="shared" ca="1" si="192"/>
        <v>-1983019558595.3391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-1983019558595.3391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-8262581494.1472464</v>
      </c>
      <c r="L4678" s="444">
        <f t="shared" ca="1" si="192"/>
        <v>-1991282140089.4863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-1991282140089.4863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-8297008917.039526</v>
      </c>
      <c r="L4679" s="444">
        <f t="shared" ca="1" si="192"/>
        <v>-1999579149006.5259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-1999579149006.5259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-8331579787.5271912</v>
      </c>
      <c r="L4680" s="444">
        <f t="shared" ca="1" si="192"/>
        <v>-2007910728794.053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-2007910728794.053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-8366294703.3085537</v>
      </c>
      <c r="L4681" s="444">
        <f t="shared" ca="1" si="192"/>
        <v>-2016277023497.3616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-2016277023497.3616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-8401154264.5723391</v>
      </c>
      <c r="L4682" s="444">
        <f t="shared" ca="1" si="192"/>
        <v>-2024678177761.9338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-2024678177761.9338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-8436159074.0080576</v>
      </c>
      <c r="L4683" s="444">
        <f t="shared" ca="1" si="192"/>
        <v>-2033114336835.9419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-2033114336835.9419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-8471309736.8164244</v>
      </c>
      <c r="L4684" s="444">
        <f t="shared" ca="1" si="192"/>
        <v>-2041585646572.7583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-2041585646572.7583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-8506606860.7198267</v>
      </c>
      <c r="L4685" s="444">
        <f t="shared" ca="1" si="192"/>
        <v>-2050092253433.478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-2050092253433.478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-8542051055.9728251</v>
      </c>
      <c r="L4686" s="444">
        <f t="shared" ca="1" si="192"/>
        <v>-2058634304489.4509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-2058634304489.4509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-8577642935.3727121</v>
      </c>
      <c r="L4687" s="444">
        <f t="shared" ca="1" si="192"/>
        <v>-2067211947424.8237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-2067211947424.8237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-8613383114.2700996</v>
      </c>
      <c r="L4688" s="444">
        <f t="shared" ca="1" si="192"/>
        <v>-2075825330539.0938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-2075825330539.0938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-8649272210.5795574</v>
      </c>
      <c r="L4689" s="444">
        <f t="shared" ca="1" si="192"/>
        <v>-2084474602749.6733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-2084474602749.6733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-8685310844.7903061</v>
      </c>
      <c r="L4690" s="444">
        <f t="shared" ca="1" si="192"/>
        <v>-2093159913594.4636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-2093159913594.4636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-8721499639.9769325</v>
      </c>
      <c r="L4691" s="444">
        <f t="shared" ca="1" si="192"/>
        <v>-2101881413234.4407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-2101881413234.4407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-8757839221.8101692</v>
      </c>
      <c r="L4692" s="444">
        <f t="shared" ca="1" si="192"/>
        <v>-2110639252456.2507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-2110639252456.2507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-8794330218.5677109</v>
      </c>
      <c r="L4693" s="444">
        <f t="shared" ca="1" si="192"/>
        <v>-2119433582674.8184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-2119433582674.8184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-8830973261.1450768</v>
      </c>
      <c r="L4694" s="444">
        <f t="shared" ca="1" si="192"/>
        <v>-2128264555935.9634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-2128264555935.9634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-8867768983.0665131</v>
      </c>
      <c r="L4695" s="444">
        <f t="shared" ca="1" si="192"/>
        <v>-2137132324919.0298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-2137132324919.0298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-8904718020.4959564</v>
      </c>
      <c r="L4696" s="444">
        <f t="shared" ca="1" si="192"/>
        <v>-2146037042939.5256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-2146037042939.5256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-8941821012.248024</v>
      </c>
      <c r="L4697" s="444">
        <f t="shared" ca="1" si="192"/>
        <v>-2154978863951.7737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-2154978863951.7737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-8979078599.799057</v>
      </c>
      <c r="L4698" s="444">
        <f t="shared" ca="1" si="192"/>
        <v>-2163957942551.5728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-2163957942551.5728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-9016491427.2982216</v>
      </c>
      <c r="L4699" s="444">
        <f t="shared" ca="1" si="192"/>
        <v>-2172974433978.8711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-2172974433978.8711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-9054060141.5786285</v>
      </c>
      <c r="L4700" s="444">
        <f t="shared" ca="1" si="192"/>
        <v>-2182028494120.4497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-2182028494120.4497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-9091785392.168541</v>
      </c>
      <c r="L4701" s="444">
        <f t="shared" ca="1" si="192"/>
        <v>-2191120279512.6182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-2191120279512.6182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-9129667831.3025761</v>
      </c>
      <c r="L4702" s="444">
        <f t="shared" ca="1" si="192"/>
        <v>-2200249947343.9209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-2200249947343.9209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-9167708113.9330044</v>
      </c>
      <c r="L4703" s="444">
        <f t="shared" ca="1" si="192"/>
        <v>-2209417655457.854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-2209417655457.854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-9205906897.7410583</v>
      </c>
      <c r="L4704" s="444">
        <f t="shared" ca="1" si="192"/>
        <v>-2218623562355.5952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-2218623562355.5952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-9244264843.1483135</v>
      </c>
      <c r="L4705" s="444">
        <f t="shared" ca="1" si="192"/>
        <v>-2227867827198.7437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-2227867827198.7437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-9282782613.3280983</v>
      </c>
      <c r="L4706" s="444">
        <f t="shared" ca="1" si="192"/>
        <v>-2237150609812.0718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-2237150609812.0718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-9321460874.2169647</v>
      </c>
      <c r="L4707" s="444">
        <f t="shared" ca="1" si="192"/>
        <v>-2246472070686.2886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-2246472070686.2886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-9360300294.5262032</v>
      </c>
      <c r="L4708" s="444">
        <f t="shared" ca="1" si="192"/>
        <v>-2255832370980.8149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-2255832370980.8149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-9399301545.7533951</v>
      </c>
      <c r="L4709" s="444">
        <f t="shared" ca="1" si="192"/>
        <v>-2265231672526.5684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-2265231672526.5684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-9438465302.1940346</v>
      </c>
      <c r="L4710" s="444">
        <f t="shared" ca="1" si="192"/>
        <v>-2274670137828.7622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-2274670137828.7622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-9477792240.9531765</v>
      </c>
      <c r="L4711" s="444">
        <f t="shared" ca="1" si="192"/>
        <v>-2284147930069.7153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-2284147930069.7153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-9517283041.9571476</v>
      </c>
      <c r="L4712" s="444">
        <f t="shared" ca="1" si="192"/>
        <v>-2293665213111.6724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-2293665213111.6724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-9556938387.9653015</v>
      </c>
      <c r="L4713" s="444">
        <f t="shared" ca="1" si="192"/>
        <v>-2303222151499.6377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-2303222151499.6377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-9596758964.5818233</v>
      </c>
      <c r="L4714" s="444">
        <f t="shared" ca="1" si="192"/>
        <v>-2312818910464.2197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-2312818910464.2197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-9636745460.2675819</v>
      </c>
      <c r="L4715" s="444">
        <f t="shared" ca="1" si="192"/>
        <v>-2322455655924.4873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-2322455655924.4873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-9676898566.3520298</v>
      </c>
      <c r="L4716" s="444">
        <f t="shared" ca="1" si="192"/>
        <v>-2332132554490.8394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-2332132554490.8394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-9717218977.0451641</v>
      </c>
      <c r="L4717" s="444">
        <f t="shared" ca="1" si="192"/>
        <v>-2341849773467.8843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-2341849773467.8843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-9757707389.4495182</v>
      </c>
      <c r="L4718" s="444">
        <f t="shared" ca="1" si="192"/>
        <v>-2351607480857.334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-2351607480857.334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-9798364503.5722256</v>
      </c>
      <c r="L4719" s="444">
        <f t="shared" ca="1" si="192"/>
        <v>-2361405845360.9063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-2361405845360.9063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-9839191022.3371086</v>
      </c>
      <c r="L4720" s="444">
        <f t="shared" ca="1" si="192"/>
        <v>-2371245036383.2432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-2371245036383.2432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-9880187651.5968456</v>
      </c>
      <c r="L4721" s="444">
        <f t="shared" ca="1" si="192"/>
        <v>-2381125224034.8398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-2381125224034.8398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-9921355100.1451664</v>
      </c>
      <c r="L4722" s="444">
        <f t="shared" ca="1" si="192"/>
        <v>-2391046579134.9849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-2391046579134.9849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-9962694079.7291031</v>
      </c>
      <c r="L4723" s="444">
        <f t="shared" ca="1" si="192"/>
        <v>-2401009273214.7139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-2401009273214.7139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-10004205305.061308</v>
      </c>
      <c r="L4724" s="444">
        <f t="shared" ca="1" si="192"/>
        <v>-2411013478519.7754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-2411013478519.7754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-10045889493.832397</v>
      </c>
      <c r="L4725" s="444">
        <f t="shared" ca="1" si="192"/>
        <v>-2421059368013.6079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-2421059368013.6079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-10087747366.723366</v>
      </c>
      <c r="L4726" s="444">
        <f t="shared" ca="1" si="192"/>
        <v>-2431147115380.3311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-2431147115380.3311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-10129779647.418045</v>
      </c>
      <c r="L4727" s="444">
        <f t="shared" ca="1" si="192"/>
        <v>-2441276895027.749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-2441276895027.749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-10171987062.615622</v>
      </c>
      <c r="L4728" s="444">
        <f t="shared" ca="1" si="192"/>
        <v>-2451448882090.3647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-2451448882090.3647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-10214370342.043186</v>
      </c>
      <c r="L4729" s="444">
        <f t="shared" ca="1" si="192"/>
        <v>-2461663252432.4077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-2461663252432.4077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-10256930218.468365</v>
      </c>
      <c r="L4730" s="444">
        <f t="shared" ca="1" si="192"/>
        <v>-2471920182650.876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-2471920182650.876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-10299667427.711983</v>
      </c>
      <c r="L4731" s="444">
        <f t="shared" ca="1" si="192"/>
        <v>-2482219850078.5879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-2482219850078.5879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-10342582708.660782</v>
      </c>
      <c r="L4732" s="444">
        <f t="shared" ca="1" si="192"/>
        <v>-2492562432787.2485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-2492562432787.2485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-10385676803.280203</v>
      </c>
      <c r="L4733" s="444">
        <f t="shared" ca="1" si="192"/>
        <v>-2502948109590.5288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-2502948109590.5288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-10428950456.627203</v>
      </c>
      <c r="L4734" s="444">
        <f t="shared" ca="1" si="192"/>
        <v>-2513377060047.1563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-2513377060047.1563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-10472404416.863152</v>
      </c>
      <c r="L4735" s="444">
        <f t="shared" ca="1" si="192"/>
        <v>-2523849464464.0195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-2523849464464.0195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-10516039435.266748</v>
      </c>
      <c r="L4736" s="444">
        <f t="shared" ca="1" si="192"/>
        <v>-2534365503899.2861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-2534365503899.2861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-10559856266.247025</v>
      </c>
      <c r="L4737" s="444">
        <f t="shared" ca="1" si="192"/>
        <v>-2544925360165.5332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-2544925360165.5332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-10603855667.356388</v>
      </c>
      <c r="L4738" s="444">
        <f t="shared" ca="1" si="192"/>
        <v>-2555529215832.8896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-2555529215832.8896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-10648038399.303707</v>
      </c>
      <c r="L4739" s="444">
        <f t="shared" ca="1" si="192"/>
        <v>-2566177254232.1934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-2566177254232.1934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-10692405225.967472</v>
      </c>
      <c r="L4740" s="444">
        <f t="shared" ca="1" si="192"/>
        <v>-2576869659458.1606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-2576869659458.1606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-10736956914.409002</v>
      </c>
      <c r="L4741" s="444">
        <f t="shared" ca="1" si="192"/>
        <v>-2587606616372.5698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-2587606616372.5698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-10781694234.885708</v>
      </c>
      <c r="L4742" s="444">
        <f t="shared" ca="1" si="192"/>
        <v>-2598388310607.4556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-2598388310607.4556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-10826617960.864399</v>
      </c>
      <c r="L4743" s="444">
        <f t="shared" ca="1" si="192"/>
        <v>-2609214928568.3198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-2609214928568.3198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-10871728869.034666</v>
      </c>
      <c r="L4744" s="444">
        <f t="shared" ca="1" si="192"/>
        <v>-2620086657437.3545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-2620086657437.3545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-10917027739.322309</v>
      </c>
      <c r="L4745" s="444">
        <f t="shared" ca="1" si="192"/>
        <v>-2631003685176.6768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-2631003685176.6768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-10962515354.902821</v>
      </c>
      <c r="L4746" s="444">
        <f t="shared" ca="1" si="192"/>
        <v>-2641966200531.5796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-2641966200531.5796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-11008192502.214914</v>
      </c>
      <c r="L4747" s="444">
        <f t="shared" ca="1" si="192"/>
        <v>-2652974393033.7944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-2652974393033.7944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-11054059970.974144</v>
      </c>
      <c r="L4748" s="444">
        <f t="shared" ca="1" si="192"/>
        <v>-2664028453004.7686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-2664028453004.7686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-11100118554.186535</v>
      </c>
      <c r="L4749" s="444">
        <f t="shared" ca="1" si="192"/>
        <v>-2675128571558.9551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-2675128571558.9551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-11146369048.162313</v>
      </c>
      <c r="L4750" s="444">
        <f t="shared" ca="1" si="192"/>
        <v>-2686274940607.1172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-2686274940607.1172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-11192812252.529655</v>
      </c>
      <c r="L4751" s="444">
        <f t="shared" ca="1" si="192"/>
        <v>-2697467752859.647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-2697467752859.647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-11239448970.248529</v>
      </c>
      <c r="L4752" s="444">
        <f t="shared" ca="1" si="192"/>
        <v>-2708707201829.8955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-2708707201829.8955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-11286280007.624565</v>
      </c>
      <c r="L4753" s="444">
        <f t="shared" ca="1" si="192"/>
        <v>-2719993481837.52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-2719993481837.52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-11333306174.323</v>
      </c>
      <c r="L4754" s="444">
        <f t="shared" ca="1" si="192"/>
        <v>-2731326788011.8433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-2731326788011.8433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-11380528283.382681</v>
      </c>
      <c r="L4755" s="444">
        <f t="shared" ca="1" si="192"/>
        <v>-2742707316295.2261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-2742707316295.2261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-11427947151.230108</v>
      </c>
      <c r="L4756" s="444">
        <f t="shared" ca="1" si="192"/>
        <v>-2754135263446.4561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-2754135263446.4561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-11475563597.693567</v>
      </c>
      <c r="L4757" s="444">
        <f t="shared" ca="1" si="192"/>
        <v>-2765610827044.1494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-2765610827044.1494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-11523378446.017288</v>
      </c>
      <c r="L4758" s="444">
        <f t="shared" ca="1" si="192"/>
        <v>-2777134205490.1665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-2777134205490.1665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-11571392522.875694</v>
      </c>
      <c r="L4759" s="444">
        <f t="shared" ca="1" si="192"/>
        <v>-2788705598013.042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-2788705598013.042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-11619606658.387674</v>
      </c>
      <c r="L4760" s="444">
        <f t="shared" ca="1" si="192"/>
        <v>-2800325204671.4297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-2800325204671.4297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-11668021686.130957</v>
      </c>
      <c r="L4761" s="444">
        <f t="shared" ca="1" si="192"/>
        <v>-2811993226357.5605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-2811993226357.5605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-11716638443.156502</v>
      </c>
      <c r="L4762" s="444">
        <f t="shared" ca="1" si="192"/>
        <v>-2823709864800.7173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-2823709864800.7173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-11765457770.002989</v>
      </c>
      <c r="L4763" s="444">
        <f t="shared" ca="1" si="192"/>
        <v>-2835475322570.7202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-2835475322570.7202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-11814480510.711334</v>
      </c>
      <c r="L4764" s="444">
        <f t="shared" ca="1" si="192"/>
        <v>-2847289803081.4316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-2847289803081.4316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-11863707512.839298</v>
      </c>
      <c r="L4765" s="444">
        <f t="shared" ca="1" si="192"/>
        <v>-2859153510594.271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-2859153510594.271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-11913139627.47613</v>
      </c>
      <c r="L4766" s="444">
        <f t="shared" ca="1" si="192"/>
        <v>-2871066650221.7471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-2871066650221.7471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-11962777709.257278</v>
      </c>
      <c r="L4767" s="444">
        <f t="shared" ca="1" si="192"/>
        <v>-2883029427931.0044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-2883029427931.0044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-12012622616.379185</v>
      </c>
      <c r="L4768" s="444">
        <f t="shared" ca="1" si="192"/>
        <v>-2895042050547.3838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-2895042050547.3838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-12062675210.6141</v>
      </c>
      <c r="L4769" s="444">
        <f t="shared" ca="1" si="192"/>
        <v>-2907104725757.998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-2907104725757.998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-12112936357.324991</v>
      </c>
      <c r="L4770" s="444">
        <f t="shared" ca="1" si="192"/>
        <v>-2919217662115.3232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-2919217662115.3232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-12163406925.480513</v>
      </c>
      <c r="L4771" s="444">
        <f t="shared" ca="1" si="192"/>
        <v>-2931381069040.8037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-2931381069040.8037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-12214087787.670015</v>
      </c>
      <c r="L4772" s="444">
        <f t="shared" ca="1" si="192"/>
        <v>-2943595156828.4736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-2943595156828.4736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-12264979820.118641</v>
      </c>
      <c r="L4773" s="444">
        <f t="shared" ca="1" si="192"/>
        <v>-2955860136648.5923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-2955860136648.5923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-12316083902.702467</v>
      </c>
      <c r="L4774" s="444">
        <f t="shared" ca="1" si="192"/>
        <v>-2968176220551.2949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-2968176220551.2949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-12367400918.963728</v>
      </c>
      <c r="L4775" s="444">
        <f t="shared" ca="1" si="192"/>
        <v>-2980543621470.2588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-2980543621470.2588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-12418931756.126078</v>
      </c>
      <c r="L4776" s="444">
        <f t="shared" ca="1" si="192"/>
        <v>-2992962553226.3848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-2992962553226.3848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-12470677305.109936</v>
      </c>
      <c r="L4777" s="444">
        <f t="shared" ca="1" si="192"/>
        <v>-3005433230531.4946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-3005433230531.4946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-12522638460.547894</v>
      </c>
      <c r="L4778" s="444">
        <f t="shared" ca="1" si="192"/>
        <v>-3017955868992.0425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-3017955868992.0425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-12574816120.800177</v>
      </c>
      <c r="L4779" s="444">
        <f t="shared" ca="1" si="192"/>
        <v>-3030530685112.8428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-3030530685112.8428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-12627211187.970179</v>
      </c>
      <c r="L4780" s="444">
        <f t="shared" ca="1" si="192"/>
        <v>-3043157896300.813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-3043157896300.813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-12679824567.920053</v>
      </c>
      <c r="L4781" s="444">
        <f t="shared" ca="1" si="192"/>
        <v>-3055837720868.7329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-3055837720868.7329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-12732657170.286386</v>
      </c>
      <c r="L4782" s="444">
        <f t="shared" ca="1" si="192"/>
        <v>-3068570378039.0195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-3068570378039.0195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-12785709908.495914</v>
      </c>
      <c r="L4783" s="444">
        <f t="shared" ca="1" si="192"/>
        <v>-3081356087947.5156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-3081356087947.5156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-12838983699.781315</v>
      </c>
      <c r="L4784" s="444">
        <f t="shared" ca="1" si="192"/>
        <v>-3094195071647.2969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-3094195071647.2969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-12892479465.197071</v>
      </c>
      <c r="L4785" s="444">
        <f t="shared" ca="1" si="192"/>
        <v>-3107087551112.4941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-3107087551112.4941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-12946198129.635391</v>
      </c>
      <c r="L4786" s="444">
        <f t="shared" ca="1" si="192"/>
        <v>-3120033749242.1294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-3120033749242.1294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-13000140621.842205</v>
      </c>
      <c r="L4787" s="444">
        <f t="shared" ca="1" si="192"/>
        <v>-3133033889863.9717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-3133033889863.9717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-13054307874.433216</v>
      </c>
      <c r="L4788" s="444">
        <f t="shared" ca="1" si="192"/>
        <v>-3146088197738.4048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-3146088197738.4048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-13108700823.910019</v>
      </c>
      <c r="L4789" s="444">
        <f t="shared" ca="1" si="192"/>
        <v>-3159196898562.3149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-3159196898562.3149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-13163320410.676311</v>
      </c>
      <c r="L4790" s="444">
        <f t="shared" ca="1" si="192"/>
        <v>-3172360218972.9912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-3172360218972.9912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-13218167579.054131</v>
      </c>
      <c r="L4791" s="444">
        <f t="shared" ca="1" si="192"/>
        <v>-3185578386552.0454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-3185578386552.0454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-13273243277.30019</v>
      </c>
      <c r="L4792" s="444">
        <f t="shared" ca="1" si="192"/>
        <v>-3198851629829.3457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-3198851629829.3457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-13328548457.622274</v>
      </c>
      <c r="L4793" s="444">
        <f t="shared" ca="1" si="192"/>
        <v>-3212180178286.9678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-3212180178286.9678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-13384084076.1957</v>
      </c>
      <c r="L4794" s="444">
        <f t="shared" ca="1" si="192"/>
        <v>-3225564262363.1636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-3225564262363.1636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-13439851093.179848</v>
      </c>
      <c r="L4795" s="444">
        <f t="shared" ca="1" si="192"/>
        <v>-3239004113456.3433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-3239004113456.3433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-13495850472.734764</v>
      </c>
      <c r="L4796" s="444">
        <f t="shared" ca="1" si="192"/>
        <v>-3252499963929.0781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-3252499963929.0781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-13552083183.037825</v>
      </c>
      <c r="L4797" s="444">
        <f t="shared" ca="1" si="192"/>
        <v>-3266052047112.1157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-3266052047112.1157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-13608550196.300482</v>
      </c>
      <c r="L4798" s="444">
        <f t="shared" ca="1" si="192"/>
        <v>-3279660597308.416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-3279660597308.416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-13665252488.785067</v>
      </c>
      <c r="L4799" s="444">
        <f t="shared" ca="1" si="192"/>
        <v>-3293325849797.2012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-3293325849797.2012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-13722191040.821671</v>
      </c>
      <c r="L4800" s="444">
        <f t="shared" ca="1" si="192"/>
        <v>-3307048040838.0229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-3307048040838.0229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-13779366836.825096</v>
      </c>
      <c r="L4801" s="444">
        <f t="shared" ca="1" si="192"/>
        <v>-3320827407674.8481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-3320827407674.8481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-13836780865.311867</v>
      </c>
      <c r="L4802" s="444">
        <f t="shared" ca="1" si="192"/>
        <v>-3334664188540.1602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-3334664188540.1602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-13894434118.917334</v>
      </c>
      <c r="L4803" s="444">
        <f t="shared" ca="1" si="192"/>
        <v>-3348558622659.0776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-3348558622659.0776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-13952327594.412823</v>
      </c>
      <c r="L4804" s="444">
        <f t="shared" ca="1" si="192"/>
        <v>-3362510950253.4902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-3362510950253.4902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-14010462292.722876</v>
      </c>
      <c r="L4805" s="444">
        <f t="shared" ca="1" si="192"/>
        <v>-3376521412546.2129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-3376521412546.2129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-14068839218.942553</v>
      </c>
      <c r="L4806" s="444">
        <f t="shared" ca="1" si="192"/>
        <v>-3390590251765.1553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-3390590251765.1553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-14127459382.354813</v>
      </c>
      <c r="L4807" s="444">
        <f t="shared" ca="1" si="192"/>
        <v>-3404717711147.5103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-3404717711147.5103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-14186323796.44796</v>
      </c>
      <c r="L4808" s="444">
        <f t="shared" ca="1" si="192"/>
        <v>-3418904034943.958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-3418904034943.958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-14245433478.933159</v>
      </c>
      <c r="L4809" s="444">
        <f t="shared" ca="1" si="192"/>
        <v>-3433149468422.8911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-3433149468422.8911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-14304789451.762047</v>
      </c>
      <c r="L4810" s="444">
        <f t="shared" ca="1" si="192"/>
        <v>-3447454257874.6533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-3447454257874.6533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-14364392741.144388</v>
      </c>
      <c r="L4811" s="444">
        <f t="shared" ca="1" si="192"/>
        <v>-3461818650615.7979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-3461818650615.7979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-14424244377.565825</v>
      </c>
      <c r="L4812" s="444">
        <f t="shared" ca="1" si="192"/>
        <v>-3476242894993.3638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-3476242894993.3638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-14484345395.805679</v>
      </c>
      <c r="L4813" s="444">
        <f t="shared" ca="1" si="192"/>
        <v>-3490727240389.1694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-3490727240389.1694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-14544696834.954872</v>
      </c>
      <c r="L4814" s="444">
        <f t="shared" ca="1" si="192"/>
        <v>-3505271937224.1245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-3505271937224.1245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-14605299738.433851</v>
      </c>
      <c r="L4815" s="444">
        <f t="shared" ca="1" si="192"/>
        <v>-3519877236962.5586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-3519877236962.5586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-14666155154.01066</v>
      </c>
      <c r="L4816" s="444">
        <f t="shared" ca="1" si="192"/>
        <v>-3534543392116.5693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-3534543392116.5693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-14727264133.819036</v>
      </c>
      <c r="L4817" s="444">
        <f t="shared" ca="1" si="192"/>
        <v>-3549270656250.3882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-3549270656250.3882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-14788627734.376617</v>
      </c>
      <c r="L4818" s="444">
        <f t="shared" ca="1" si="192"/>
        <v>-3564059283984.7646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-3564059283984.7646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-14850247016.603188</v>
      </c>
      <c r="L4819" s="444">
        <f t="shared" ca="1" si="192"/>
        <v>-3578909531001.3677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-3578909531001.3677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-14912123045.839031</v>
      </c>
      <c r="L4820" s="444">
        <f t="shared" ca="1" si="192"/>
        <v>-3593821654047.2065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-3593821654047.2065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-14974256891.863359</v>
      </c>
      <c r="L4821" s="444">
        <f t="shared" ca="1" si="192"/>
        <v>-3608795910939.0698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-3608795910939.0698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-15036649628.91279</v>
      </c>
      <c r="L4822" s="444">
        <f t="shared" ca="1" si="192"/>
        <v>-3623832560567.9824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-3623832560567.9824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-15099302335.699924</v>
      </c>
      <c r="L4823" s="444">
        <f t="shared" ca="1" si="192"/>
        <v>-3638931862903.6821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-3638931862903.6821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-15162216095.432009</v>
      </c>
      <c r="L4824" s="444">
        <f t="shared" ca="1" si="192"/>
        <v>-3654094078999.1143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-3654094078999.1143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-15225391995.829643</v>
      </c>
      <c r="L4825" s="444">
        <f t="shared" ca="1" si="192"/>
        <v>-3669319470994.9438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-3669319470994.9438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-15288831129.145599</v>
      </c>
      <c r="L4826" s="444">
        <f t="shared" ca="1" si="192"/>
        <v>-3684608302124.0894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-3684608302124.0894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-15352534592.183706</v>
      </c>
      <c r="L4827" s="444">
        <f t="shared" ca="1" si="192"/>
        <v>-3699960836716.2729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-3699960836716.2729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-15416503486.317804</v>
      </c>
      <c r="L4828" s="444">
        <f t="shared" ca="1" si="192"/>
        <v>-3715377340202.5908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-3715377340202.5908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-15480738917.510798</v>
      </c>
      <c r="L4829" s="444">
        <f t="shared" ca="1" si="192"/>
        <v>-3730858079120.1016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-3730858079120.1016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-15545241996.333755</v>
      </c>
      <c r="L4830" s="444">
        <f t="shared" ca="1" si="192"/>
        <v>-3746403321116.4355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-3746403321116.4355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-15610013837.985146</v>
      </c>
      <c r="L4831" s="444">
        <f t="shared" ca="1" si="192"/>
        <v>-3762013334954.4209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-3762013334954.4209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-15675055562.310085</v>
      </c>
      <c r="L4832" s="444">
        <f t="shared" ca="1" si="192"/>
        <v>-3777688390516.731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-3777688390516.731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-15740368293.819714</v>
      </c>
      <c r="L4833" s="444">
        <f t="shared" ca="1" si="192"/>
        <v>-3793428758810.5508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-3793428758810.5508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-15805953161.710629</v>
      </c>
      <c r="L4834" s="444">
        <f t="shared" ca="1" si="192"/>
        <v>-3809234711972.2612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-3809234711972.2612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-15871811299.884422</v>
      </c>
      <c r="L4835" s="444">
        <f t="shared" ca="1" si="192"/>
        <v>-3825106523272.1455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-3825106523272.1455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-15937943846.96727</v>
      </c>
      <c r="L4836" s="444">
        <f t="shared" ca="1" si="192"/>
        <v>-3841044467119.1128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-3841044467119.1128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-16004351946.329636</v>
      </c>
      <c r="L4837" s="444">
        <f t="shared" ca="1" si="192"/>
        <v>-3857048819065.4424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-3857048819065.4424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-16071036746.10601</v>
      </c>
      <c r="L4838" s="444">
        <f t="shared" ca="1" si="192"/>
        <v>-3873119855811.5483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-3873119855811.5483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-16137999399.214785</v>
      </c>
      <c r="L4839" s="444">
        <f t="shared" ca="1" si="192"/>
        <v>-3889257855210.7632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-3889257855210.7632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-16205241063.37818</v>
      </c>
      <c r="L4840" s="444">
        <f t="shared" ca="1" si="192"/>
        <v>-3905463096274.1416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-3905463096274.1416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-16272762901.142256</v>
      </c>
      <c r="L4841" s="444">
        <f t="shared" ca="1" si="192"/>
        <v>-3921735859175.2837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-3921735859175.2837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-16340566079.897013</v>
      </c>
      <c r="L4842" s="444">
        <f t="shared" ca="1" si="192"/>
        <v>-3938076425255.1807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-3938076425255.1807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-16408651771.896585</v>
      </c>
      <c r="L4843" s="444">
        <f t="shared" ca="1" si="192"/>
        <v>-3954485077027.0771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-3954485077027.0771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-16477021154.279488</v>
      </c>
      <c r="L4844" s="444">
        <f t="shared" ca="1" si="192"/>
        <v>-3970962098181.3564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-3970962098181.3564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-16545675409.088985</v>
      </c>
      <c r="L4845" s="444">
        <f t="shared" ca="1" si="192"/>
        <v>-3987507773590.4453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-3987507773590.4453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-16614615723.293522</v>
      </c>
      <c r="L4846" s="444">
        <f t="shared" ca="1" si="192"/>
        <v>-4004122389313.7388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-4004122389313.7388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-16683843288.807245</v>
      </c>
      <c r="L4847" s="444">
        <f t="shared" ca="1" si="192"/>
        <v>-4020806232602.5459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-4020806232602.5459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-16753359302.510611</v>
      </c>
      <c r="L4848" s="444">
        <f t="shared" ca="1" si="192"/>
        <v>-4037559591905.0566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-4037559591905.0566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-16823164966.271069</v>
      </c>
      <c r="L4849" s="444">
        <f t="shared" ca="1" si="192"/>
        <v>-4054382756871.3276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-4054382756871.3276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-16893261486.963863</v>
      </c>
      <c r="L4850" s="444">
        <f t="shared" ca="1" si="192"/>
        <v>-4071276018358.2915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-4071276018358.2915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-16963650076.492882</v>
      </c>
      <c r="L4851" s="444">
        <f t="shared" ca="1" si="192"/>
        <v>-4088239668434.7842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-4088239668434.7842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-17034331951.8116</v>
      </c>
      <c r="L4852" s="444">
        <f t="shared" ca="1" si="192"/>
        <v>-4105274000386.5957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-4105274000386.5957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-17105308334.944149</v>
      </c>
      <c r="L4853" s="444">
        <f t="shared" ref="L4853:L5107" ca="1" si="197">I4853-J4853+K4853</f>
        <v>-4122379308721.54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-4122379308721.54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-17176580453.006416</v>
      </c>
      <c r="L4854" s="444">
        <f t="shared" ca="1" si="197"/>
        <v>-4139555889174.5464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-4139555889174.5464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-17248149538.227276</v>
      </c>
      <c r="L4855" s="444">
        <f t="shared" ca="1" si="197"/>
        <v>-4156804038712.7734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-4156804038712.7734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-17320016827.969887</v>
      </c>
      <c r="L4856" s="444">
        <f t="shared" ca="1" si="197"/>
        <v>-4174124055540.7432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-4174124055540.7432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-17392183564.753094</v>
      </c>
      <c r="L4857" s="444">
        <f t="shared" ca="1" si="197"/>
        <v>-4191516239105.4961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-4191516239105.4961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-17464650996.272903</v>
      </c>
      <c r="L4858" s="444">
        <f t="shared" ca="1" si="197"/>
        <v>-4208980890101.769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-4208980890101.769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-17537420375.424038</v>
      </c>
      <c r="L4859" s="444">
        <f t="shared" ca="1" si="197"/>
        <v>-4226518310477.1929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-4226518310477.1929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-17610492960.321636</v>
      </c>
      <c r="L4860" s="444">
        <f t="shared" ca="1" si="197"/>
        <v>-4244128803437.5146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-4244128803437.5146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-17683870014.322979</v>
      </c>
      <c r="L4861" s="444">
        <f t="shared" ca="1" si="197"/>
        <v>-4261812673451.8374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-4261812673451.8374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-17757552806.049324</v>
      </c>
      <c r="L4862" s="444">
        <f t="shared" ca="1" si="197"/>
        <v>-4279570226257.8867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-4279570226257.8867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-17831542609.407864</v>
      </c>
      <c r="L4863" s="444">
        <f t="shared" ca="1" si="197"/>
        <v>-4297401768867.2944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-4297401768867.2944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-17905840703.613728</v>
      </c>
      <c r="L4864" s="444">
        <f t="shared" ca="1" si="197"/>
        <v>-4315307609570.9082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-4315307609570.9082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-17980448373.212116</v>
      </c>
      <c r="L4865" s="444">
        <f t="shared" ca="1" si="197"/>
        <v>-4333288057944.1201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-4333288057944.1201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-18055366908.100498</v>
      </c>
      <c r="L4866" s="444">
        <f t="shared" ca="1" si="197"/>
        <v>-4351343424852.2207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-4351343424852.2207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-18130597603.550919</v>
      </c>
      <c r="L4867" s="444">
        <f t="shared" ca="1" si="197"/>
        <v>-4369474022455.7715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-4369474022455.7715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-18206141760.232384</v>
      </c>
      <c r="L4868" s="444">
        <f t="shared" ca="1" si="197"/>
        <v>-4387680164216.0039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-4387680164216.0039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-18282000684.233349</v>
      </c>
      <c r="L4869" s="444">
        <f t="shared" ca="1" si="197"/>
        <v>-4405962164900.2373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-4405962164900.2373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-18358175687.08432</v>
      </c>
      <c r="L4870" s="444">
        <f t="shared" ca="1" si="197"/>
        <v>-4424320340587.3213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-4424320340587.3213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-18434668085.780506</v>
      </c>
      <c r="L4871" s="444">
        <f t="shared" ca="1" si="197"/>
        <v>-4442755008673.1016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-4442755008673.1016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-18511479202.804588</v>
      </c>
      <c r="L4872" s="444">
        <f t="shared" ca="1" si="197"/>
        <v>-4461266487875.9063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-4461266487875.9063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-18588610366.149609</v>
      </c>
      <c r="L4873" s="444">
        <f t="shared" ca="1" si="197"/>
        <v>-4479855098242.0557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-4479855098242.0557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-18666062909.3419</v>
      </c>
      <c r="L4874" s="444">
        <f t="shared" ca="1" si="197"/>
        <v>-4498521161151.3975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-4498521161151.3975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-18743838171.464157</v>
      </c>
      <c r="L4875" s="444">
        <f t="shared" ca="1" si="197"/>
        <v>-4517264999322.8613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-4517264999322.8613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-18821937497.178589</v>
      </c>
      <c r="L4876" s="444">
        <f t="shared" ca="1" si="197"/>
        <v>-4536086936820.04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-4536086936820.04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-18900362236.750168</v>
      </c>
      <c r="L4877" s="444">
        <f t="shared" ca="1" si="197"/>
        <v>-4554987299056.79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-4554987299056.79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-18979113746.069958</v>
      </c>
      <c r="L4878" s="444">
        <f t="shared" ca="1" si="197"/>
        <v>-4573966412802.8604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-4573966412802.8604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-19058193386.678585</v>
      </c>
      <c r="L4879" s="444">
        <f t="shared" ca="1" si="197"/>
        <v>-4593024606189.5391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-4593024606189.5391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-19137602525.789745</v>
      </c>
      <c r="L4880" s="444">
        <f t="shared" ca="1" si="197"/>
        <v>-4612162208715.3291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-4612162208715.3291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-19217342536.313869</v>
      </c>
      <c r="L4881" s="444">
        <f t="shared" ca="1" si="197"/>
        <v>-4631379551251.6426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-4631379551251.6426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-19297414796.881844</v>
      </c>
      <c r="L4882" s="444">
        <f t="shared" ca="1" si="197"/>
        <v>-4650676966048.5244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-4650676966048.5244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-19377820691.868851</v>
      </c>
      <c r="L4883" s="444">
        <f t="shared" ca="1" si="197"/>
        <v>-4670054786740.3936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-4670054786740.3936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-19458561611.418304</v>
      </c>
      <c r="L4884" s="444">
        <f t="shared" ca="1" si="197"/>
        <v>-4689513348351.8115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-4689513348351.8115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-19539638951.465881</v>
      </c>
      <c r="L4885" s="444">
        <f t="shared" ca="1" si="197"/>
        <v>-4709052987303.2773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-4709052987303.2773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-19621054113.763657</v>
      </c>
      <c r="L4886" s="444">
        <f t="shared" ca="1" si="197"/>
        <v>-4728674041417.041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-4728674041417.041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-19702808505.904339</v>
      </c>
      <c r="L4887" s="444">
        <f t="shared" ca="1" si="197"/>
        <v>-4748376849922.9453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-4748376849922.9453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-19784903541.345604</v>
      </c>
      <c r="L4888" s="444">
        <f t="shared" ca="1" si="197"/>
        <v>-4768161753464.291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-4768161753464.291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-19867340639.434547</v>
      </c>
      <c r="L4889" s="444">
        <f t="shared" ca="1" si="197"/>
        <v>-4788029094103.7256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-4788029094103.7256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-19950121225.43219</v>
      </c>
      <c r="L4890" s="444">
        <f t="shared" ca="1" si="197"/>
        <v>-4807979215329.1582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-4807979215329.1582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-20033246730.538158</v>
      </c>
      <c r="L4891" s="444">
        <f t="shared" ca="1" si="197"/>
        <v>-4828012462059.6963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-4828012462059.6963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-20116718591.915401</v>
      </c>
      <c r="L4892" s="444">
        <f t="shared" ca="1" si="197"/>
        <v>-4848129180651.6113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-4848129180651.6113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-20200538252.715046</v>
      </c>
      <c r="L4893" s="444">
        <f t="shared" ca="1" si="197"/>
        <v>-4868329718904.3262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-4868329718904.3262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-20284707162.10136</v>
      </c>
      <c r="L4894" s="444">
        <f t="shared" ca="1" si="197"/>
        <v>-4888614426066.4277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-4888614426066.4277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-20369226775.276783</v>
      </c>
      <c r="L4895" s="444">
        <f t="shared" ca="1" si="197"/>
        <v>-4908983652841.7041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-4908983652841.7041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-20454098553.507099</v>
      </c>
      <c r="L4896" s="444">
        <f t="shared" ca="1" si="197"/>
        <v>-4929437751395.2109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-4929437751395.2109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-20539323964.146713</v>
      </c>
      <c r="L4897" s="444">
        <f t="shared" ca="1" si="197"/>
        <v>-4949977075359.3574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-4949977075359.3574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-20624904480.66399</v>
      </c>
      <c r="L4898" s="444">
        <f t="shared" ca="1" si="197"/>
        <v>-4970601979840.0215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-4970601979840.0215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-20710841582.666756</v>
      </c>
      <c r="L4899" s="444">
        <f t="shared" ca="1" si="197"/>
        <v>-4991312821422.6885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-4991312821422.6885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-20797136755.927868</v>
      </c>
      <c r="L4900" s="444">
        <f t="shared" ca="1" si="197"/>
        <v>-5012109958178.6162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-5012109958178.6162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-20883791492.4109</v>
      </c>
      <c r="L4901" s="444">
        <f t="shared" ca="1" si="197"/>
        <v>-5032993749671.0273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-5032993749671.0273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-20970807290.295948</v>
      </c>
      <c r="L4902" s="444">
        <f t="shared" ca="1" si="197"/>
        <v>-5053964556961.3232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-5053964556961.3232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-21058185654.005512</v>
      </c>
      <c r="L4903" s="444">
        <f t="shared" ca="1" si="197"/>
        <v>-5075022742615.3291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-5075022742615.3291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-21145928094.230537</v>
      </c>
      <c r="L4904" s="444">
        <f t="shared" ca="1" si="197"/>
        <v>-5096168670709.5596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-5096168670709.5596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-21234036127.956497</v>
      </c>
      <c r="L4905" s="444">
        <f t="shared" ca="1" si="197"/>
        <v>-5117402706837.5156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-5117402706837.5156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-21322511278.489647</v>
      </c>
      <c r="L4906" s="444">
        <f t="shared" ca="1" si="197"/>
        <v>-5138725218116.0049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-5138725218116.0049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-21411355075.483353</v>
      </c>
      <c r="L4907" s="444">
        <f t="shared" ca="1" si="197"/>
        <v>-5160136573191.4883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-5160136573191.4883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-21500569054.964535</v>
      </c>
      <c r="L4908" s="444">
        <f t="shared" ca="1" si="197"/>
        <v>-5181637142246.4531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-5181637142246.4531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-21590154759.360222</v>
      </c>
      <c r="L4909" s="444">
        <f t="shared" ca="1" si="197"/>
        <v>-5203227297005.8135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-5203227297005.8135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-21680113737.524223</v>
      </c>
      <c r="L4910" s="444">
        <f t="shared" ca="1" si="197"/>
        <v>-5224907410743.3379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-5224907410743.3379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-21770447544.763908</v>
      </c>
      <c r="L4911" s="444">
        <f t="shared" ca="1" si="197"/>
        <v>-5246677858288.1016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-5246677858288.1016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-21861157742.867088</v>
      </c>
      <c r="L4912" s="444">
        <f t="shared" ca="1" si="197"/>
        <v>-5268539016030.9688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-5268539016030.9688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-21952245900.129036</v>
      </c>
      <c r="L4913" s="444">
        <f t="shared" ca="1" si="197"/>
        <v>-5290491261931.0977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-5290491261931.0977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-22043713591.379574</v>
      </c>
      <c r="L4914" s="444">
        <f t="shared" ca="1" si="197"/>
        <v>-5312534975522.4775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-5312534975522.4775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-22135562398.010323</v>
      </c>
      <c r="L4915" s="444">
        <f t="shared" ca="1" si="197"/>
        <v>-5334670537920.4883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-5334670537920.4883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-22227793908.002033</v>
      </c>
      <c r="L4916" s="444">
        <f t="shared" ca="1" si="197"/>
        <v>-5356898331828.4902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-5356898331828.4902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-22320409715.952042</v>
      </c>
      <c r="L4917" s="444">
        <f t="shared" ca="1" si="197"/>
        <v>-5379218741544.4424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-5379218741544.4424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-22413411423.101845</v>
      </c>
      <c r="L4918" s="444">
        <f t="shared" ca="1" si="197"/>
        <v>-5401632152967.5439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-5401632152967.5439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-22506800637.364765</v>
      </c>
      <c r="L4919" s="444">
        <f t="shared" ca="1" si="197"/>
        <v>-5424138953604.9092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-5424138953604.9092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-22600578973.353786</v>
      </c>
      <c r="L4920" s="444">
        <f t="shared" ca="1" si="197"/>
        <v>-5446739532578.2627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-5446739532578.2627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-22694748052.409428</v>
      </c>
      <c r="L4921" s="444">
        <f t="shared" ca="1" si="197"/>
        <v>-5469434280630.6719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-5469434280630.6719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-22789309502.6278</v>
      </c>
      <c r="L4922" s="444">
        <f t="shared" ca="1" si="197"/>
        <v>-5492223590133.2998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-5492223590133.2998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-22884264958.888748</v>
      </c>
      <c r="L4923" s="444">
        <f t="shared" ca="1" si="197"/>
        <v>-5515107855092.1885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-5515107855092.1885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-22979616062.884117</v>
      </c>
      <c r="L4924" s="444">
        <f t="shared" ca="1" si="197"/>
        <v>-5538087471155.0723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-5538087471155.0723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-23075364463.146133</v>
      </c>
      <c r="L4925" s="444">
        <f t="shared" ca="1" si="197"/>
        <v>-5561162835618.2188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-5561162835618.2188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-23171511815.075912</v>
      </c>
      <c r="L4926" s="444">
        <f t="shared" ca="1" si="197"/>
        <v>-5584334347433.2949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-5584334347433.2949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-23268059780.972061</v>
      </c>
      <c r="L4927" s="444">
        <f t="shared" ca="1" si="197"/>
        <v>-5607602407214.2666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-5607602407214.2666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-23365010030.059444</v>
      </c>
      <c r="L4928" s="444">
        <f t="shared" ca="1" si="197"/>
        <v>-5630967417244.3262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-5630967417244.3262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-23462364238.518024</v>
      </c>
      <c r="L4929" s="444">
        <f t="shared" ca="1" si="197"/>
        <v>-5654429781482.8438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-5654429781482.8438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-23560124089.511848</v>
      </c>
      <c r="L4930" s="444">
        <f t="shared" ca="1" si="197"/>
        <v>-5677989905572.3555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-5677989905572.3555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-23658291273.218147</v>
      </c>
      <c r="L4931" s="444">
        <f t="shared" ca="1" si="197"/>
        <v>-5701648196845.5732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-5701648196845.5732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-23756867486.856556</v>
      </c>
      <c r="L4932" s="444">
        <f t="shared" ca="1" si="197"/>
        <v>-5725405064332.4297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-5725405064332.4297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-23855854434.718456</v>
      </c>
      <c r="L4933" s="444">
        <f t="shared" ca="1" si="197"/>
        <v>-5749260918767.1484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-5749260918767.1484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-23955253828.196453</v>
      </c>
      <c r="L4934" s="444">
        <f t="shared" ca="1" si="197"/>
        <v>-5773216172595.3447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-5773216172595.3447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-24055067385.813934</v>
      </c>
      <c r="L4935" s="444">
        <f t="shared" ca="1" si="197"/>
        <v>-5797271239981.1582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-5797271239981.1582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-24155296833.254826</v>
      </c>
      <c r="L4936" s="444">
        <f t="shared" ca="1" si="197"/>
        <v>-5821426536814.4131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-5821426536814.4131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-24255943903.393387</v>
      </c>
      <c r="L4937" s="444">
        <f t="shared" ca="1" si="197"/>
        <v>-5845682480717.8066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-5845682480717.8066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-24357010336.324196</v>
      </c>
      <c r="L4938" s="444">
        <f t="shared" ca="1" si="197"/>
        <v>-5870039491054.1309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-5870039491054.1309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-24458497879.392212</v>
      </c>
      <c r="L4939" s="444">
        <f t="shared" ca="1" si="197"/>
        <v>-5894497988933.5234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-5894497988933.5234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-24560408287.223015</v>
      </c>
      <c r="L4940" s="444">
        <f t="shared" ca="1" si="197"/>
        <v>-5919058397220.7461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-5919058397220.7461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-24662743321.753109</v>
      </c>
      <c r="L4941" s="444">
        <f t="shared" ca="1" si="197"/>
        <v>-5943721140542.499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-5943721140542.499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-24765504752.260414</v>
      </c>
      <c r="L4942" s="444">
        <f t="shared" ca="1" si="197"/>
        <v>-5968486645294.7598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-5968486645294.7598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-24868694355.394833</v>
      </c>
      <c r="L4943" s="444">
        <f t="shared" ca="1" si="197"/>
        <v>-5993355339650.1543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-5993355339650.1543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-24972313915.208977</v>
      </c>
      <c r="L4944" s="444">
        <f t="shared" ca="1" si="197"/>
        <v>-6018327653565.3633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-6018327653565.3633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-25076365223.189014</v>
      </c>
      <c r="L4945" s="444">
        <f t="shared" ca="1" si="197"/>
        <v>-6043404018788.5527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-6043404018788.5527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-25180850078.285637</v>
      </c>
      <c r="L4946" s="444">
        <f t="shared" ca="1" si="197"/>
        <v>-6068584868866.8379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-6068584868866.8379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-25285770286.945156</v>
      </c>
      <c r="L4947" s="444">
        <f t="shared" ca="1" si="197"/>
        <v>-6093870639153.7832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-6093870639153.7832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-25391127663.140762</v>
      </c>
      <c r="L4948" s="444">
        <f t="shared" ca="1" si="197"/>
        <v>-6119261766816.9238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-6119261766816.9238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-25496924028.403851</v>
      </c>
      <c r="L4949" s="444">
        <f t="shared" ca="1" si="197"/>
        <v>-6144758690845.3281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-6144758690845.3281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-25603161211.855534</v>
      </c>
      <c r="L4950" s="444">
        <f t="shared" ca="1" si="197"/>
        <v>-6170361852057.1836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-6170361852057.1836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-25709841050.238266</v>
      </c>
      <c r="L4951" s="444">
        <f t="shared" ca="1" si="197"/>
        <v>-6196071693107.4219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-6196071693107.4219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-25816965387.94759</v>
      </c>
      <c r="L4952" s="444">
        <f t="shared" ca="1" si="197"/>
        <v>-6221888658495.3691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-6221888658495.3691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-25924536077.064037</v>
      </c>
      <c r="L4953" s="444">
        <f t="shared" ca="1" si="197"/>
        <v>-6247813194572.4336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-6247813194572.4336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-26032554977.385139</v>
      </c>
      <c r="L4954" s="444">
        <f t="shared" ca="1" si="197"/>
        <v>-6273845749549.8184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-6273845749549.8184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-26141023956.457577</v>
      </c>
      <c r="L4955" s="444">
        <f t="shared" ca="1" si="197"/>
        <v>-6299986773506.2764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-6299986773506.2764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-26249944889.609486</v>
      </c>
      <c r="L4956" s="444">
        <f t="shared" ca="1" si="197"/>
        <v>-6326236718395.8857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-6326236718395.8857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-26359319659.982857</v>
      </c>
      <c r="L4957" s="444">
        <f t="shared" ca="1" si="197"/>
        <v>-6352596038055.8682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-6352596038055.8682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-26469150158.566116</v>
      </c>
      <c r="L4958" s="444">
        <f t="shared" ca="1" si="197"/>
        <v>-6379065188214.4346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-6379065188214.4346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-26579438284.22681</v>
      </c>
      <c r="L4959" s="444">
        <f t="shared" ca="1" si="197"/>
        <v>-6405644626498.6611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-6405644626498.6611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-26690185943.744423</v>
      </c>
      <c r="L4960" s="444">
        <f t="shared" ca="1" si="197"/>
        <v>-6432334812442.4053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-6432334812442.4053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-26801395051.843353</v>
      </c>
      <c r="L4961" s="444">
        <f t="shared" ca="1" si="197"/>
        <v>-6459136207494.249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-6459136207494.249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-26913067531.226036</v>
      </c>
      <c r="L4962" s="444">
        <f t="shared" ca="1" si="197"/>
        <v>-6486049275025.4746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-6486049275025.4746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-27025205312.606144</v>
      </c>
      <c r="L4963" s="444">
        <f t="shared" ca="1" si="197"/>
        <v>-6513074480338.0811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-6513074480338.0811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-27137810334.742004</v>
      </c>
      <c r="L4964" s="444">
        <f t="shared" ca="1" si="197"/>
        <v>-6540212290672.8232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-6540212290672.8232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-27250884544.470097</v>
      </c>
      <c r="L4965" s="444">
        <f t="shared" ca="1" si="197"/>
        <v>-6567463175217.293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-6567463175217.293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-27364429896.73872</v>
      </c>
      <c r="L4966" s="444">
        <f t="shared" ca="1" si="197"/>
        <v>-6594827605114.0313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-6594827605114.0313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-27478448354.641796</v>
      </c>
      <c r="L4967" s="444">
        <f t="shared" ca="1" si="197"/>
        <v>-6622306053468.6729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-6622306053468.6729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-27592941889.452805</v>
      </c>
      <c r="L4968" s="444">
        <f t="shared" ca="1" si="197"/>
        <v>-6649898995358.126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-6649898995358.126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-27707912480.658859</v>
      </c>
      <c r="L4969" s="444">
        <f t="shared" ca="1" si="197"/>
        <v>-6677606907838.7852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-6677606907838.7852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-27823362115.994938</v>
      </c>
      <c r="L4970" s="444">
        <f t="shared" ca="1" si="197"/>
        <v>-6705430269954.7803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-6705430269954.7803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-27939292791.478252</v>
      </c>
      <c r="L4971" s="444">
        <f t="shared" ca="1" si="197"/>
        <v>-6733369562746.2588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-6733369562746.2588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-28055706511.442745</v>
      </c>
      <c r="L4972" s="444">
        <f t="shared" ca="1" si="197"/>
        <v>-6761425269257.7012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-6761425269257.7012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-28172605288.573753</v>
      </c>
      <c r="L4973" s="444">
        <f t="shared" ca="1" si="197"/>
        <v>-6789597874546.2754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-6789597874546.2754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-28289991143.942814</v>
      </c>
      <c r="L4974" s="444">
        <f t="shared" ca="1" si="197"/>
        <v>-6817887865690.2178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-6817887865690.2178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-28407866107.042572</v>
      </c>
      <c r="L4975" s="444">
        <f t="shared" ca="1" si="197"/>
        <v>-6846295731797.2607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-6846295731797.2607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-28526232215.821918</v>
      </c>
      <c r="L4976" s="444">
        <f t="shared" ca="1" si="197"/>
        <v>-6874821964013.083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-6874821964013.083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-28645091516.721176</v>
      </c>
      <c r="L4977" s="444">
        <f t="shared" ca="1" si="197"/>
        <v>-6903467055529.8037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-6903467055529.8037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-28764446064.70752</v>
      </c>
      <c r="L4978" s="444">
        <f t="shared" ca="1" si="197"/>
        <v>-6932231501594.5117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-6932231501594.5117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-28884297923.310471</v>
      </c>
      <c r="L4979" s="444">
        <f t="shared" ca="1" si="197"/>
        <v>-6961115799517.8223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-6961115799517.8223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-29004649164.657593</v>
      </c>
      <c r="L4980" s="444">
        <f t="shared" ca="1" si="197"/>
        <v>-6990120448682.4795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-6990120448682.4795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-29125501869.51033</v>
      </c>
      <c r="L4981" s="444">
        <f t="shared" ca="1" si="197"/>
        <v>-7019245950551.9902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-7019245950551.9902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-29246858127.299957</v>
      </c>
      <c r="L4982" s="444">
        <f t="shared" ca="1" si="197"/>
        <v>-7048492808679.29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-7048492808679.29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-29368720036.163712</v>
      </c>
      <c r="L4983" s="444">
        <f t="shared" ca="1" si="197"/>
        <v>-7077861528715.4541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-7077861528715.4541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-29491089702.98106</v>
      </c>
      <c r="L4984" s="444">
        <f t="shared" ca="1" si="197"/>
        <v>-7107352618418.4355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-7107352618418.4355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-29613969243.410152</v>
      </c>
      <c r="L4985" s="444">
        <f t="shared" ca="1" si="197"/>
        <v>-7136966587661.8457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-7136966587661.8457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-29737360781.924362</v>
      </c>
      <c r="L4986" s="444">
        <f t="shared" ca="1" si="197"/>
        <v>-7166703948443.7705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-7166703948443.7705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-29861266451.849045</v>
      </c>
      <c r="L4987" s="444">
        <f t="shared" ca="1" si="197"/>
        <v>-7196565214895.6191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-7196565214895.6191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-29985688395.398411</v>
      </c>
      <c r="L4988" s="444">
        <f t="shared" ca="1" si="197"/>
        <v>-7226550903291.0176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-7226550903291.0176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-30110628763.71257</v>
      </c>
      <c r="L4989" s="444">
        <f t="shared" ca="1" si="197"/>
        <v>-7256661532054.7305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-7256661532054.7305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-30236089716.894711</v>
      </c>
      <c r="L4990" s="444">
        <f t="shared" ca="1" si="197"/>
        <v>-7286897621771.625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-7286897621771.625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-30362073424.048435</v>
      </c>
      <c r="L4991" s="444">
        <f t="shared" ca="1" si="197"/>
        <v>-7317259695195.6738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-7317259695195.6738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-30488582063.315308</v>
      </c>
      <c r="L4992" s="444">
        <f t="shared" ca="1" si="197"/>
        <v>-7347748277258.9893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-7347748277258.9893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-30615617821.912449</v>
      </c>
      <c r="L4993" s="444">
        <f t="shared" ca="1" si="197"/>
        <v>-7378363895080.9014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-7378363895080.9014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-30743182896.170418</v>
      </c>
      <c r="L4994" s="444">
        <f t="shared" ca="1" si="197"/>
        <v>-7409107077977.0723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-7409107077977.0723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-30871279491.571133</v>
      </c>
      <c r="L4995" s="444">
        <f t="shared" ca="1" si="197"/>
        <v>-7439978357468.6436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-7439978357468.6436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-30999909822.786015</v>
      </c>
      <c r="L4996" s="444">
        <f t="shared" ca="1" si="197"/>
        <v>-7470978267291.4297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-7470978267291.4297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-31129076113.714291</v>
      </c>
      <c r="L4997" s="444">
        <f t="shared" ca="1" si="197"/>
        <v>-7502107343405.1436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-7502107343405.1436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-31258780597.521431</v>
      </c>
      <c r="L4998" s="444">
        <f t="shared" ca="1" si="197"/>
        <v>-7533366124002.665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-7533366124002.665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-31389025516.677776</v>
      </c>
      <c r="L4999" s="444">
        <f t="shared" ca="1" si="197"/>
        <v>-7564755149519.3428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-7564755149519.3428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-31519813122.997261</v>
      </c>
      <c r="L5000" s="444">
        <f t="shared" ca="1" si="197"/>
        <v>-7596274962642.3398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-7596274962642.3398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-31651145677.676414</v>
      </c>
      <c r="L5001" s="444">
        <f t="shared" ca="1" si="197"/>
        <v>-7627926108320.0166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-7627926108320.0166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-31783025451.333401</v>
      </c>
      <c r="L5002" s="444">
        <f t="shared" ca="1" si="197"/>
        <v>-7659709133771.3496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-7659709133771.3496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-31915454724.047295</v>
      </c>
      <c r="L5003" s="444">
        <f t="shared" ca="1" si="197"/>
        <v>-7691624588495.3965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-7691624588495.3965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-32048435785.39748</v>
      </c>
      <c r="L5004" s="444">
        <f t="shared" ca="1" si="197"/>
        <v>-7723673024280.7939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-7723673024280.7939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-32181970934.503311</v>
      </c>
      <c r="L5005" s="444">
        <f t="shared" ca="1" si="197"/>
        <v>-7755854995215.2969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-7755854995215.2969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-32316062480.063732</v>
      </c>
      <c r="L5006" s="444">
        <f t="shared" ca="1" si="197"/>
        <v>-7788171057695.3604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-7788171057695.3604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-32450712740.397339</v>
      </c>
      <c r="L5007" s="444">
        <f t="shared" ca="1" si="197"/>
        <v>-7820621770435.7578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-7820621770435.7578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-32585924043.482327</v>
      </c>
      <c r="L5008" s="444">
        <f t="shared" ca="1" si="197"/>
        <v>-7853207694479.2402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-7853207694479.2402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-32721698726.996834</v>
      </c>
      <c r="L5009" s="444">
        <f t="shared" ca="1" si="197"/>
        <v>-7885929393206.2373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-7885929393206.2373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-32858039138.359322</v>
      </c>
      <c r="L5010" s="444">
        <f t="shared" ca="1" si="197"/>
        <v>-7918787432344.5967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-7918787432344.5967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-32994947634.769154</v>
      </c>
      <c r="L5011" s="444">
        <f t="shared" ca="1" si="197"/>
        <v>-7951782379979.3662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-7951782379979.3662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-33132426583.24736</v>
      </c>
      <c r="L5012" s="444">
        <f t="shared" ca="1" si="197"/>
        <v>-7984914806562.6133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-7984914806562.6133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-33270478360.677555</v>
      </c>
      <c r="L5013" s="444">
        <f t="shared" ca="1" si="197"/>
        <v>-8018185284923.291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-8018185284923.291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-33409105353.847046</v>
      </c>
      <c r="L5014" s="444">
        <f t="shared" ca="1" si="197"/>
        <v>-8051594390277.1377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-8051594390277.1377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-33548309959.488079</v>
      </c>
      <c r="L5015" s="444">
        <f t="shared" ca="1" si="197"/>
        <v>-8085142700236.626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-8085142700236.626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-33688094584.319279</v>
      </c>
      <c r="L5016" s="444">
        <f t="shared" ca="1" si="197"/>
        <v>-8118830794820.9453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-8118830794820.9453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-33828461645.087273</v>
      </c>
      <c r="L5017" s="444">
        <f t="shared" ca="1" si="197"/>
        <v>-8152659256466.0322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-8152659256466.0322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-33969413568.608471</v>
      </c>
      <c r="L5018" s="444">
        <f t="shared" ca="1" si="197"/>
        <v>-8186628670034.6406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-8186628670034.6406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-34110952791.811001</v>
      </c>
      <c r="L5019" s="444">
        <f t="shared" ca="1" si="197"/>
        <v>-8220739622826.4512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-8220739622826.4512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-34253081761.776878</v>
      </c>
      <c r="L5020" s="444">
        <f t="shared" ca="1" si="197"/>
        <v>-8254992704588.2285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-8254992704588.2285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-34395802935.784286</v>
      </c>
      <c r="L5021" s="444">
        <f t="shared" ca="1" si="197"/>
        <v>-8289388507524.0127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-8289388507524.0127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-34539118781.350052</v>
      </c>
      <c r="L5022" s="444">
        <f t="shared" ca="1" si="197"/>
        <v>-8323927626305.3623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-8323927626305.3623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-34683031776.272339</v>
      </c>
      <c r="L5023" s="444">
        <f t="shared" ca="1" si="197"/>
        <v>-8358610658081.6348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-8358610658081.6348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-34827544408.673477</v>
      </c>
      <c r="L5024" s="444">
        <f t="shared" ca="1" si="197"/>
        <v>-8393438202490.3086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-8393438202490.3086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-34972659177.042953</v>
      </c>
      <c r="L5025" s="444">
        <f t="shared" ca="1" si="197"/>
        <v>-8428410861667.3516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-8428410861667.3516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-35118378590.280632</v>
      </c>
      <c r="L5026" s="444">
        <f t="shared" ca="1" si="197"/>
        <v>-8463529240257.6318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-8463529240257.6318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-35264705167.740128</v>
      </c>
      <c r="L5027" s="444">
        <f t="shared" ca="1" si="197"/>
        <v>-8498793945425.3721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-8498793945425.3721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-35411641439.272385</v>
      </c>
      <c r="L5028" s="444">
        <f t="shared" ca="1" si="197"/>
        <v>-8534205586864.6445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-8534205586864.6445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-35559189945.269348</v>
      </c>
      <c r="L5029" s="444">
        <f t="shared" ca="1" si="197"/>
        <v>-8569764776809.9141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-8569764776809.9141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-35707353236.707977</v>
      </c>
      <c r="L5030" s="444">
        <f t="shared" ca="1" si="197"/>
        <v>-8605472130046.6221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-8605472130046.6221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-35856133875.19426</v>
      </c>
      <c r="L5031" s="444">
        <f t="shared" ca="1" si="197"/>
        <v>-8641328263921.8164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-8641328263921.8164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-36005534433.007561</v>
      </c>
      <c r="L5032" s="444">
        <f t="shared" ca="1" si="197"/>
        <v>-8677333798354.8242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-8677333798354.8242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-36155557493.145103</v>
      </c>
      <c r="L5033" s="444">
        <f t="shared" ca="1" si="197"/>
        <v>-8713489355847.9697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-8713489355847.9697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-36306205649.366547</v>
      </c>
      <c r="L5034" s="444">
        <f t="shared" ca="1" si="197"/>
        <v>-8749795561497.3359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-8749795561497.3359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-36457481506.238907</v>
      </c>
      <c r="L5035" s="444">
        <f t="shared" ca="1" si="197"/>
        <v>-8786253043003.5752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-8786253043003.5752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-36609387679.181564</v>
      </c>
      <c r="L5036" s="444">
        <f t="shared" ca="1" si="197"/>
        <v>-8822862430682.7559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-8822862430682.7559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-36761926794.511482</v>
      </c>
      <c r="L5037" s="444">
        <f t="shared" ca="1" si="197"/>
        <v>-8859624357477.2676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-8859624357477.2676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-36915101489.488617</v>
      </c>
      <c r="L5038" s="444">
        <f t="shared" ca="1" si="197"/>
        <v>-8896539458966.7559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-8896539458966.7559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-37068914412.361481</v>
      </c>
      <c r="L5039" s="444">
        <f t="shared" ca="1" si="197"/>
        <v>-8933608373379.1172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-8933608373379.1172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-37223368222.412987</v>
      </c>
      <c r="L5040" s="444">
        <f t="shared" ca="1" si="197"/>
        <v>-8970831741601.5293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-8970831741601.5293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-37378465590.006371</v>
      </c>
      <c r="L5041" s="444">
        <f t="shared" ca="1" si="197"/>
        <v>-9008210207191.5352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-9008210207191.5352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-37534209196.631393</v>
      </c>
      <c r="L5042" s="444">
        <f t="shared" ca="1" si="197"/>
        <v>-9045744416388.166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-9045744416388.166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-37690601734.950691</v>
      </c>
      <c r="L5043" s="444">
        <f t="shared" ca="1" si="197"/>
        <v>-9083435018123.1172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-9083435018123.1172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-37847645908.846321</v>
      </c>
      <c r="L5044" s="444">
        <f t="shared" ca="1" si="197"/>
        <v>-9121282664031.9629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-9121282664031.9629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-38005344433.466515</v>
      </c>
      <c r="L5045" s="444">
        <f t="shared" ca="1" si="197"/>
        <v>-9159288008465.4297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-9159288008465.4297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-38163700035.272621</v>
      </c>
      <c r="L5046" s="444">
        <f t="shared" ca="1" si="197"/>
        <v>-9197451708500.7031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-9197451708500.7031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-38322715452.086266</v>
      </c>
      <c r="L5047" s="444">
        <f t="shared" ca="1" si="197"/>
        <v>-9235774423952.7891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-9235774423952.7891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-38482393433.13662</v>
      </c>
      <c r="L5048" s="444">
        <f t="shared" ca="1" si="197"/>
        <v>-9274256817385.9258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-9274256817385.9258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-38642736739.108025</v>
      </c>
      <c r="L5049" s="444">
        <f t="shared" ca="1" si="197"/>
        <v>-9312899554125.0332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-9312899554125.0332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-38803748142.187637</v>
      </c>
      <c r="L5050" s="444">
        <f t="shared" ca="1" si="197"/>
        <v>-9351703302267.2207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-9351703302267.2207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-38965430426.113419</v>
      </c>
      <c r="L5051" s="444">
        <f t="shared" ca="1" si="197"/>
        <v>-9390668732693.334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-9390668732693.334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-39127786386.222221</v>
      </c>
      <c r="L5052" s="444">
        <f t="shared" ca="1" si="197"/>
        <v>-9429796519079.5566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-9429796519079.5566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-39290818829.498154</v>
      </c>
      <c r="L5053" s="444">
        <f t="shared" ca="1" si="197"/>
        <v>-9469087337909.0547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-9469087337909.0547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-39454530574.621063</v>
      </c>
      <c r="L5054" s="444">
        <f t="shared" ca="1" si="197"/>
        <v>-9508541868483.6758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-9508541868483.6758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-39618924452.015312</v>
      </c>
      <c r="L5055" s="444">
        <f t="shared" ca="1" si="197"/>
        <v>-9548160792935.6914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-9548160792935.6914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-39784003303.898712</v>
      </c>
      <c r="L5056" s="444">
        <f t="shared" ca="1" si="197"/>
        <v>-9587944796239.5898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-9587944796239.5898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-39949769984.331627</v>
      </c>
      <c r="L5057" s="444">
        <f t="shared" ca="1" si="197"/>
        <v>-9627894566223.9219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-9627894566223.9219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-40116227359.266342</v>
      </c>
      <c r="L5058" s="444">
        <f t="shared" ca="1" si="197"/>
        <v>-9668010793583.1875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-9668010793583.1875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-40283378306.596611</v>
      </c>
      <c r="L5059" s="444">
        <f t="shared" ca="1" si="197"/>
        <v>-9708294171889.7832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-9708294171889.7832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-40451225716.207428</v>
      </c>
      <c r="L5060" s="444">
        <f t="shared" ca="1" si="197"/>
        <v>-9748745397605.9902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-9748745397605.9902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-40619772490.024956</v>
      </c>
      <c r="L5061" s="444">
        <f t="shared" ca="1" si="197"/>
        <v>-9789365170096.0156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-9789365170096.0156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-40789021542.066734</v>
      </c>
      <c r="L5062" s="444">
        <f t="shared" ca="1" si="197"/>
        <v>-9830154191638.082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-9830154191638.082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-40958975798.492004</v>
      </c>
      <c r="L5063" s="444">
        <f t="shared" ca="1" si="197"/>
        <v>-9871113167436.5742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-9871113167436.5742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-41129638197.65239</v>
      </c>
      <c r="L5064" s="444">
        <f t="shared" ca="1" si="197"/>
        <v>-9912242805634.2266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-9912242805634.2266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-41301011690.142609</v>
      </c>
      <c r="L5065" s="444">
        <f t="shared" ca="1" si="197"/>
        <v>-9953543817324.3691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-9953543817324.3691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-41473099238.85154</v>
      </c>
      <c r="L5066" s="444">
        <f t="shared" ca="1" si="197"/>
        <v>-9995016916563.2207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-9995016916563.2207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-41645903819.01342</v>
      </c>
      <c r="L5067" s="444">
        <f t="shared" ca="1" si="197"/>
        <v>-10036662820382.234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-10036662820382.234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-41819428418.259308</v>
      </c>
      <c r="L5068" s="444">
        <f t="shared" ca="1" si="197"/>
        <v>-10078482248800.494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-10078482248800.494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-41993676036.668724</v>
      </c>
      <c r="L5069" s="444">
        <f t="shared" ca="1" si="197"/>
        <v>-10120475924837.162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-10120475924837.162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-42168649686.82151</v>
      </c>
      <c r="L5070" s="444">
        <f t="shared" ca="1" si="197"/>
        <v>-10162644574523.984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-10162644574523.984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-42344352393.849937</v>
      </c>
      <c r="L5071" s="444">
        <f t="shared" ca="1" si="197"/>
        <v>-10204988926917.834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-10204988926917.834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-42520787195.490974</v>
      </c>
      <c r="L5072" s="444">
        <f t="shared" ca="1" si="197"/>
        <v>-10247509714113.324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-10247509714113.324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-42697957142.138847</v>
      </c>
      <c r="L5073" s="444">
        <f t="shared" ca="1" si="197"/>
        <v>-10290207671255.463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-10290207671255.463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-42875865296.897758</v>
      </c>
      <c r="L5074" s="444">
        <f t="shared" ca="1" si="197"/>
        <v>-10333083536552.361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-10333083536552.361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-43054514735.634842</v>
      </c>
      <c r="L5075" s="444">
        <f t="shared" ca="1" si="197"/>
        <v>-10376138051287.996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-10376138051287.996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-43233908547.033318</v>
      </c>
      <c r="L5076" s="444">
        <f t="shared" ca="1" si="197"/>
        <v>-10419371959835.029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-10419371959835.029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-43414049832.645958</v>
      </c>
      <c r="L5077" s="444">
        <f t="shared" ca="1" si="197"/>
        <v>-10462786009667.676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-10462786009667.676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-43594941706.948647</v>
      </c>
      <c r="L5078" s="444">
        <f t="shared" ca="1" si="197"/>
        <v>-10506380951374.625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-10506380951374.625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-43776587297.394272</v>
      </c>
      <c r="L5079" s="444">
        <f t="shared" ca="1" si="197"/>
        <v>-10550157538672.02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-10550157538672.02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-43958989744.466751</v>
      </c>
      <c r="L5080" s="444">
        <f t="shared" ca="1" si="197"/>
        <v>-10594116528416.486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-10594116528416.486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-44142152201.735359</v>
      </c>
      <c r="L5081" s="444">
        <f t="shared" ca="1" si="197"/>
        <v>-10638258680618.223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-10638258680618.223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-44326077835.909264</v>
      </c>
      <c r="L5082" s="444">
        <f t="shared" ca="1" si="197"/>
        <v>-10682584758454.133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-10682584758454.133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-44510769826.89222</v>
      </c>
      <c r="L5083" s="444">
        <f t="shared" ca="1" si="197"/>
        <v>-10727095528281.025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-10727095528281.025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-44696231367.837608</v>
      </c>
      <c r="L5084" s="444">
        <f t="shared" ca="1" si="197"/>
        <v>-10771791759648.863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-10771791759648.863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-44882465665.203598</v>
      </c>
      <c r="L5085" s="444">
        <f t="shared" ca="1" si="197"/>
        <v>-10816674225314.066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-10816674225314.066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-45069475938.808609</v>
      </c>
      <c r="L5086" s="444">
        <f t="shared" ca="1" si="197"/>
        <v>-10861743701252.875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-10861743701252.875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-45257265421.886978</v>
      </c>
      <c r="L5087" s="444">
        <f t="shared" ca="1" si="197"/>
        <v>-10907000966674.762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-10907000966674.762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-45445837361.144836</v>
      </c>
      <c r="L5088" s="444">
        <f t="shared" ca="1" si="197"/>
        <v>-10952446804035.906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-10952446804035.906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-45635195016.816277</v>
      </c>
      <c r="L5089" s="444">
        <f t="shared" ca="1" si="197"/>
        <v>-10998081999052.723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-10998081999052.723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-45825341662.719681</v>
      </c>
      <c r="L5090" s="444">
        <f t="shared" ca="1" si="197"/>
        <v>-11043907340715.441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-11043907340715.441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-46016280586.314339</v>
      </c>
      <c r="L5091" s="444">
        <f t="shared" ca="1" si="197"/>
        <v>-11089923621301.756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-11089923621301.756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-46208015088.757317</v>
      </c>
      <c r="L5092" s="444">
        <f t="shared" ca="1" si="197"/>
        <v>-11136131636390.514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-11136131636390.514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-46400548484.960472</v>
      </c>
      <c r="L5093" s="444">
        <f t="shared" ca="1" si="197"/>
        <v>-11182532184875.475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-11182532184875.475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-46593884103.647812</v>
      </c>
      <c r="L5094" s="444">
        <f t="shared" ca="1" si="197"/>
        <v>-11229126068979.123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-11229126068979.123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-46788025287.41301</v>
      </c>
      <c r="L5095" s="444">
        <f t="shared" ca="1" si="197"/>
        <v>-11275914094266.535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-11275914094266.535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-46982975392.777229</v>
      </c>
      <c r="L5096" s="444">
        <f t="shared" ca="1" si="197"/>
        <v>-11322897069659.313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-11322897069659.313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-47178737790.247131</v>
      </c>
      <c r="L5097" s="444">
        <f t="shared" ca="1" si="197"/>
        <v>-11370075807449.561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-11370075807449.561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-47375315864.373169</v>
      </c>
      <c r="L5098" s="444">
        <f t="shared" ca="1" si="197"/>
        <v>-11417451123313.934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-11417451123313.934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-47572713013.80806</v>
      </c>
      <c r="L5099" s="444">
        <f t="shared" ca="1" si="197"/>
        <v>-11465023836327.742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-11465023836327.742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-47770932651.365593</v>
      </c>
      <c r="L5100" s="444">
        <f t="shared" ca="1" si="197"/>
        <v>-11512794768979.107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-11512794768979.107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-47969978204.079613</v>
      </c>
      <c r="L5101" s="444">
        <f t="shared" ca="1" si="197"/>
        <v>-11560764747183.188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-11560764747183.188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-48169853113.263283</v>
      </c>
      <c r="L5102" s="444">
        <f t="shared" ca="1" si="197"/>
        <v>-11608934600296.451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-11608934600296.451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-48370560834.568542</v>
      </c>
      <c r="L5103" s="444">
        <f t="shared" ca="1" si="197"/>
        <v>-11657305161131.02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-11657305161131.02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-48572104838.045914</v>
      </c>
      <c r="L5104" s="444">
        <f t="shared" ca="1" si="197"/>
        <v>-11705877265969.066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-11705877265969.066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-48774488608.204445</v>
      </c>
      <c r="L5105" s="444">
        <f t="shared" ca="1" si="197"/>
        <v>-11754651754577.271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-11754651754577.271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-48977715644.07196</v>
      </c>
      <c r="L5106" s="444">
        <f t="shared" ca="1" si="197"/>
        <v>-11803629470221.344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-11803629470221.344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-49181789459.2556</v>
      </c>
      <c r="L5107" s="444">
        <f t="shared" ca="1" si="197"/>
        <v>-11852811259680.6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-11852811259680.6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-49386713582.002495</v>
      </c>
      <c r="L5108" s="444">
        <f t="shared" ref="L5108:L5362" ca="1" si="202">I5108-J5108+K5108</f>
        <v>-11902197973262.602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-11902197973262.602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-49592491555.260841</v>
      </c>
      <c r="L5109" s="444">
        <f t="shared" ca="1" si="202"/>
        <v>-11951790464817.863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-11951790464817.863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-49799126936.741096</v>
      </c>
      <c r="L5110" s="444">
        <f t="shared" ca="1" si="202"/>
        <v>-12001589591754.604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-12001589591754.604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-50006623298.977516</v>
      </c>
      <c r="L5111" s="444">
        <f t="shared" ca="1" si="202"/>
        <v>-12051596215053.58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-12051596215053.58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-50214984229.389915</v>
      </c>
      <c r="L5112" s="444">
        <f t="shared" ca="1" si="202"/>
        <v>-12101811199282.971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-12101811199282.971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-50424213330.345711</v>
      </c>
      <c r="L5113" s="444">
        <f t="shared" ca="1" si="202"/>
        <v>-12152235412613.316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-12152235412613.316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-50634314219.222153</v>
      </c>
      <c r="L5114" s="444">
        <f t="shared" ca="1" si="202"/>
        <v>-12202869726832.539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-12202869726832.539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-50845290528.46891</v>
      </c>
      <c r="L5115" s="444">
        <f t="shared" ca="1" si="202"/>
        <v>-12253715017361.008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-12253715017361.008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-51057145905.670868</v>
      </c>
      <c r="L5116" s="444">
        <f t="shared" ca="1" si="202"/>
        <v>-12304772163266.678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-12304772163266.678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-51269884013.61116</v>
      </c>
      <c r="L5117" s="444">
        <f t="shared" ca="1" si="202"/>
        <v>-12356042047280.289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-12356042047280.289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-51483508530.334534</v>
      </c>
      <c r="L5118" s="444">
        <f t="shared" ca="1" si="202"/>
        <v>-12407525555810.623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-12407525555810.623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-51698023149.21093</v>
      </c>
      <c r="L5119" s="444">
        <f t="shared" ca="1" si="202"/>
        <v>-12459223578959.834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-12459223578959.834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-51913431578.999306</v>
      </c>
      <c r="L5120" s="444">
        <f t="shared" ca="1" si="202"/>
        <v>-12511137010538.834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-12511137010538.834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-52129737543.911804</v>
      </c>
      <c r="L5121" s="444">
        <f t="shared" ca="1" si="202"/>
        <v>-12563266748082.746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-12563266748082.746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-52346944783.678108</v>
      </c>
      <c r="L5122" s="444">
        <f t="shared" ca="1" si="202"/>
        <v>-12615613692866.424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-12615613692866.424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-52565057053.6101</v>
      </c>
      <c r="L5123" s="444">
        <f t="shared" ca="1" si="202"/>
        <v>-12668178749920.033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-12668178749920.033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-52784078124.666801</v>
      </c>
      <c r="L5124" s="444">
        <f t="shared" ca="1" si="202"/>
        <v>-12720962828044.699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-12720962828044.699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-53004011783.519577</v>
      </c>
      <c r="L5125" s="444">
        <f t="shared" ca="1" si="202"/>
        <v>-12773966839828.219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-12773966839828.219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-53224861832.617577</v>
      </c>
      <c r="L5126" s="444">
        <f t="shared" ca="1" si="202"/>
        <v>-12827191701660.836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-12827191701660.836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-53446632090.253479</v>
      </c>
      <c r="L5127" s="444">
        <f t="shared" ca="1" si="202"/>
        <v>-12880638333751.09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-12880638333751.09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-53669326390.629539</v>
      </c>
      <c r="L5128" s="444">
        <f t="shared" ca="1" si="202"/>
        <v>-12934307660141.719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-12934307660141.719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-53892948583.923828</v>
      </c>
      <c r="L5129" s="444">
        <f t="shared" ca="1" si="202"/>
        <v>-12988200608725.643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-12988200608725.643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-54117502536.356842</v>
      </c>
      <c r="L5130" s="444">
        <f t="shared" ca="1" si="202"/>
        <v>-13042318111262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-13042318111262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-54342992130.258331</v>
      </c>
      <c r="L5131" s="444">
        <f t="shared" ca="1" si="202"/>
        <v>-13096661103392.258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-13096661103392.258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-54569421264.134407</v>
      </c>
      <c r="L5132" s="444">
        <f t="shared" ca="1" si="202"/>
        <v>-13151230524656.393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-13151230524656.393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-54796793852.73497</v>
      </c>
      <c r="L5133" s="444">
        <f t="shared" ca="1" si="202"/>
        <v>-13206027318509.127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-13206027318509.127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-55025113827.121361</v>
      </c>
      <c r="L5134" s="444">
        <f t="shared" ca="1" si="202"/>
        <v>-13261052432336.248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-13261052432336.248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-55254385134.734367</v>
      </c>
      <c r="L5135" s="444">
        <f t="shared" ca="1" si="202"/>
        <v>-13316306817470.982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-13316306817470.982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-55484611739.462425</v>
      </c>
      <c r="L5136" s="444">
        <f t="shared" ca="1" si="202"/>
        <v>-13371791429210.445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-13371791429210.445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-55715797621.71019</v>
      </c>
      <c r="L5137" s="444">
        <f t="shared" ca="1" si="202"/>
        <v>-13427507226832.156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-13427507226832.156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-55947946778.467316</v>
      </c>
      <c r="L5138" s="444">
        <f t="shared" ca="1" si="202"/>
        <v>-13483455173610.623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-13483455173610.623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-56181063223.377594</v>
      </c>
      <c r="L5139" s="444">
        <f t="shared" ca="1" si="202"/>
        <v>-13539636236834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-13539636236834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-56415150986.808334</v>
      </c>
      <c r="L5140" s="444">
        <f t="shared" ca="1" si="202"/>
        <v>-13596051387820.809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-13596051387820.809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-56650214115.920036</v>
      </c>
      <c r="L5141" s="444">
        <f t="shared" ca="1" si="202"/>
        <v>-13652701601936.729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-13652701601936.729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-56886256674.736366</v>
      </c>
      <c r="L5142" s="444">
        <f t="shared" ca="1" si="202"/>
        <v>-13709587858611.465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-13709587858611.465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-57123282744.214439</v>
      </c>
      <c r="L5143" s="444">
        <f t="shared" ca="1" si="202"/>
        <v>-13766711141355.68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-13766711141355.68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-57361296422.315323</v>
      </c>
      <c r="L5144" s="444">
        <f t="shared" ca="1" si="202"/>
        <v>-13824072437777.994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-13824072437777.994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-57600301824.074974</v>
      </c>
      <c r="L5145" s="444">
        <f t="shared" ca="1" si="202"/>
        <v>-13881672739602.068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-13881672739602.068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-57840303081.675293</v>
      </c>
      <c r="L5146" s="444">
        <f t="shared" ca="1" si="202"/>
        <v>-13939513042683.744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-13939513042683.744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-58081304344.515602</v>
      </c>
      <c r="L5147" s="444">
        <f t="shared" ca="1" si="202"/>
        <v>-13997594347028.26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-13997594347028.26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-58323309779.284416</v>
      </c>
      <c r="L5148" s="444">
        <f t="shared" ca="1" si="202"/>
        <v>-14055917656807.545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-14055917656807.545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-58566323570.031441</v>
      </c>
      <c r="L5149" s="444">
        <f t="shared" ca="1" si="202"/>
        <v>-14114483980377.576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-14114483980377.576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-58810349918.239899</v>
      </c>
      <c r="L5150" s="444">
        <f t="shared" ca="1" si="202"/>
        <v>-14173294330295.816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-14173294330295.816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-59055393042.899231</v>
      </c>
      <c r="L5151" s="444">
        <f t="shared" ca="1" si="202"/>
        <v>-14232349723338.715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-14232349723338.715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-59301457180.577988</v>
      </c>
      <c r="L5152" s="444">
        <f t="shared" ca="1" si="202"/>
        <v>-14291651180519.293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-14291651180519.293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-59548546585.497063</v>
      </c>
      <c r="L5153" s="444">
        <f t="shared" ca="1" si="202"/>
        <v>-14351199727104.789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-14351199727104.789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-59796665529.603287</v>
      </c>
      <c r="L5154" s="444">
        <f t="shared" ca="1" si="202"/>
        <v>-14410996392634.393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-14410996392634.393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-60045818302.643303</v>
      </c>
      <c r="L5155" s="444">
        <f t="shared" ca="1" si="202"/>
        <v>-14471042210937.035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-14471042210937.035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-60296009212.23764</v>
      </c>
      <c r="L5156" s="444">
        <f t="shared" ca="1" si="202"/>
        <v>-14531338220149.273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-14531338220149.273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-60547242583.955299</v>
      </c>
      <c r="L5157" s="444">
        <f t="shared" ca="1" si="202"/>
        <v>-14591885462733.229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-14591885462733.229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-60799522761.388451</v>
      </c>
      <c r="L5158" s="444">
        <f t="shared" ca="1" si="202"/>
        <v>-14652684985494.617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-14652684985494.617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-61052854106.227577</v>
      </c>
      <c r="L5159" s="444">
        <f t="shared" ca="1" si="202"/>
        <v>-14713737839600.846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-14713737839600.846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-61307240998.336853</v>
      </c>
      <c r="L5160" s="444">
        <f t="shared" ca="1" si="202"/>
        <v>-14775045080599.182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-14775045080599.182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-61562687835.829926</v>
      </c>
      <c r="L5161" s="444">
        <f t="shared" ca="1" si="202"/>
        <v>-14836607768435.012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-14836607768435.012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-61819199035.145882</v>
      </c>
      <c r="L5162" s="444">
        <f t="shared" ca="1" si="202"/>
        <v>-14898426967470.158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-14898426967470.158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-62076779031.125656</v>
      </c>
      <c r="L5163" s="444">
        <f t="shared" ca="1" si="202"/>
        <v>-14960503746501.283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-14960503746501.283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-62335432277.088676</v>
      </c>
      <c r="L5164" s="444">
        <f t="shared" ca="1" si="202"/>
        <v>-15022839178778.371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-15022839178778.371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-62595163244.909882</v>
      </c>
      <c r="L5165" s="444">
        <f t="shared" ca="1" si="202"/>
        <v>-15085434342023.281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-15085434342023.281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-62855976425.097008</v>
      </c>
      <c r="L5166" s="444">
        <f t="shared" ca="1" si="202"/>
        <v>-15148290318448.379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-15148290318448.379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-63117876326.868248</v>
      </c>
      <c r="L5167" s="444">
        <f t="shared" ca="1" si="202"/>
        <v>-15211408194775.248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-15211408194775.248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-63380867478.230202</v>
      </c>
      <c r="L5168" s="444">
        <f t="shared" ca="1" si="202"/>
        <v>-15274789062253.479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-15274789062253.479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-63644954426.056168</v>
      </c>
      <c r="L5169" s="444">
        <f t="shared" ca="1" si="202"/>
        <v>-15338434016679.535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-15338434016679.535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-63910141736.164719</v>
      </c>
      <c r="L5170" s="444">
        <f t="shared" ca="1" si="202"/>
        <v>-15402344158415.699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-15402344158415.699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-64176433993.398743</v>
      </c>
      <c r="L5171" s="444">
        <f t="shared" ca="1" si="202"/>
        <v>-15466520592409.098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-15466520592409.098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-64443835801.704567</v>
      </c>
      <c r="L5172" s="444">
        <f t="shared" ca="1" si="202"/>
        <v>-15530964428210.803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-15530964428210.803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-64712351784.21167</v>
      </c>
      <c r="L5173" s="444">
        <f t="shared" ca="1" si="202"/>
        <v>-15595676779995.014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-15595676779995.014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-64981986583.312546</v>
      </c>
      <c r="L5174" s="444">
        <f t="shared" ca="1" si="202"/>
        <v>-15660658766578.326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-15660658766578.326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-65252744860.743027</v>
      </c>
      <c r="L5175" s="444">
        <f t="shared" ca="1" si="202"/>
        <v>-15725911511439.068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-15725911511439.068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-65524631297.662781</v>
      </c>
      <c r="L5176" s="444">
        <f t="shared" ca="1" si="202"/>
        <v>-15791436142736.73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-15791436142736.73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-65797650594.736374</v>
      </c>
      <c r="L5177" s="444">
        <f t="shared" ca="1" si="202"/>
        <v>-15857233793331.467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-15857233793331.467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-66071807472.214447</v>
      </c>
      <c r="L5178" s="444">
        <f t="shared" ca="1" si="202"/>
        <v>-15923305600803.682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-15923305600803.682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-66347106670.01535</v>
      </c>
      <c r="L5179" s="444">
        <f t="shared" ca="1" si="202"/>
        <v>-15989652707473.697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-15989652707473.697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-66623552947.807068</v>
      </c>
      <c r="L5180" s="444">
        <f t="shared" ca="1" si="202"/>
        <v>-16056276260421.504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-16056276260421.504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-66901151085.0896</v>
      </c>
      <c r="L5181" s="444">
        <f t="shared" ca="1" si="202"/>
        <v>-16123177411506.594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-16123177411506.594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-67179905881.277473</v>
      </c>
      <c r="L5182" s="444">
        <f t="shared" ca="1" si="202"/>
        <v>-16190357317387.871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-16190357317387.871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-67459822155.782806</v>
      </c>
      <c r="L5183" s="444">
        <f t="shared" ca="1" si="202"/>
        <v>-16257817139543.654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-16257817139543.654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-67740904748.098564</v>
      </c>
      <c r="L5184" s="444">
        <f t="shared" ca="1" si="202"/>
        <v>-16325558044291.752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-16325558044291.752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-68023158517.882301</v>
      </c>
      <c r="L5185" s="444">
        <f t="shared" ca="1" si="202"/>
        <v>-16393581202809.635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-16393581202809.635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-68306588345.040146</v>
      </c>
      <c r="L5186" s="444">
        <f t="shared" ca="1" si="202"/>
        <v>-16461887791154.676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-16461887791154.676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-68591199129.81115</v>
      </c>
      <c r="L5187" s="444">
        <f t="shared" ca="1" si="202"/>
        <v>-16530478990284.486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-16530478990284.486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-68876995792.85202</v>
      </c>
      <c r="L5188" s="444">
        <f t="shared" ca="1" si="202"/>
        <v>-16599355986077.338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-16599355986077.338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-69163983275.322235</v>
      </c>
      <c r="L5189" s="444">
        <f t="shared" ca="1" si="202"/>
        <v>-16668519969352.66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-16668519969352.66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-69452166538.969421</v>
      </c>
      <c r="L5190" s="444">
        <f t="shared" ca="1" si="202"/>
        <v>-16737972135891.629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-16737972135891.629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-69741550566.215118</v>
      </c>
      <c r="L5191" s="444">
        <f t="shared" ca="1" si="202"/>
        <v>-16807713686457.844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-16807713686457.844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-70032140360.241013</v>
      </c>
      <c r="L5192" s="444">
        <f t="shared" ca="1" si="202"/>
        <v>-16877745826818.084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-16877745826818.084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-70323940945.075348</v>
      </c>
      <c r="L5193" s="444">
        <f t="shared" ca="1" si="202"/>
        <v>-16948069767763.16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-16948069767763.16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-70616957365.679825</v>
      </c>
      <c r="L5194" s="444">
        <f t="shared" ca="1" si="202"/>
        <v>-17018686725128.84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-17018686725128.84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-70911194688.036835</v>
      </c>
      <c r="L5195" s="444">
        <f t="shared" ca="1" si="202"/>
        <v>-17089597919816.877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-17089597919816.877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-71206657999.236984</v>
      </c>
      <c r="L5196" s="444">
        <f t="shared" ca="1" si="202"/>
        <v>-17160804577816.113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-17160804577816.113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-71503352407.567139</v>
      </c>
      <c r="L5197" s="444">
        <f t="shared" ca="1" si="202"/>
        <v>-17232307930223.68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-17232307930223.68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-71801283042.598663</v>
      </c>
      <c r="L5198" s="444">
        <f t="shared" ca="1" si="202"/>
        <v>-17304109213266.279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-17304109213266.279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-72100455055.276169</v>
      </c>
      <c r="L5199" s="444">
        <f t="shared" ca="1" si="202"/>
        <v>-17376209668321.555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-17376209668321.555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-72400873618.00647</v>
      </c>
      <c r="L5200" s="444">
        <f t="shared" ca="1" si="202"/>
        <v>-17448610541939.561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-17448610541939.561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-72702543924.748169</v>
      </c>
      <c r="L5201" s="444">
        <f t="shared" ca="1" si="202"/>
        <v>-17521313085864.309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-17521313085864.309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-73005471191.101288</v>
      </c>
      <c r="L5202" s="444">
        <f t="shared" ca="1" si="202"/>
        <v>-17594318557055.41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-17594318557055.41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-73309660654.397537</v>
      </c>
      <c r="L5203" s="444">
        <f t="shared" ca="1" si="202"/>
        <v>-17667628217709.809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-17667628217709.809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-73615117573.790863</v>
      </c>
      <c r="L5204" s="444">
        <f t="shared" ca="1" si="202"/>
        <v>-17741243335283.598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-17741243335283.598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-73921847230.348328</v>
      </c>
      <c r="L5205" s="444">
        <f t="shared" ca="1" si="202"/>
        <v>-17815165182513.945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-17815165182513.945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-74229854927.141434</v>
      </c>
      <c r="L5206" s="444">
        <f t="shared" ca="1" si="202"/>
        <v>-17889395037441.086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-17889395037441.086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-74539145989.33786</v>
      </c>
      <c r="L5207" s="444">
        <f t="shared" ca="1" si="202"/>
        <v>-17963934183430.422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-17963934183430.422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-74849725764.293427</v>
      </c>
      <c r="L5208" s="444">
        <f t="shared" ca="1" si="202"/>
        <v>-18038783909194.715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-18038783909194.715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-75161599621.644638</v>
      </c>
      <c r="L5209" s="444">
        <f t="shared" ca="1" si="202"/>
        <v>-18113945508816.359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-18113945508816.359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-75474772953.401489</v>
      </c>
      <c r="L5210" s="444">
        <f t="shared" ca="1" si="202"/>
        <v>-18189420281769.762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-18189420281769.762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-75789251174.04068</v>
      </c>
      <c r="L5211" s="444">
        <f t="shared" ca="1" si="202"/>
        <v>-18265209532943.801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-18265209532943.801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-76105039720.599167</v>
      </c>
      <c r="L5212" s="444">
        <f t="shared" ca="1" si="202"/>
        <v>-18341314572664.398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-18341314572664.398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-76422144052.768326</v>
      </c>
      <c r="L5213" s="444">
        <f t="shared" ca="1" si="202"/>
        <v>-18417736716717.168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-18417736716717.168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-76740569652.988205</v>
      </c>
      <c r="L5214" s="444">
        <f t="shared" ca="1" si="202"/>
        <v>-18494477286370.156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-18494477286370.156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-77060322026.542313</v>
      </c>
      <c r="L5215" s="444">
        <f t="shared" ca="1" si="202"/>
        <v>-18571537608396.699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-18571537608396.699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-77381406701.652908</v>
      </c>
      <c r="L5216" s="444">
        <f t="shared" ca="1" si="202"/>
        <v>-18648919015098.352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-18648919015098.352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-77703829229.576462</v>
      </c>
      <c r="L5217" s="444">
        <f t="shared" ca="1" si="202"/>
        <v>-18726622844327.93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-18726622844327.93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-78027595184.699707</v>
      </c>
      <c r="L5218" s="444">
        <f t="shared" ca="1" si="202"/>
        <v>-18804650439512.629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-18804650439512.629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-78352710164.635956</v>
      </c>
      <c r="L5219" s="444">
        <f t="shared" ca="1" si="202"/>
        <v>-18883003149677.266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-18883003149677.266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-78679179790.321945</v>
      </c>
      <c r="L5220" s="444">
        <f t="shared" ca="1" si="202"/>
        <v>-18961682329467.586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-18961682329467.586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-79007009706.114944</v>
      </c>
      <c r="L5221" s="444">
        <f t="shared" ca="1" si="202"/>
        <v>-19040689339173.699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-19040689339173.699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-79336205579.890411</v>
      </c>
      <c r="L5222" s="444">
        <f t="shared" ca="1" si="202"/>
        <v>-19120025544753.59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-19120025544753.59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-79666773103.139954</v>
      </c>
      <c r="L5223" s="444">
        <f t="shared" ca="1" si="202"/>
        <v>-19199692317856.73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-19199692317856.73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-79998717991.069702</v>
      </c>
      <c r="L5224" s="444">
        <f t="shared" ca="1" si="202"/>
        <v>-19279691035847.801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-19279691035847.801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-80332045982.699173</v>
      </c>
      <c r="L5225" s="444">
        <f t="shared" ca="1" si="202"/>
        <v>-19360023081830.5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-19360023081830.5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-80666762840.960419</v>
      </c>
      <c r="L5226" s="444">
        <f t="shared" ca="1" si="202"/>
        <v>-19440689844671.461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-19440689844671.461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-81002874352.79776</v>
      </c>
      <c r="L5227" s="444">
        <f t="shared" ca="1" si="202"/>
        <v>-19521692719024.258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-19521692719024.258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-81340386329.267746</v>
      </c>
      <c r="L5228" s="444">
        <f t="shared" ca="1" si="202"/>
        <v>-19603033105353.527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-19603033105353.527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-81679304605.639694</v>
      </c>
      <c r="L5229" s="444">
        <f t="shared" ca="1" si="202"/>
        <v>-19684712409959.168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-19684712409959.168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-82019635041.496536</v>
      </c>
      <c r="L5230" s="444">
        <f t="shared" ca="1" si="202"/>
        <v>-19766732045000.664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-19766732045000.664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-82361383520.836105</v>
      </c>
      <c r="L5231" s="444">
        <f t="shared" ca="1" si="202"/>
        <v>-19849093428521.5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-19849093428521.5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-82704555952.172913</v>
      </c>
      <c r="L5232" s="444">
        <f t="shared" ca="1" si="202"/>
        <v>-19931797984473.672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-19931797984473.672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-83049158268.640305</v>
      </c>
      <c r="L5233" s="444">
        <f t="shared" ca="1" si="202"/>
        <v>-20014847142742.313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-20014847142742.313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-83395196428.092972</v>
      </c>
      <c r="L5234" s="444">
        <f t="shared" ca="1" si="202"/>
        <v>-20098242339170.406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-20098242339170.406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-83742676413.210022</v>
      </c>
      <c r="L5235" s="444">
        <f t="shared" ca="1" si="202"/>
        <v>-20181985015583.617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-20181985015583.617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-84091604231.598404</v>
      </c>
      <c r="L5236" s="444">
        <f t="shared" ca="1" si="202"/>
        <v>-20266076619815.215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-20266076619815.215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-84441985915.896729</v>
      </c>
      <c r="L5237" s="444">
        <f t="shared" ca="1" si="202"/>
        <v>-20350518605731.113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-20350518605731.113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-84793827523.879639</v>
      </c>
      <c r="L5238" s="444">
        <f t="shared" ca="1" si="202"/>
        <v>-20435312433254.992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-20435312433254.992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-85147135138.562469</v>
      </c>
      <c r="L5239" s="444">
        <f t="shared" ca="1" si="202"/>
        <v>-20520459568393.555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-20520459568393.555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-85501914868.306473</v>
      </c>
      <c r="L5240" s="444">
        <f t="shared" ca="1" si="202"/>
        <v>-20605961483261.859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-20605961483261.859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-85858172846.924408</v>
      </c>
      <c r="L5241" s="444">
        <f t="shared" ca="1" si="202"/>
        <v>-20691819656108.785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-20691819656108.785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-86215915233.786606</v>
      </c>
      <c r="L5242" s="444">
        <f t="shared" ca="1" si="202"/>
        <v>-20778035571342.57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-20778035571342.57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-86575148213.927368</v>
      </c>
      <c r="L5243" s="444">
        <f t="shared" ca="1" si="202"/>
        <v>-20864610719556.496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-20864610719556.496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-86935877998.152069</v>
      </c>
      <c r="L5244" s="444">
        <f t="shared" ca="1" si="202"/>
        <v>-20951546597554.648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-20951546597554.648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-87298110823.144363</v>
      </c>
      <c r="L5245" s="444">
        <f t="shared" ca="1" si="202"/>
        <v>-21038844708377.793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-21038844708377.793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-87661852951.574142</v>
      </c>
      <c r="L5246" s="444">
        <f t="shared" ca="1" si="202"/>
        <v>-21126506561329.367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-21126506561329.367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-88027110672.205688</v>
      </c>
      <c r="L5247" s="444">
        <f t="shared" ca="1" si="202"/>
        <v>-21214533672001.574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-21214533672001.574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-88393890300.006561</v>
      </c>
      <c r="L5248" s="444">
        <f t="shared" ca="1" si="202"/>
        <v>-21302927562301.582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-21302927562301.582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-88762198176.256592</v>
      </c>
      <c r="L5249" s="444">
        <f t="shared" ca="1" si="202"/>
        <v>-21391689760477.84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-21391689760477.84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-89132040668.657669</v>
      </c>
      <c r="L5250" s="444">
        <f t="shared" ca="1" si="202"/>
        <v>-21480821801146.496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-21480821801146.496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-89503424171.443726</v>
      </c>
      <c r="L5251" s="444">
        <f t="shared" ca="1" si="202"/>
        <v>-21570325225317.941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-21570325225317.941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-89876355105.491425</v>
      </c>
      <c r="L5252" s="444">
        <f t="shared" ca="1" si="202"/>
        <v>-21660201580423.434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-21660201580423.434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-90250839918.430969</v>
      </c>
      <c r="L5253" s="444">
        <f t="shared" ca="1" si="202"/>
        <v>-21750452420341.863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-21750452420341.863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-90626885084.757767</v>
      </c>
      <c r="L5254" s="444">
        <f t="shared" ca="1" si="202"/>
        <v>-21841079305426.621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-21841079305426.621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-91004497105.94426</v>
      </c>
      <c r="L5255" s="444">
        <f t="shared" ca="1" si="202"/>
        <v>-21932083802532.566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-21932083802532.566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-91383682510.552353</v>
      </c>
      <c r="L5256" s="444">
        <f t="shared" ca="1" si="202"/>
        <v>-22023467485043.117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-22023467485043.117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-91764447854.346313</v>
      </c>
      <c r="L5257" s="444">
        <f t="shared" ca="1" si="202"/>
        <v>-22115231932897.465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-22115231932897.465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-92146799720.406097</v>
      </c>
      <c r="L5258" s="444">
        <f t="shared" ca="1" si="202"/>
        <v>-22207378732617.871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-22207378732617.871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-92530744719.241135</v>
      </c>
      <c r="L5259" s="444">
        <f t="shared" ca="1" si="202"/>
        <v>-22299909477337.113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-22299909477337.113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-92916289488.904633</v>
      </c>
      <c r="L5260" s="444">
        <f t="shared" ca="1" si="202"/>
        <v>-22392825766826.02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-22392825766826.02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-93303440695.108414</v>
      </c>
      <c r="L5261" s="444">
        <f t="shared" ca="1" si="202"/>
        <v>-22486129207521.129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-22486129207521.129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-93692205031.338043</v>
      </c>
      <c r="L5262" s="444">
        <f t="shared" ca="1" si="202"/>
        <v>-22579821412552.469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-22579821412552.469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-94082589218.968613</v>
      </c>
      <c r="L5263" s="444">
        <f t="shared" ca="1" si="202"/>
        <v>-22673904001771.438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-22673904001771.438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-94474600007.380981</v>
      </c>
      <c r="L5264" s="444">
        <f t="shared" ca="1" si="202"/>
        <v>-22768378601778.82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-22768378601778.82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-94868244174.078415</v>
      </c>
      <c r="L5265" s="444">
        <f t="shared" ca="1" si="202"/>
        <v>-22863246845952.898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-22863246845952.898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-95263528524.803741</v>
      </c>
      <c r="L5266" s="444">
        <f t="shared" ca="1" si="202"/>
        <v>-22958510374477.703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-22958510374477.703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-95660459893.657089</v>
      </c>
      <c r="L5267" s="444">
        <f t="shared" ca="1" si="202"/>
        <v>-23054170834371.359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-23054170834371.359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-96059045143.213989</v>
      </c>
      <c r="L5268" s="444">
        <f t="shared" ca="1" si="202"/>
        <v>-23150229879514.574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-23150229879514.574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-96459291164.644058</v>
      </c>
      <c r="L5269" s="444">
        <f t="shared" ca="1" si="202"/>
        <v>-23246689170679.219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-23246689170679.219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-96861204877.830078</v>
      </c>
      <c r="L5270" s="444">
        <f t="shared" ca="1" si="202"/>
        <v>-23343550375557.047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-23343550375557.047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-97264793231.487701</v>
      </c>
      <c r="L5271" s="444">
        <f t="shared" ca="1" si="202"/>
        <v>-23440815168788.535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-23440815168788.535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-97670063203.285568</v>
      </c>
      <c r="L5272" s="444">
        <f t="shared" ca="1" si="202"/>
        <v>-23538485231991.82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-23538485231991.82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-98077021799.965912</v>
      </c>
      <c r="L5273" s="444">
        <f t="shared" ca="1" si="202"/>
        <v>-23636562253791.785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-23636562253791.785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-98485676057.465775</v>
      </c>
      <c r="L5274" s="444">
        <f t="shared" ca="1" si="202"/>
        <v>-23735047929849.25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-23735047929849.25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-98896033041.038544</v>
      </c>
      <c r="L5275" s="444">
        <f t="shared" ca="1" si="202"/>
        <v>-23833943962890.289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-23833943962890.289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-99308099845.376205</v>
      </c>
      <c r="L5276" s="444">
        <f t="shared" ca="1" si="202"/>
        <v>-23933252062735.664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-23933252062735.664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-99721883594.731934</v>
      </c>
      <c r="L5277" s="444">
        <f t="shared" ca="1" si="202"/>
        <v>-24032973946330.395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-24032973946330.395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-100137391443.0433</v>
      </c>
      <c r="L5278" s="444">
        <f t="shared" ca="1" si="202"/>
        <v>-24133111337773.438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-24133111337773.438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-100554630574.05598</v>
      </c>
      <c r="L5279" s="444">
        <f t="shared" ca="1" si="202"/>
        <v>-24233665968347.492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-24233665968347.492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-100973608201.44788</v>
      </c>
      <c r="L5280" s="444">
        <f t="shared" ca="1" si="202"/>
        <v>-24334639576548.941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-24334639576548.941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-101394331568.95392</v>
      </c>
      <c r="L5281" s="444">
        <f t="shared" ca="1" si="202"/>
        <v>-24436033908117.895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-24436033908117.895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-101816807950.49123</v>
      </c>
      <c r="L5282" s="444">
        <f t="shared" ca="1" si="202"/>
        <v>-24537850716068.387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-24537850716068.387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-102241044650.28494</v>
      </c>
      <c r="L5283" s="444">
        <f t="shared" ca="1" si="202"/>
        <v>-24640091760718.672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-24640091760718.672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-102667049002.99446</v>
      </c>
      <c r="L5284" s="444">
        <f t="shared" ca="1" si="202"/>
        <v>-24742758809721.668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-24742758809721.668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-103094828373.84029</v>
      </c>
      <c r="L5285" s="444">
        <f t="shared" ca="1" si="202"/>
        <v>-24845853638095.508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-24845853638095.508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-103524390158.73128</v>
      </c>
      <c r="L5286" s="444">
        <f t="shared" ca="1" si="202"/>
        <v>-24949378028254.238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-24949378028254.238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-103955741784.39265</v>
      </c>
      <c r="L5287" s="444">
        <f t="shared" ca="1" si="202"/>
        <v>-25053333770038.633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-25053333770038.633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-104388890708.49431</v>
      </c>
      <c r="L5288" s="444">
        <f t="shared" ca="1" si="202"/>
        <v>-25157722660747.129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-25157722660747.129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-104823844419.77971</v>
      </c>
      <c r="L5289" s="444">
        <f t="shared" ca="1" si="202"/>
        <v>-25262546505166.91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-25262546505166.91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-105260610438.19547</v>
      </c>
      <c r="L5290" s="444">
        <f t="shared" ca="1" si="202"/>
        <v>-25367807115605.105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-25367807115605.105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-105699196315.02127</v>
      </c>
      <c r="L5291" s="444">
        <f t="shared" ca="1" si="202"/>
        <v>-25473506311920.125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-25473506311920.125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-106139609633.00052</v>
      </c>
      <c r="L5292" s="444">
        <f t="shared" ca="1" si="202"/>
        <v>-25579645921553.125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-25579645921553.125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-106581858006.47136</v>
      </c>
      <c r="L5293" s="444">
        <f t="shared" ca="1" si="202"/>
        <v>-25686227779559.598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-25686227779559.598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-107025949081.49832</v>
      </c>
      <c r="L5294" s="444">
        <f t="shared" ca="1" si="202"/>
        <v>-25793253728641.098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-25793253728641.098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-107471890536.00458</v>
      </c>
      <c r="L5295" s="444">
        <f t="shared" ca="1" si="202"/>
        <v>-25900725619177.102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-25900725619177.102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-107919690079.90459</v>
      </c>
      <c r="L5296" s="444">
        <f t="shared" ca="1" si="202"/>
        <v>-26008645309257.008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-26008645309257.008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-108369355455.23753</v>
      </c>
      <c r="L5297" s="444">
        <f t="shared" ca="1" si="202"/>
        <v>-26117014664712.246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-26117014664712.246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-108820894436.30103</v>
      </c>
      <c r="L5298" s="444">
        <f t="shared" ca="1" si="202"/>
        <v>-26225835559148.547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-26225835559148.547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-109274314829.78561</v>
      </c>
      <c r="L5299" s="444">
        <f t="shared" ca="1" si="202"/>
        <v>-26335109873978.332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-26335109873978.332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-109729624474.90971</v>
      </c>
      <c r="L5300" s="444">
        <f t="shared" ca="1" si="202"/>
        <v>-26444839498453.242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-26444839498453.242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-110186831243.55518</v>
      </c>
      <c r="L5301" s="444">
        <f t="shared" ca="1" si="202"/>
        <v>-26555026329696.797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-26555026329696.797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-110645943040.40332</v>
      </c>
      <c r="L5302" s="444">
        <f t="shared" ca="1" si="202"/>
        <v>-26665672272737.199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-26665672272737.199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-111106967803.07166</v>
      </c>
      <c r="L5303" s="444">
        <f t="shared" ca="1" si="202"/>
        <v>-26776779240540.27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-26776779240540.27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-111569913502.25111</v>
      </c>
      <c r="L5304" s="444">
        <f t="shared" ca="1" si="202"/>
        <v>-26888349154042.52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-26888349154042.52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-112034788141.84383</v>
      </c>
      <c r="L5305" s="444">
        <f t="shared" ca="1" si="202"/>
        <v>-27000383942184.363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-27000383942184.363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-112501599759.10152</v>
      </c>
      <c r="L5306" s="444">
        <f t="shared" ca="1" si="202"/>
        <v>-27112885541943.465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-27112885541943.465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-112970356424.76443</v>
      </c>
      <c r="L5307" s="444">
        <f t="shared" ca="1" si="202"/>
        <v>-27225855898368.23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-27225855898368.23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-113441066243.20096</v>
      </c>
      <c r="L5308" s="444">
        <f t="shared" ca="1" si="202"/>
        <v>-27339296964611.43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-27339296964611.43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-113913737352.54762</v>
      </c>
      <c r="L5309" s="444">
        <f t="shared" ca="1" si="202"/>
        <v>-27453210701963.977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-27453210701963.977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-114388377924.84988</v>
      </c>
      <c r="L5310" s="444">
        <f t="shared" ca="1" si="202"/>
        <v>-27567599079888.828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-27567599079888.828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-114864996166.20343</v>
      </c>
      <c r="L5311" s="444">
        <f t="shared" ca="1" si="202"/>
        <v>-27682464076055.031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-27682464076055.031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-115343600316.89597</v>
      </c>
      <c r="L5312" s="444">
        <f t="shared" ca="1" si="202"/>
        <v>-27797807676371.926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-27797807676371.926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-115824198651.54968</v>
      </c>
      <c r="L5313" s="444">
        <f t="shared" ca="1" si="202"/>
        <v>-27913631875023.477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-27913631875023.477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-116306799479.26448</v>
      </c>
      <c r="L5314" s="444">
        <f t="shared" ca="1" si="202"/>
        <v>-28029938674502.742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-28029938674502.742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-116791411143.76141</v>
      </c>
      <c r="L5315" s="444">
        <f t="shared" ca="1" si="202"/>
        <v>-28146730085646.504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-28146730085646.504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-117278042023.5271</v>
      </c>
      <c r="L5316" s="444">
        <f t="shared" ca="1" si="202"/>
        <v>-28264008127670.031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-28264008127670.031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-117766700531.95845</v>
      </c>
      <c r="L5317" s="444">
        <f t="shared" ca="1" si="202"/>
        <v>-28381774828201.988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-28381774828201.988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-118257395117.50829</v>
      </c>
      <c r="L5318" s="444">
        <f t="shared" ca="1" si="202"/>
        <v>-28500032223319.496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-28500032223319.496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-118750134263.83124</v>
      </c>
      <c r="L5319" s="444">
        <f t="shared" ca="1" si="202"/>
        <v>-28618782357583.328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-28618782357583.328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-119244926489.93053</v>
      </c>
      <c r="L5320" s="444">
        <f t="shared" ca="1" si="202"/>
        <v>-28738027284073.258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-28738027284073.258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-119741780350.30524</v>
      </c>
      <c r="L5321" s="444">
        <f t="shared" ca="1" si="202"/>
        <v>-28857769064423.563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-28857769064423.563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-120240704435.09818</v>
      </c>
      <c r="L5322" s="444">
        <f t="shared" ca="1" si="202"/>
        <v>-28978009768858.66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-28978009768858.66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-120741707370.2444</v>
      </c>
      <c r="L5323" s="444">
        <f t="shared" ca="1" si="202"/>
        <v>-29098751476228.906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-29098751476228.906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-121244797817.62042</v>
      </c>
      <c r="L5324" s="444">
        <f t="shared" ca="1" si="202"/>
        <v>-29219996274046.527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-29219996274046.527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-121749984475.19386</v>
      </c>
      <c r="L5325" s="444">
        <f t="shared" ca="1" si="202"/>
        <v>-29341746258521.723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-29341746258521.723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-122257276077.17384</v>
      </c>
      <c r="L5326" s="444">
        <f t="shared" ca="1" si="202"/>
        <v>-29464003534598.898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-29464003534598.898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-122766681394.16208</v>
      </c>
      <c r="L5327" s="444">
        <f t="shared" ca="1" si="202"/>
        <v>-29586770215993.059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-29586770215993.059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-123278209233.30441</v>
      </c>
      <c r="L5328" s="444">
        <f t="shared" ca="1" si="202"/>
        <v>-29710048425226.363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-29710048425226.363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-123791868438.44316</v>
      </c>
      <c r="L5329" s="444">
        <f t="shared" ca="1" si="202"/>
        <v>-29833840293664.805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-29833840293664.805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-124307667890.27</v>
      </c>
      <c r="L5330" s="444">
        <f t="shared" ca="1" si="202"/>
        <v>-29958147961555.074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-29958147961555.074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-124825616506.47948</v>
      </c>
      <c r="L5331" s="444">
        <f t="shared" ca="1" si="202"/>
        <v>-30082973578061.555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-30082973578061.555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-125345723241.92313</v>
      </c>
      <c r="L5332" s="444">
        <f t="shared" ca="1" si="202"/>
        <v>-30208319301303.477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-30208319301303.477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-125867997088.76448</v>
      </c>
      <c r="L5333" s="444">
        <f t="shared" ca="1" si="202"/>
        <v>-30334187298392.242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-30334187298392.242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-126392447076.63432</v>
      </c>
      <c r="L5334" s="444">
        <f t="shared" ca="1" si="202"/>
        <v>-30460579745468.875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-30460579745468.875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-126919082272.78699</v>
      </c>
      <c r="L5335" s="444">
        <f t="shared" ca="1" si="202"/>
        <v>-30587498827741.66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-30587498827741.66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-127447911782.2569</v>
      </c>
      <c r="L5336" s="444">
        <f t="shared" ca="1" si="202"/>
        <v>-30714946739523.918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-30714946739523.918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-127978944748.01633</v>
      </c>
      <c r="L5337" s="444">
        <f t="shared" ca="1" si="202"/>
        <v>-30842925684271.934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-30842925684271.934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-128512190351.13306</v>
      </c>
      <c r="L5338" s="444">
        <f t="shared" ca="1" si="202"/>
        <v>-30971437874623.066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-30971437874623.066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-129047657810.92944</v>
      </c>
      <c r="L5339" s="444">
        <f t="shared" ca="1" si="202"/>
        <v>-31100485532433.996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-31100485532433.996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-129585356385.14165</v>
      </c>
      <c r="L5340" s="444">
        <f t="shared" ca="1" si="202"/>
        <v>-31230070888819.137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-31230070888819.137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-130125295370.07976</v>
      </c>
      <c r="L5341" s="444">
        <f t="shared" ca="1" si="202"/>
        <v>-31360196184189.215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-31360196184189.215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-130667484100.78838</v>
      </c>
      <c r="L5342" s="444">
        <f t="shared" ca="1" si="202"/>
        <v>-31490863668290.004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-31490863668290.004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-131211931951.20833</v>
      </c>
      <c r="L5343" s="444">
        <f t="shared" ca="1" si="202"/>
        <v>-31622075600241.211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-31622075600241.211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-131758648334.33838</v>
      </c>
      <c r="L5344" s="444">
        <f t="shared" ca="1" si="202"/>
        <v>-31753834248575.551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-31753834248575.551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-132307642702.39813</v>
      </c>
      <c r="L5345" s="444">
        <f t="shared" ca="1" si="202"/>
        <v>-31886141891277.949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-31886141891277.949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-132858924546.99146</v>
      </c>
      <c r="L5346" s="444">
        <f t="shared" ca="1" si="202"/>
        <v>-32019000815824.941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-32019000815824.941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-133412503399.27058</v>
      </c>
      <c r="L5347" s="444">
        <f t="shared" ca="1" si="202"/>
        <v>-32152413319224.211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-32152413319224.211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-133968388830.10088</v>
      </c>
      <c r="L5348" s="444">
        <f t="shared" ca="1" si="202"/>
        <v>-32286381708054.313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-32286381708054.313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-134526590450.2263</v>
      </c>
      <c r="L5349" s="444">
        <f t="shared" ca="1" si="202"/>
        <v>-32420908298504.539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-32420908298504.539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-135087117910.43558</v>
      </c>
      <c r="L5350" s="444">
        <f t="shared" ca="1" si="202"/>
        <v>-32555995416414.977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-32555995416414.977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-135649980901.72906</v>
      </c>
      <c r="L5351" s="444">
        <f t="shared" ca="1" si="202"/>
        <v>-32691645397316.707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-32691645397316.707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-136215189155.48628</v>
      </c>
      <c r="L5352" s="444">
        <f t="shared" ca="1" si="202"/>
        <v>-32827860586472.191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-32827860586472.191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-136782752443.63411</v>
      </c>
      <c r="L5353" s="444">
        <f t="shared" ca="1" si="202"/>
        <v>-32964643338915.824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-32964643338915.824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-137352680578.81592</v>
      </c>
      <c r="L5354" s="444">
        <f t="shared" ca="1" si="202"/>
        <v>-33101996019494.641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-33101996019494.641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-137924983414.561</v>
      </c>
      <c r="L5355" s="444">
        <f t="shared" ca="1" si="202"/>
        <v>-33239921002909.203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-33239921002909.203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-138499670845.45499</v>
      </c>
      <c r="L5356" s="444">
        <f t="shared" ca="1" si="202"/>
        <v>-33378420673754.656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-33378420673754.656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-139076752807.31107</v>
      </c>
      <c r="L5357" s="444">
        <f t="shared" ca="1" si="202"/>
        <v>-33517497426561.969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-33517497426561.969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-139656239277.34152</v>
      </c>
      <c r="L5358" s="444">
        <f t="shared" ca="1" si="202"/>
        <v>-33657153665839.309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-33657153665839.309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-140238140274.33044</v>
      </c>
      <c r="L5359" s="444">
        <f t="shared" ca="1" si="202"/>
        <v>-33797391806113.641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-33797391806113.641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-140822465858.80682</v>
      </c>
      <c r="L5360" s="444">
        <f t="shared" ca="1" si="202"/>
        <v>-33938214271972.449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-33938214271972.449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-141409226133.21854</v>
      </c>
      <c r="L5361" s="444">
        <f t="shared" ca="1" si="202"/>
        <v>-34079623498105.668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-34079623498105.668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-141998431242.10693</v>
      </c>
      <c r="L5362" s="444">
        <f t="shared" ca="1" si="202"/>
        <v>-34221621929347.773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-34221621929347.773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-142590091372.28238</v>
      </c>
      <c r="L5363" s="444">
        <f t="shared" ref="L5363:L5617" ca="1" si="207">I5363-J5363+K5363</f>
        <v>-34364212020720.055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-34364212020720.055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-143184216753.00021</v>
      </c>
      <c r="L5364" s="444">
        <f t="shared" ca="1" si="207"/>
        <v>-34507396237473.055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-34507396237473.055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-143780817656.13773</v>
      </c>
      <c r="L5365" s="444">
        <f t="shared" ca="1" si="207"/>
        <v>-34651177055129.191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-34651177055129.191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-144379904396.37164</v>
      </c>
      <c r="L5366" s="444">
        <f t="shared" ca="1" si="207"/>
        <v>-34795556959525.563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-34795556959525.563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-144981487331.35651</v>
      </c>
      <c r="L5367" s="444">
        <f t="shared" ca="1" si="207"/>
        <v>-34940538446856.918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-34940538446856.918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-145585576861.90381</v>
      </c>
      <c r="L5368" s="444">
        <f t="shared" ca="1" si="207"/>
        <v>-35086124023718.82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-35086124023718.82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-146192183432.16174</v>
      </c>
      <c r="L5369" s="444">
        <f t="shared" ca="1" si="207"/>
        <v>-35232316207150.984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-35232316207150.984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-146801317529.79578</v>
      </c>
      <c r="L5370" s="444">
        <f t="shared" ca="1" si="207"/>
        <v>-35379117524680.781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-35379117524680.781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-147412989686.16992</v>
      </c>
      <c r="L5371" s="444">
        <f t="shared" ca="1" si="207"/>
        <v>-35526530514366.953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-35526530514366.953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-148027210476.52896</v>
      </c>
      <c r="L5372" s="444">
        <f t="shared" ca="1" si="207"/>
        <v>-35674557724843.484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-35674557724843.484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-148643990520.18118</v>
      </c>
      <c r="L5373" s="444">
        <f t="shared" ca="1" si="207"/>
        <v>-35823201715363.664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-35823201715363.664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-149263340480.68195</v>
      </c>
      <c r="L5374" s="444">
        <f t="shared" ca="1" si="207"/>
        <v>-35972465055844.344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-35972465055844.344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-149885271066.0181</v>
      </c>
      <c r="L5375" s="444">
        <f t="shared" ca="1" si="207"/>
        <v>-36122350326910.359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-36122350326910.359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-150509793028.79315</v>
      </c>
      <c r="L5376" s="444">
        <f t="shared" ca="1" si="207"/>
        <v>-36272860119939.156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-36272860119939.156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-151136917166.41315</v>
      </c>
      <c r="L5377" s="444">
        <f t="shared" ca="1" si="207"/>
        <v>-36423997037105.57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-36423997037105.57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-151766654321.27319</v>
      </c>
      <c r="L5378" s="444">
        <f t="shared" ca="1" si="207"/>
        <v>-36575763691426.844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-36575763691426.844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-152399015380.94519</v>
      </c>
      <c r="L5379" s="444">
        <f t="shared" ca="1" si="207"/>
        <v>-36728162706807.789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-36728162706807.789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-153034011278.36578</v>
      </c>
      <c r="L5380" s="444">
        <f t="shared" ca="1" si="207"/>
        <v>-36881196718086.156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-36881196718086.156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-153671652992.02563</v>
      </c>
      <c r="L5381" s="444">
        <f t="shared" ca="1" si="207"/>
        <v>-37034868371078.18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-37034868371078.18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-154311951546.15909</v>
      </c>
      <c r="L5382" s="444">
        <f t="shared" ca="1" si="207"/>
        <v>-37189180322624.336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-37189180322624.336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-154954918010.93472</v>
      </c>
      <c r="L5383" s="444">
        <f t="shared" ca="1" si="207"/>
        <v>-37344135240635.273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-37344135240635.273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-155600563502.64697</v>
      </c>
      <c r="L5384" s="444">
        <f t="shared" ca="1" si="207"/>
        <v>-37499735804137.922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-37499735804137.922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-156248899183.90802</v>
      </c>
      <c r="L5385" s="444">
        <f t="shared" ca="1" si="207"/>
        <v>-37655984703321.828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-37655984703321.828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-156899936263.84094</v>
      </c>
      <c r="L5386" s="444">
        <f t="shared" ca="1" si="207"/>
        <v>-37812884639585.672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-37812884639585.672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-157553685998.27362</v>
      </c>
      <c r="L5387" s="444">
        <f t="shared" ca="1" si="207"/>
        <v>-37970438325583.945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-37970438325583.945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-158210159689.93311</v>
      </c>
      <c r="L5388" s="444">
        <f t="shared" ca="1" si="207"/>
        <v>-38128648485273.875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-38128648485273.875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-158869368688.64114</v>
      </c>
      <c r="L5389" s="444">
        <f t="shared" ca="1" si="207"/>
        <v>-38287517853962.516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-38287517853962.516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-159531324391.51047</v>
      </c>
      <c r="L5390" s="444">
        <f t="shared" ca="1" si="207"/>
        <v>-38447049178354.023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-38447049178354.023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-160196038243.14175</v>
      </c>
      <c r="L5391" s="444">
        <f t="shared" ca="1" si="207"/>
        <v>-38607245216597.164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-38607245216597.164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-160863521735.8215</v>
      </c>
      <c r="L5392" s="444">
        <f t="shared" ca="1" si="207"/>
        <v>-38768108738332.984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-38768108738332.984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-161533786409.72076</v>
      </c>
      <c r="L5393" s="444">
        <f t="shared" ca="1" si="207"/>
        <v>-38929642524742.703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-38929642524742.703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-162206843853.0946</v>
      </c>
      <c r="L5394" s="444">
        <f t="shared" ca="1" si="207"/>
        <v>-39091849368595.797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-39091849368595.797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-162882705702.48248</v>
      </c>
      <c r="L5395" s="444">
        <f t="shared" ca="1" si="207"/>
        <v>-39254732074298.281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-39254732074298.281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-163561383642.90952</v>
      </c>
      <c r="L5396" s="444">
        <f t="shared" ca="1" si="207"/>
        <v>-39418293457941.188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-39418293457941.188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-164242889408.08829</v>
      </c>
      <c r="L5397" s="444">
        <f t="shared" ca="1" si="207"/>
        <v>-39582536347349.273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-39582536347349.273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-164927234780.62198</v>
      </c>
      <c r="L5398" s="444">
        <f t="shared" ca="1" si="207"/>
        <v>-39747463582129.898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-39747463582129.898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-165614431592.20792</v>
      </c>
      <c r="L5399" s="444">
        <f t="shared" ca="1" si="207"/>
        <v>-39913078013722.109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-39913078013722.109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-166304491723.84213</v>
      </c>
      <c r="L5400" s="444">
        <f t="shared" ca="1" si="207"/>
        <v>-40079382505445.953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-40079382505445.953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-166997427106.02481</v>
      </c>
      <c r="L5401" s="444">
        <f t="shared" ca="1" si="207"/>
        <v>-40246379932551.977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-40246379932551.977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-167693249718.96655</v>
      </c>
      <c r="L5402" s="444">
        <f t="shared" ca="1" si="207"/>
        <v>-40414073182270.945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-40414073182270.945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-168391971592.79559</v>
      </c>
      <c r="L5403" s="444">
        <f t="shared" ca="1" si="207"/>
        <v>-40582465153863.742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-40582465153863.742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-169093604807.76559</v>
      </c>
      <c r="L5404" s="444">
        <f t="shared" ca="1" si="207"/>
        <v>-40751558758671.508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-40751558758671.508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-169798161494.4646</v>
      </c>
      <c r="L5405" s="444">
        <f t="shared" ca="1" si="207"/>
        <v>-40921356920165.969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-40921356920165.969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-170505653834.02487</v>
      </c>
      <c r="L5406" s="444">
        <f t="shared" ca="1" si="207"/>
        <v>-41091862573999.992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-41091862573999.992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-171216094058.33331</v>
      </c>
      <c r="L5407" s="444">
        <f t="shared" ca="1" si="207"/>
        <v>-41263078668058.328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-41263078668058.328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-171929494450.24304</v>
      </c>
      <c r="L5408" s="444">
        <f t="shared" ca="1" si="207"/>
        <v>-41435008162508.57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-41435008162508.57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-172645867343.78571</v>
      </c>
      <c r="L5409" s="444">
        <f t="shared" ca="1" si="207"/>
        <v>-41607654029852.359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-41607654029852.359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-173365225124.38483</v>
      </c>
      <c r="L5410" s="444">
        <f t="shared" ca="1" si="207"/>
        <v>-41781019254976.742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-41781019254976.742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-174087580229.06976</v>
      </c>
      <c r="L5411" s="444">
        <f t="shared" ca="1" si="207"/>
        <v>-41955106835205.813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-41955106835205.813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-174812945146.69089</v>
      </c>
      <c r="L5412" s="444">
        <f t="shared" ca="1" si="207"/>
        <v>-42129919780352.5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-42129919780352.5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-175541332418.13541</v>
      </c>
      <c r="L5413" s="444">
        <f t="shared" ca="1" si="207"/>
        <v>-42305461112770.633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-42305461112770.633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-176272754636.54431</v>
      </c>
      <c r="L5414" s="444">
        <f t="shared" ca="1" si="207"/>
        <v>-42481733867407.18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-42481733867407.18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-177007224447.52991</v>
      </c>
      <c r="L5415" s="444">
        <f t="shared" ca="1" si="207"/>
        <v>-42658741091854.711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-42658741091854.711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-177744754549.39462</v>
      </c>
      <c r="L5416" s="444">
        <f t="shared" ca="1" si="207"/>
        <v>-42836485846404.109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-42836485846404.109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-178485357693.35046</v>
      </c>
      <c r="L5417" s="444">
        <f t="shared" ca="1" si="207"/>
        <v>-43014971204097.461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-43014971204097.461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-179229046683.73941</v>
      </c>
      <c r="L5418" s="444">
        <f t="shared" ca="1" si="207"/>
        <v>-43194200250781.203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-43194200250781.203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-179975834378.255</v>
      </c>
      <c r="L5419" s="444">
        <f t="shared" ca="1" si="207"/>
        <v>-43374176085159.461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-43374176085159.461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-180725733688.16443</v>
      </c>
      <c r="L5420" s="444">
        <f t="shared" ca="1" si="207"/>
        <v>-43554901818847.625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-43554901818847.625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-181478757578.53177</v>
      </c>
      <c r="L5421" s="444">
        <f t="shared" ca="1" si="207"/>
        <v>-43736380576426.156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-43736380576426.156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-182234919068.44232</v>
      </c>
      <c r="L5422" s="444">
        <f t="shared" ca="1" si="207"/>
        <v>-43918615495494.602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-43918615495494.602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-182994231231.22751</v>
      </c>
      <c r="L5423" s="444">
        <f t="shared" ca="1" si="207"/>
        <v>-44101609726725.828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-44101609726725.828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-183756707194.69095</v>
      </c>
      <c r="L5424" s="444">
        <f t="shared" ca="1" si="207"/>
        <v>-44285366433920.516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-44285366433920.516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-184522360141.33548</v>
      </c>
      <c r="L5425" s="444">
        <f t="shared" ca="1" si="207"/>
        <v>-44469888794061.852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-44469888794061.852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-185291203308.59103</v>
      </c>
      <c r="L5426" s="444">
        <f t="shared" ca="1" si="207"/>
        <v>-44655179997370.445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-44655179997370.445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-186063249989.04352</v>
      </c>
      <c r="L5427" s="444">
        <f t="shared" ca="1" si="207"/>
        <v>-44841243247359.492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-44841243247359.492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-186838513530.66455</v>
      </c>
      <c r="L5428" s="444">
        <f t="shared" ca="1" si="207"/>
        <v>-45028081760890.156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-45028081760890.156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-187617007337.04233</v>
      </c>
      <c r="L5429" s="444">
        <f t="shared" ca="1" si="207"/>
        <v>-45215698768227.195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-45215698768227.195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-188398744867.61331</v>
      </c>
      <c r="L5430" s="444">
        <f t="shared" ca="1" si="207"/>
        <v>-45404097513094.813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-45404097513094.813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-189183739637.89505</v>
      </c>
      <c r="L5431" s="444">
        <f t="shared" ca="1" si="207"/>
        <v>-45593281252732.711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-45593281252732.711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-189972005219.71964</v>
      </c>
      <c r="L5432" s="444">
        <f t="shared" ca="1" si="207"/>
        <v>-45783253257952.43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-45783253257952.43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-190763555241.46844</v>
      </c>
      <c r="L5433" s="444">
        <f t="shared" ca="1" si="207"/>
        <v>-45974016813193.898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-45974016813193.898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-191558403388.30792</v>
      </c>
      <c r="L5434" s="444">
        <f t="shared" ca="1" si="207"/>
        <v>-46165575216582.203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-46165575216582.203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-192356563402.42584</v>
      </c>
      <c r="L5435" s="444">
        <f t="shared" ca="1" si="207"/>
        <v>-46357931779984.633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-46357931779984.633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-193158049083.26929</v>
      </c>
      <c r="L5436" s="444">
        <f t="shared" ca="1" si="207"/>
        <v>-46551089829067.898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-46551089829067.898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-193962874287.7829</v>
      </c>
      <c r="L5437" s="444">
        <f t="shared" ca="1" si="207"/>
        <v>-46745052703355.68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-46745052703355.68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-194771052930.64865</v>
      </c>
      <c r="L5438" s="444">
        <f t="shared" ca="1" si="207"/>
        <v>-46939823756286.328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-46939823756286.328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-195582598984.52637</v>
      </c>
      <c r="L5439" s="444">
        <f t="shared" ca="1" si="207"/>
        <v>-47135406355270.852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-47135406355270.852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-196397526480.29523</v>
      </c>
      <c r="L5440" s="444">
        <f t="shared" ca="1" si="207"/>
        <v>-47331803881751.148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-47331803881751.148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-197215849507.29645</v>
      </c>
      <c r="L5441" s="444">
        <f t="shared" ca="1" si="207"/>
        <v>-47529019731258.445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-47529019731258.445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-198037582213.57684</v>
      </c>
      <c r="L5442" s="444">
        <f t="shared" ca="1" si="207"/>
        <v>-47727057313472.023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-47727057313472.023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-198862738806.13342</v>
      </c>
      <c r="L5443" s="444">
        <f t="shared" ca="1" si="207"/>
        <v>-47925920052278.156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-47925920052278.156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-199691333551.159</v>
      </c>
      <c r="L5444" s="444">
        <f t="shared" ca="1" si="207"/>
        <v>-48125611385829.313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-48125611385829.313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-200523380774.28879</v>
      </c>
      <c r="L5445" s="444">
        <f t="shared" ca="1" si="207"/>
        <v>-48326134766603.602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-48326134766603.602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-201358894860.84833</v>
      </c>
      <c r="L5446" s="444">
        <f t="shared" ca="1" si="207"/>
        <v>-48527493661464.453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-48527493661464.453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-202197890256.1019</v>
      </c>
      <c r="L5447" s="444">
        <f t="shared" ca="1" si="207"/>
        <v>-48729691551720.555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-48729691551720.555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-203040381465.50232</v>
      </c>
      <c r="L5448" s="444">
        <f t="shared" ca="1" si="207"/>
        <v>-48932731933186.055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-48932731933186.055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-203886383054.94189</v>
      </c>
      <c r="L5449" s="444">
        <f t="shared" ca="1" si="207"/>
        <v>-49136618316241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-49136618316241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-204735909651.00415</v>
      </c>
      <c r="L5450" s="444">
        <f t="shared" ca="1" si="207"/>
        <v>-49341354225892.008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-49341354225892.008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-205588975941.21671</v>
      </c>
      <c r="L5451" s="444">
        <f t="shared" ca="1" si="207"/>
        <v>-49546943201833.227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-49546943201833.227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-206445596674.30511</v>
      </c>
      <c r="L5452" s="444">
        <f t="shared" ca="1" si="207"/>
        <v>-49753388798507.531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-49753388798507.531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-207305786660.44806</v>
      </c>
      <c r="L5453" s="444">
        <f t="shared" ca="1" si="207"/>
        <v>-49960694585167.977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-49960694585167.977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-208169560771.53323</v>
      </c>
      <c r="L5454" s="444">
        <f t="shared" ca="1" si="207"/>
        <v>-50168864145939.508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-50168864145939.508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-209036933941.41461</v>
      </c>
      <c r="L5455" s="444">
        <f t="shared" ca="1" si="207"/>
        <v>-50377901079880.922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-50377901079880.922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-209907921166.1705</v>
      </c>
      <c r="L5456" s="444">
        <f t="shared" ca="1" si="207"/>
        <v>-50587809001047.094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-50587809001047.094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-210782537504.36288</v>
      </c>
      <c r="L5457" s="444">
        <f t="shared" ca="1" si="207"/>
        <v>-50798591538551.453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-50798591538551.453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-211660798077.29773</v>
      </c>
      <c r="L5458" s="444">
        <f t="shared" ca="1" si="207"/>
        <v>-51010252336628.75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-51010252336628.75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-212542718069.28647</v>
      </c>
      <c r="L5459" s="444">
        <f t="shared" ca="1" si="207"/>
        <v>-51222795054698.039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-51222795054698.039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-213428312727.90851</v>
      </c>
      <c r="L5460" s="444">
        <f t="shared" ca="1" si="207"/>
        <v>-51436223367425.945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-51436223367425.945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-214317597364.27478</v>
      </c>
      <c r="L5461" s="444">
        <f t="shared" ca="1" si="207"/>
        <v>-51650540964790.219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-51650540964790.219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-215210587353.29257</v>
      </c>
      <c r="L5462" s="444">
        <f t="shared" ca="1" si="207"/>
        <v>-51865751552143.508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-51865751552143.508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-216107298133.93127</v>
      </c>
      <c r="L5463" s="444">
        <f t="shared" ca="1" si="207"/>
        <v>-52081858850277.438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-52081858850277.438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-217007745209.48932</v>
      </c>
      <c r="L5464" s="444">
        <f t="shared" ca="1" si="207"/>
        <v>-52298866595486.93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-52298866595486.93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-217911944147.86221</v>
      </c>
      <c r="L5465" s="444">
        <f t="shared" ca="1" si="207"/>
        <v>-52516778539634.789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-52516778539634.789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-218819910581.81161</v>
      </c>
      <c r="L5466" s="444">
        <f t="shared" ca="1" si="207"/>
        <v>-52735598450216.602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-52735598450216.602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-219731660209.23584</v>
      </c>
      <c r="L5467" s="444">
        <f t="shared" ca="1" si="207"/>
        <v>-52955330110425.836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-52955330110425.836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-220647208793.44098</v>
      </c>
      <c r="L5468" s="444">
        <f t="shared" ca="1" si="207"/>
        <v>-53175977319219.273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-53175977319219.273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-221566572163.41364</v>
      </c>
      <c r="L5469" s="444">
        <f t="shared" ca="1" si="207"/>
        <v>-53397543891382.688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-53397543891382.688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-222489766214.09451</v>
      </c>
      <c r="L5470" s="444">
        <f t="shared" ca="1" si="207"/>
        <v>-53620033657596.781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-53620033657596.781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-223416806906.65326</v>
      </c>
      <c r="L5471" s="444">
        <f t="shared" ca="1" si="207"/>
        <v>-53843450464503.438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-53843450464503.438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-224347710268.76431</v>
      </c>
      <c r="L5472" s="444">
        <f t="shared" ca="1" si="207"/>
        <v>-54067798174772.203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-54067798174772.203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-225282492394.88419</v>
      </c>
      <c r="L5473" s="444">
        <f t="shared" ca="1" si="207"/>
        <v>-54293080667167.086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-54293080667167.086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-226221169446.52951</v>
      </c>
      <c r="L5474" s="444">
        <f t="shared" ca="1" si="207"/>
        <v>-54519301836613.617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-54519301836613.617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-227163757652.55673</v>
      </c>
      <c r="L5475" s="444">
        <f t="shared" ca="1" si="207"/>
        <v>-54746465594266.172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-54746465594266.172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-228110273309.44238</v>
      </c>
      <c r="L5476" s="444">
        <f t="shared" ca="1" si="207"/>
        <v>-54974575867575.617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-54974575867575.617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-229060732781.56506</v>
      </c>
      <c r="L5477" s="444">
        <f t="shared" ca="1" si="207"/>
        <v>-55203636600357.18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-55203636600357.18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-230015152501.48822</v>
      </c>
      <c r="L5478" s="444">
        <f t="shared" ca="1" si="207"/>
        <v>-55433651752858.664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-55433651752858.664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-230973548970.24442</v>
      </c>
      <c r="L5479" s="444">
        <f t="shared" ca="1" si="207"/>
        <v>-55664625301828.906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-55664625301828.906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-231935938757.62045</v>
      </c>
      <c r="L5480" s="444">
        <f t="shared" ca="1" si="207"/>
        <v>-55896561240586.523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-55896561240586.523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-232902338502.44382</v>
      </c>
      <c r="L5481" s="444">
        <f t="shared" ca="1" si="207"/>
        <v>-56129463579088.969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-56129463579088.969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-233872764912.87067</v>
      </c>
      <c r="L5482" s="444">
        <f t="shared" ca="1" si="207"/>
        <v>-56363336344001.836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-56363336344001.836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-234847234766.67432</v>
      </c>
      <c r="L5483" s="444">
        <f t="shared" ca="1" si="207"/>
        <v>-56598183578768.508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-56598183578768.508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-235825764911.53549</v>
      </c>
      <c r="L5484" s="444">
        <f t="shared" ca="1" si="207"/>
        <v>-56834009343680.047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-56834009343680.047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-236808372265.33353</v>
      </c>
      <c r="L5485" s="444">
        <f t="shared" ca="1" si="207"/>
        <v>-57070817715945.383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-57070817715945.383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-237795073816.43909</v>
      </c>
      <c r="L5486" s="444">
        <f t="shared" ca="1" si="207"/>
        <v>-57308612789761.82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-57308612789761.82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-238785886624.00754</v>
      </c>
      <c r="L5487" s="444">
        <f t="shared" ca="1" si="207"/>
        <v>-57547398676385.828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-57547398676385.828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-239780827818.27429</v>
      </c>
      <c r="L5488" s="444">
        <f t="shared" ca="1" si="207"/>
        <v>-57787179504204.102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-57787179504204.102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-240779914600.85043</v>
      </c>
      <c r="L5489" s="444">
        <f t="shared" ca="1" si="207"/>
        <v>-58027959418804.953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-58027959418804.953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-241783164245.0206</v>
      </c>
      <c r="L5490" s="444">
        <f t="shared" ca="1" si="207"/>
        <v>-58269742583049.977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-58269742583049.977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-242790594096.04156</v>
      </c>
      <c r="L5491" s="444">
        <f t="shared" ca="1" si="207"/>
        <v>-58512533177146.016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-58512533177146.016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-243802221571.44174</v>
      </c>
      <c r="L5492" s="444">
        <f t="shared" ca="1" si="207"/>
        <v>-58756335398717.461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-58756335398717.461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-244818064161.32275</v>
      </c>
      <c r="L5493" s="444">
        <f t="shared" ca="1" si="207"/>
        <v>-59001153462878.781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-59001153462878.781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-245838139428.66162</v>
      </c>
      <c r="L5494" s="444">
        <f t="shared" ca="1" si="207"/>
        <v>-59246991602307.445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-59246991602307.445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-246862465009.61438</v>
      </c>
      <c r="L5495" s="444">
        <f t="shared" ca="1" si="207"/>
        <v>-59493854067317.063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-59493854067317.063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-247891058613.82108</v>
      </c>
      <c r="L5496" s="444">
        <f t="shared" ca="1" si="207"/>
        <v>-59741745125930.883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-59741745125930.883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-248923938024.71201</v>
      </c>
      <c r="L5497" s="444">
        <f t="shared" ca="1" si="207"/>
        <v>-59990669063955.594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-59990669063955.594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-249961121099.81494</v>
      </c>
      <c r="L5498" s="444">
        <f t="shared" ca="1" si="207"/>
        <v>-60240630185055.406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-60240630185055.406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-251002625771.06415</v>
      </c>
      <c r="L5499" s="444">
        <f t="shared" ca="1" si="207"/>
        <v>-60491632810826.469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-60491632810826.469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-252048470045.11029</v>
      </c>
      <c r="L5500" s="444">
        <f t="shared" ca="1" si="207"/>
        <v>-60743681280871.578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-60743681280871.578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-253098672003.63156</v>
      </c>
      <c r="L5501" s="444">
        <f t="shared" ca="1" si="207"/>
        <v>-60996779952875.211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-60996779952875.211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-254153249803.64667</v>
      </c>
      <c r="L5502" s="444">
        <f t="shared" ca="1" si="207"/>
        <v>-61250933202678.859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-61250933202678.859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-255212221677.82858</v>
      </c>
      <c r="L5503" s="444">
        <f t="shared" ca="1" si="207"/>
        <v>-61506145424356.688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-61506145424356.688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-256275605934.81952</v>
      </c>
      <c r="L5504" s="444">
        <f t="shared" ca="1" si="207"/>
        <v>-61762421030291.508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-61762421030291.508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-257343420959.54794</v>
      </c>
      <c r="L5505" s="444">
        <f t="shared" ca="1" si="207"/>
        <v>-62019764451251.055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-62019764451251.055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-258415685213.54605</v>
      </c>
      <c r="L5506" s="444">
        <f t="shared" ca="1" si="207"/>
        <v>-62278180136464.602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-62278180136464.602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-259492417235.26917</v>
      </c>
      <c r="L5507" s="444">
        <f t="shared" ca="1" si="207"/>
        <v>-62537672553699.867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-62537672553699.867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-260573635640.41611</v>
      </c>
      <c r="L5508" s="444">
        <f t="shared" ca="1" si="207"/>
        <v>-62798246189340.281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-62798246189340.281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-261659359122.25113</v>
      </c>
      <c r="L5509" s="444">
        <f t="shared" ca="1" si="207"/>
        <v>-63059905548462.531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-63059905548462.531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-262749606451.92722</v>
      </c>
      <c r="L5510" s="444">
        <f t="shared" ca="1" si="207"/>
        <v>-63322655154914.461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-63322655154914.461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-263844396478.81024</v>
      </c>
      <c r="L5511" s="444">
        <f t="shared" ca="1" si="207"/>
        <v>-63586499551393.273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-63586499551393.273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-264943748130.8053</v>
      </c>
      <c r="L5512" s="444">
        <f t="shared" ca="1" si="207"/>
        <v>-63851443299524.078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-63851443299524.078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-266047680414.68365</v>
      </c>
      <c r="L5513" s="444">
        <f t="shared" ca="1" si="207"/>
        <v>-64117490979938.766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-64117490979938.766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-267156212416.41153</v>
      </c>
      <c r="L5514" s="444">
        <f t="shared" ca="1" si="207"/>
        <v>-64384647192355.18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-64384647192355.18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-268269363301.47992</v>
      </c>
      <c r="L5515" s="444">
        <f t="shared" ca="1" si="207"/>
        <v>-64652916555656.656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-64652916555656.656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-269387152315.23605</v>
      </c>
      <c r="L5516" s="444">
        <f t="shared" ca="1" si="207"/>
        <v>-64922303707971.891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-64922303707971.891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-270509598783.21622</v>
      </c>
      <c r="L5517" s="444">
        <f t="shared" ca="1" si="207"/>
        <v>-65192813306755.109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-65192813306755.109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-271636722111.47964</v>
      </c>
      <c r="L5518" s="444">
        <f t="shared" ca="1" si="207"/>
        <v>-65464450028866.586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-65464450028866.586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-272768541786.94409</v>
      </c>
      <c r="L5519" s="444">
        <f t="shared" ca="1" si="207"/>
        <v>-65737218570653.531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-65737218570653.531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-273905077377.72305</v>
      </c>
      <c r="L5520" s="444">
        <f t="shared" ca="1" si="207"/>
        <v>-66011123648031.258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-66011123648031.258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-275046348533.46356</v>
      </c>
      <c r="L5521" s="444">
        <f t="shared" ca="1" si="207"/>
        <v>-66286169996564.719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-66286169996564.719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-276192374985.68628</v>
      </c>
      <c r="L5522" s="444">
        <f t="shared" ca="1" si="207"/>
        <v>-66562362371550.406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-66562362371550.406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-277343176548.12671</v>
      </c>
      <c r="L5523" s="444">
        <f t="shared" ca="1" si="207"/>
        <v>-66839705548098.531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-66839705548098.531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-278498773117.07715</v>
      </c>
      <c r="L5524" s="444">
        <f t="shared" ca="1" si="207"/>
        <v>-67118204321215.609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-67118204321215.609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-279659184671.73169</v>
      </c>
      <c r="L5525" s="444">
        <f t="shared" ca="1" si="207"/>
        <v>-67397863505887.344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-67397863505887.344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-280824431274.53058</v>
      </c>
      <c r="L5526" s="444">
        <f t="shared" ca="1" si="207"/>
        <v>-67678687937161.875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-67678687937161.875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-281994533071.50781</v>
      </c>
      <c r="L5527" s="444">
        <f t="shared" ca="1" si="207"/>
        <v>-67960682470233.383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-67960682470233.383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-283169510292.6391</v>
      </c>
      <c r="L5528" s="444">
        <f t="shared" ca="1" si="207"/>
        <v>-68243851980526.023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-68243851980526.023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-284349383252.19177</v>
      </c>
      <c r="L5529" s="444">
        <f t="shared" ca="1" si="207"/>
        <v>-68528201363778.219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-68528201363778.219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-285534172349.07593</v>
      </c>
      <c r="L5530" s="444">
        <f t="shared" ca="1" si="207"/>
        <v>-68813735536127.297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-68813735536127.297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-286723898067.19702</v>
      </c>
      <c r="L5531" s="444">
        <f t="shared" ca="1" si="207"/>
        <v>-69100459434194.492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-69100459434194.492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-287918580975.81036</v>
      </c>
      <c r="L5532" s="444">
        <f t="shared" ca="1" si="207"/>
        <v>-69388378015170.305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-69388378015170.305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-289118241729.87628</v>
      </c>
      <c r="L5533" s="444">
        <f t="shared" ca="1" si="207"/>
        <v>-69677496256900.18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-69677496256900.18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-290322901070.41742</v>
      </c>
      <c r="L5534" s="444">
        <f t="shared" ca="1" si="207"/>
        <v>-69967819157970.594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-69967819157970.594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-291532579824.87744</v>
      </c>
      <c r="L5535" s="444">
        <f t="shared" ca="1" si="207"/>
        <v>-70259351737795.469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-70259351737795.469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-292747298907.48114</v>
      </c>
      <c r="L5536" s="444">
        <f t="shared" ca="1" si="207"/>
        <v>-70552099036702.953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-70552099036702.953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-293967079319.59564</v>
      </c>
      <c r="L5537" s="444">
        <f t="shared" ca="1" si="207"/>
        <v>-70846066116022.547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-70846066116022.547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-295191942150.09393</v>
      </c>
      <c r="L5538" s="444">
        <f t="shared" ca="1" si="207"/>
        <v>-71141258058172.641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-71141258058172.641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-296421908575.71936</v>
      </c>
      <c r="L5539" s="444">
        <f t="shared" ca="1" si="207"/>
        <v>-71437679966748.359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-71437679966748.359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-297656999861.45148</v>
      </c>
      <c r="L5540" s="444">
        <f t="shared" ca="1" si="207"/>
        <v>-71735336966609.813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-71735336966609.813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-298897237360.87421</v>
      </c>
      <c r="L5541" s="444">
        <f t="shared" ca="1" si="207"/>
        <v>-72034234203970.688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-72034234203970.688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-300142642516.54456</v>
      </c>
      <c r="L5542" s="444">
        <f t="shared" ca="1" si="207"/>
        <v>-72334376846487.234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-72334376846487.234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-301393236860.36346</v>
      </c>
      <c r="L5543" s="444">
        <f t="shared" ca="1" si="207"/>
        <v>-72635770083347.594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-72635770083347.594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-302649042013.9483</v>
      </c>
      <c r="L5544" s="444">
        <f t="shared" ca="1" si="207"/>
        <v>-72938419125361.547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-72938419125361.547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-303910079689.00647</v>
      </c>
      <c r="L5545" s="444">
        <f t="shared" ca="1" si="207"/>
        <v>-73242329205050.547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-73242329205050.547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-305176371687.71063</v>
      </c>
      <c r="L5546" s="444">
        <f t="shared" ca="1" si="207"/>
        <v>-73547505576738.25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-73547505576738.25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-306447939903.07605</v>
      </c>
      <c r="L5547" s="444">
        <f t="shared" ca="1" si="207"/>
        <v>-73853953516641.328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-73853953516641.328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-307724806319.33887</v>
      </c>
      <c r="L5548" s="444">
        <f t="shared" ca="1" si="207"/>
        <v>-74161678322960.672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-74161678322960.672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-309006993012.33612</v>
      </c>
      <c r="L5549" s="444">
        <f t="shared" ca="1" si="207"/>
        <v>-74470685315973.016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-74470685315973.016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-310294522149.88757</v>
      </c>
      <c r="L5550" s="444">
        <f t="shared" ca="1" si="207"/>
        <v>-74780979838122.906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-74780979838122.906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-311587415992.17877</v>
      </c>
      <c r="L5551" s="444">
        <f t="shared" ca="1" si="207"/>
        <v>-75092567254115.078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-75092567254115.078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-312885696892.14618</v>
      </c>
      <c r="L5552" s="444">
        <f t="shared" ca="1" si="207"/>
        <v>-75405452951007.219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-75405452951007.219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-314189387295.8634</v>
      </c>
      <c r="L5553" s="444">
        <f t="shared" ca="1" si="207"/>
        <v>-75719642338303.078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-75719642338303.078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-315498509742.9295</v>
      </c>
      <c r="L5554" s="444">
        <f t="shared" ca="1" si="207"/>
        <v>-76035140848046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-76035140848046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-316813086866.85834</v>
      </c>
      <c r="L5555" s="444">
        <f t="shared" ca="1" si="207"/>
        <v>-76351953934912.859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-76351953934912.859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-318133141395.47021</v>
      </c>
      <c r="L5556" s="444">
        <f t="shared" ca="1" si="207"/>
        <v>-76670087076308.328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-76670087076308.328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-319458696151.28467</v>
      </c>
      <c r="L5557" s="444">
        <f t="shared" ca="1" si="207"/>
        <v>-76989545772459.609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-76989545772459.609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-320789774051.91504</v>
      </c>
      <c r="L5558" s="444">
        <f t="shared" ca="1" si="207"/>
        <v>-77310335546511.531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-77310335546511.531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-322126398110.46472</v>
      </c>
      <c r="L5559" s="444">
        <f t="shared" ca="1" si="207"/>
        <v>-77632461944622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-77632461944622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-323468591435.92499</v>
      </c>
      <c r="L5560" s="444">
        <f t="shared" ca="1" si="207"/>
        <v>-77955930536057.922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-77955930536057.922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-324816377233.57465</v>
      </c>
      <c r="L5561" s="444">
        <f t="shared" ca="1" si="207"/>
        <v>-78280746913291.5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-78280746913291.5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-326169778805.38123</v>
      </c>
      <c r="L5562" s="444">
        <f t="shared" ca="1" si="207"/>
        <v>-78606916692096.875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-78606916692096.875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-327528819550.40363</v>
      </c>
      <c r="L5563" s="444">
        <f t="shared" ca="1" si="207"/>
        <v>-78934445511647.281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-78934445511647.281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-328893522965.19702</v>
      </c>
      <c r="L5564" s="444">
        <f t="shared" ca="1" si="207"/>
        <v>-79263339034612.484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-79263339034612.484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-330263912644.21869</v>
      </c>
      <c r="L5565" s="444">
        <f t="shared" ca="1" si="207"/>
        <v>-79593602947256.703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-79593602947256.703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-331640012280.23627</v>
      </c>
      <c r="L5566" s="444">
        <f t="shared" ca="1" si="207"/>
        <v>-79925242959536.938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-79925242959536.938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-333021845664.73724</v>
      </c>
      <c r="L5567" s="444">
        <f t="shared" ca="1" si="207"/>
        <v>-80258264805201.672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-80258264805201.672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-334409436688.34027</v>
      </c>
      <c r="L5568" s="444">
        <f t="shared" ca="1" si="207"/>
        <v>-80592674241890.016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-80592674241890.016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-335802809341.20837</v>
      </c>
      <c r="L5569" s="444">
        <f t="shared" ca="1" si="207"/>
        <v>-80928477051231.219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-80928477051231.219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-337201987713.46338</v>
      </c>
      <c r="L5570" s="444">
        <f t="shared" ca="1" si="207"/>
        <v>-81265679038944.688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-81265679038944.688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-338606995995.60284</v>
      </c>
      <c r="L5571" s="444">
        <f t="shared" ca="1" si="207"/>
        <v>-81604286034940.297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-81604286034940.297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-340017858478.91791</v>
      </c>
      <c r="L5572" s="444">
        <f t="shared" ca="1" si="207"/>
        <v>-81944303893419.219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-81944303893419.219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-341434599555.91339</v>
      </c>
      <c r="L5573" s="444">
        <f t="shared" ca="1" si="207"/>
        <v>-82285738492975.125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-82285738492975.125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-342857243720.72968</v>
      </c>
      <c r="L5574" s="444">
        <f t="shared" ca="1" si="207"/>
        <v>-82628595736695.859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-82628595736695.859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-344285815569.5661</v>
      </c>
      <c r="L5575" s="444">
        <f t="shared" ca="1" si="207"/>
        <v>-82972881552265.422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-82972881552265.422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-345720339801.1059</v>
      </c>
      <c r="L5576" s="444">
        <f t="shared" ca="1" si="207"/>
        <v>-83318601892066.531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-83318601892066.531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-347160841216.94385</v>
      </c>
      <c r="L5577" s="444">
        <f t="shared" ca="1" si="207"/>
        <v>-83665762733283.469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-83665762733283.469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-348607344722.01447</v>
      </c>
      <c r="L5578" s="444">
        <f t="shared" ca="1" si="207"/>
        <v>-84014370078005.484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-84014370078005.484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-350059875325.02283</v>
      </c>
      <c r="L5579" s="444">
        <f t="shared" ca="1" si="207"/>
        <v>-84364429953330.5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-84364429953330.5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-351518458138.87708</v>
      </c>
      <c r="L5580" s="444">
        <f t="shared" ca="1" si="207"/>
        <v>-84715948411469.375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-84715948411469.375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-352983118381.12238</v>
      </c>
      <c r="L5581" s="444">
        <f t="shared" ca="1" si="207"/>
        <v>-85068931529850.5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-85068931529850.5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-354453881374.37708</v>
      </c>
      <c r="L5582" s="444">
        <f t="shared" ca="1" si="207"/>
        <v>-85423385411224.875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-85423385411224.875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-355930772546.77032</v>
      </c>
      <c r="L5583" s="444">
        <f t="shared" ca="1" si="207"/>
        <v>-85779316183771.641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-85779316183771.641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-357413817432.38184</v>
      </c>
      <c r="L5584" s="444">
        <f t="shared" ca="1" si="207"/>
        <v>-86136730001204.016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-86136730001204.016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-358903041671.68341</v>
      </c>
      <c r="L5585" s="444">
        <f t="shared" ca="1" si="207"/>
        <v>-86495633042875.703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-86495633042875.703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-360398471011.98212</v>
      </c>
      <c r="L5586" s="444">
        <f t="shared" ca="1" si="207"/>
        <v>-86856031513887.688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-86856031513887.688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-361900131307.86536</v>
      </c>
      <c r="L5587" s="444">
        <f t="shared" ca="1" si="207"/>
        <v>-87217931645195.547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-87217931645195.547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-363408048521.64813</v>
      </c>
      <c r="L5588" s="444">
        <f t="shared" ca="1" si="207"/>
        <v>-87581339693717.188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-87581339693717.188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-364922248723.82159</v>
      </c>
      <c r="L5589" s="444">
        <f t="shared" ca="1" si="207"/>
        <v>-87946261942441.016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-87946261942441.016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-366442758093.50421</v>
      </c>
      <c r="L5590" s="444">
        <f t="shared" ca="1" si="207"/>
        <v>-88312704700534.516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-88312704700534.516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-367969602918.8938</v>
      </c>
      <c r="L5591" s="444">
        <f t="shared" ca="1" si="207"/>
        <v>-88680674303453.406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-88680674303453.406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-369502809597.72253</v>
      </c>
      <c r="L5592" s="444">
        <f t="shared" ca="1" si="207"/>
        <v>-89050177113051.125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-89050177113051.125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-371042404637.71301</v>
      </c>
      <c r="L5593" s="444">
        <f t="shared" ca="1" si="207"/>
        <v>-89421219517688.844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-89421219517688.844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-372588414657.03687</v>
      </c>
      <c r="L5594" s="444">
        <f t="shared" ca="1" si="207"/>
        <v>-89793807932345.875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-89793807932345.875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-374140866384.77448</v>
      </c>
      <c r="L5595" s="444">
        <f t="shared" ca="1" si="207"/>
        <v>-90167948798730.656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-90167948798730.656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-375699786661.37775</v>
      </c>
      <c r="L5596" s="444">
        <f t="shared" ca="1" si="207"/>
        <v>-90543648585392.031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-90543648585392.031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-377265202439.13348</v>
      </c>
      <c r="L5597" s="444">
        <f t="shared" ca="1" si="207"/>
        <v>-90920913787831.172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-90920913787831.172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-378837140782.62988</v>
      </c>
      <c r="L5598" s="444">
        <f t="shared" ca="1" si="207"/>
        <v>-91299750928613.797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-91299750928613.797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-380415628869.22412</v>
      </c>
      <c r="L5599" s="444">
        <f t="shared" ca="1" si="207"/>
        <v>-91680166557483.016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-91680166557483.016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-382000693989.51257</v>
      </c>
      <c r="L5600" s="444">
        <f t="shared" ca="1" si="207"/>
        <v>-92062167251472.531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-92062167251472.531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-383592363547.80219</v>
      </c>
      <c r="L5601" s="444">
        <f t="shared" ca="1" si="207"/>
        <v>-92445759615020.328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-92445759615020.328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-385190665062.58472</v>
      </c>
      <c r="L5602" s="444">
        <f t="shared" ca="1" si="207"/>
        <v>-92830950280082.906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-92830950280082.906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-386795626167.01208</v>
      </c>
      <c r="L5603" s="444">
        <f t="shared" ca="1" si="207"/>
        <v>-93217745906249.922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-93217745906249.922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-388407274609.37469</v>
      </c>
      <c r="L5604" s="444">
        <f t="shared" ca="1" si="207"/>
        <v>-93606153180859.297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-93606153180859.297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-390025638253.58038</v>
      </c>
      <c r="L5605" s="444">
        <f t="shared" ca="1" si="207"/>
        <v>-93996178819112.875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-93996178819112.875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-391650745079.63696</v>
      </c>
      <c r="L5606" s="444">
        <f t="shared" ca="1" si="207"/>
        <v>-94387829564192.516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-94387829564192.516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-393282623184.1355</v>
      </c>
      <c r="L5607" s="444">
        <f t="shared" ca="1" si="207"/>
        <v>-94781112187376.656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-94781112187376.656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-394921300780.73608</v>
      </c>
      <c r="L5608" s="444">
        <f t="shared" ca="1" si="207"/>
        <v>-95176033488157.391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-95176033488157.391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-396566806200.65576</v>
      </c>
      <c r="L5609" s="444">
        <f t="shared" ca="1" si="207"/>
        <v>-95572600294358.047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-95572600294358.047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-398219167893.15851</v>
      </c>
      <c r="L5610" s="444">
        <f t="shared" ca="1" si="207"/>
        <v>-95970819462251.203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-95970819462251.203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-399878414426.04669</v>
      </c>
      <c r="L5611" s="444">
        <f t="shared" ca="1" si="207"/>
        <v>-96370697876677.25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-96370697876677.25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-401544574486.15521</v>
      </c>
      <c r="L5612" s="444">
        <f t="shared" ca="1" si="207"/>
        <v>-96772242451163.406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-96772242451163.406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-403217676879.84753</v>
      </c>
      <c r="L5613" s="444">
        <f t="shared" ca="1" si="207"/>
        <v>-97175460128043.25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-97175460128043.25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-404897750533.51355</v>
      </c>
      <c r="L5614" s="444">
        <f t="shared" ca="1" si="207"/>
        <v>-97580357878576.766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-97580357878576.766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-406584824494.06982</v>
      </c>
      <c r="L5615" s="444">
        <f t="shared" ca="1" si="207"/>
        <v>-97986942703070.828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-97986942703070.828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-408278927929.46179</v>
      </c>
      <c r="L5616" s="444">
        <f t="shared" ca="1" si="207"/>
        <v>-98395221631000.297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-98395221631000.297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-409980090129.16791</v>
      </c>
      <c r="L5617" s="444">
        <f t="shared" ca="1" si="207"/>
        <v>-98805201721129.469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-98805201721129.469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-411688340504.70612</v>
      </c>
      <c r="L5618" s="444">
        <f t="shared" ref="L5618:L5872" ca="1" si="212">I5618-J5618+K5618</f>
        <v>-99216890061634.172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-99216890061634.172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-413403708590.1424</v>
      </c>
      <c r="L5619" s="444">
        <f t="shared" ca="1" si="212"/>
        <v>-99630293770224.313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-99630293770224.313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-415126224042.60132</v>
      </c>
      <c r="L5620" s="444">
        <f t="shared" ca="1" si="212"/>
        <v>-100045419994266.91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-100045419994266.91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-416855916642.77875</v>
      </c>
      <c r="L5621" s="444">
        <f t="shared" ca="1" si="212"/>
        <v>-100462275910909.69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-100462275910909.69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-418592816295.45703</v>
      </c>
      <c r="L5622" s="444">
        <f t="shared" ca="1" si="212"/>
        <v>-100880868727205.14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-100880868727205.14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-420336953030.02142</v>
      </c>
      <c r="L5623" s="444">
        <f t="shared" ca="1" si="212"/>
        <v>-101301205680235.16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-101301205680235.16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-422088357000.9798</v>
      </c>
      <c r="L5624" s="444">
        <f t="shared" ca="1" si="212"/>
        <v>-101723294037236.14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-101723294037236.14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-423847058488.48389</v>
      </c>
      <c r="L5625" s="444">
        <f t="shared" ca="1" si="212"/>
        <v>-102147141095724.63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-102147141095724.63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-425613087898.8526</v>
      </c>
      <c r="L5626" s="444">
        <f t="shared" ca="1" si="212"/>
        <v>-102572754183623.48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-102572754183623.48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-427386475765.09784</v>
      </c>
      <c r="L5627" s="444">
        <f t="shared" ca="1" si="212"/>
        <v>-103000140659388.58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-103000140659388.58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-429167252747.45239</v>
      </c>
      <c r="L5628" s="444">
        <f t="shared" ca="1" si="212"/>
        <v>-103429307912136.03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-103429307912136.03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-430955449633.90015</v>
      </c>
      <c r="L5629" s="444">
        <f t="shared" ca="1" si="212"/>
        <v>-103860263361769.94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-103860263361769.94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-432751097340.70807</v>
      </c>
      <c r="L5630" s="444">
        <f t="shared" ca="1" si="212"/>
        <v>-104293014459110.64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-104293014459110.64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-434554226912.961</v>
      </c>
      <c r="L5631" s="444">
        <f t="shared" ca="1" si="212"/>
        <v>-104727568686023.61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-104727568686023.61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-436364869525.09839</v>
      </c>
      <c r="L5632" s="444">
        <f t="shared" ca="1" si="212"/>
        <v>-105163933555548.7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-105163933555548.7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-438183056481.45294</v>
      </c>
      <c r="L5633" s="444">
        <f t="shared" ca="1" si="212"/>
        <v>-105602116612030.16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-105602116612030.16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-440008819216.7923</v>
      </c>
      <c r="L5634" s="444">
        <f t="shared" ca="1" si="212"/>
        <v>-106042125431246.95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-106042125431246.95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-441842189296.8623</v>
      </c>
      <c r="L5635" s="444">
        <f t="shared" ca="1" si="212"/>
        <v>-106483967620543.81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-106483967620543.81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-443683198418.93256</v>
      </c>
      <c r="L5636" s="444">
        <f t="shared" ca="1" si="212"/>
        <v>-106927650818962.75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-106927650818962.75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-445531878412.34479</v>
      </c>
      <c r="L5637" s="444">
        <f t="shared" ca="1" si="212"/>
        <v>-107373182697375.09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-107373182697375.09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-447388261239.06287</v>
      </c>
      <c r="L5638" s="444">
        <f t="shared" ca="1" si="212"/>
        <v>-107820570958614.16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-107820570958614.16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-449252378994.22565</v>
      </c>
      <c r="L5639" s="444">
        <f t="shared" ca="1" si="212"/>
        <v>-108269823337608.38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-108269823337608.38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-451124263906.70154</v>
      </c>
      <c r="L5640" s="444">
        <f t="shared" ca="1" si="212"/>
        <v>-108720947601515.08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-108720947601515.08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-453003948339.64618</v>
      </c>
      <c r="L5641" s="444">
        <f t="shared" ca="1" si="212"/>
        <v>-109173951549854.72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-109173951549854.72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-454891464791.06134</v>
      </c>
      <c r="L5642" s="444">
        <f t="shared" ca="1" si="212"/>
        <v>-109628843014645.78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-109628843014645.78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-456786845894.35742</v>
      </c>
      <c r="L5643" s="444">
        <f t="shared" ca="1" si="212"/>
        <v>-110085629860540.14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-110085629860540.14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-458690124418.91724</v>
      </c>
      <c r="L5644" s="444">
        <f t="shared" ca="1" si="212"/>
        <v>-110544319984959.06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-110544319984959.06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-460601333270.66284</v>
      </c>
      <c r="L5645" s="444">
        <f t="shared" ca="1" si="212"/>
        <v>-111004921318229.72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-111004921318229.72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-462520505492.62384</v>
      </c>
      <c r="L5646" s="444">
        <f t="shared" ca="1" si="212"/>
        <v>-111467441823722.34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-111467441823722.34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-464447674265.50977</v>
      </c>
      <c r="L5647" s="444">
        <f t="shared" ca="1" si="212"/>
        <v>-111931889497987.86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-111931889497987.86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-466382872908.28271</v>
      </c>
      <c r="L5648" s="444">
        <f t="shared" ca="1" si="212"/>
        <v>-112398272370896.14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-112398272370896.14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-468326134878.73395</v>
      </c>
      <c r="L5649" s="444">
        <f t="shared" ca="1" si="212"/>
        <v>-112866598505774.88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-112866598505774.88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-470277493774.06195</v>
      </c>
      <c r="L5650" s="444">
        <f t="shared" ca="1" si="212"/>
        <v>-113336875999548.94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-113336875999548.94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-472236983331.45398</v>
      </c>
      <c r="L5651" s="444">
        <f t="shared" ca="1" si="212"/>
        <v>-113809112982880.39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-113809112982880.39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-474204637428.66827</v>
      </c>
      <c r="L5652" s="444">
        <f t="shared" ca="1" si="212"/>
        <v>-114283317620309.06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-114283317620309.06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-476180490084.62109</v>
      </c>
      <c r="L5653" s="444">
        <f t="shared" ca="1" si="212"/>
        <v>-114759498110393.69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-114759498110393.69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-478164575459.97375</v>
      </c>
      <c r="L5654" s="444">
        <f t="shared" ca="1" si="212"/>
        <v>-115237662685853.66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-115237662685853.66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-480156927857.72357</v>
      </c>
      <c r="L5655" s="444">
        <f t="shared" ca="1" si="212"/>
        <v>-115717819613711.38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-115717819613711.38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-482157581723.79736</v>
      </c>
      <c r="L5656" s="444">
        <f t="shared" ca="1" si="212"/>
        <v>-116199977195435.17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-116199977195435.17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-484166571647.64655</v>
      </c>
      <c r="L5657" s="444">
        <f t="shared" ca="1" si="212"/>
        <v>-116684143767082.81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-116684143767082.81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-486183932362.84509</v>
      </c>
      <c r="L5658" s="444">
        <f t="shared" ca="1" si="212"/>
        <v>-117170327699445.66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-117170327699445.66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-488209698747.69019</v>
      </c>
      <c r="L5659" s="444">
        <f t="shared" ca="1" si="212"/>
        <v>-117658537398193.34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-117658537398193.34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-490243905825.80554</v>
      </c>
      <c r="L5660" s="444">
        <f t="shared" ca="1" si="212"/>
        <v>-118148781304019.16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-118148781304019.16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-492286588766.74646</v>
      </c>
      <c r="L5661" s="444">
        <f t="shared" ca="1" si="212"/>
        <v>-118641067892785.91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-118641067892785.91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-494337782886.60797</v>
      </c>
      <c r="L5662" s="444">
        <f t="shared" ca="1" si="212"/>
        <v>-119135405675672.52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-119135405675672.52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-496397523648.63556</v>
      </c>
      <c r="L5663" s="444">
        <f t="shared" ca="1" si="212"/>
        <v>-119631803199321.16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-119631803199321.16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-498465846663.83807</v>
      </c>
      <c r="L5664" s="444">
        <f t="shared" ca="1" si="212"/>
        <v>-120130269045985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-120130269045985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-500542787691.60406</v>
      </c>
      <c r="L5665" s="444">
        <f t="shared" ca="1" si="212"/>
        <v>-120630811833676.61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-120630811833676.61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-502628382640.31921</v>
      </c>
      <c r="L5666" s="444">
        <f t="shared" ca="1" si="212"/>
        <v>-121133440216316.92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-121133440216316.92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-504722667567.98718</v>
      </c>
      <c r="L5667" s="444">
        <f t="shared" ca="1" si="212"/>
        <v>-121638162883884.91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-121638162883884.91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-506825678682.85376</v>
      </c>
      <c r="L5668" s="444">
        <f t="shared" ca="1" si="212"/>
        <v>-122144988562567.77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-122144988562567.77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-508937452344.03235</v>
      </c>
      <c r="L5669" s="444">
        <f t="shared" ca="1" si="212"/>
        <v>-122653926014911.8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-122653926014911.8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-511058025062.13251</v>
      </c>
      <c r="L5670" s="444">
        <f t="shared" ca="1" si="212"/>
        <v>-123164984039973.92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-123164984039973.92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-513187433499.89136</v>
      </c>
      <c r="L5671" s="444">
        <f t="shared" ca="1" si="212"/>
        <v>-123678171473473.81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-123678171473473.81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-515325714472.80762</v>
      </c>
      <c r="L5672" s="444">
        <f t="shared" ca="1" si="212"/>
        <v>-124193497187946.63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-124193497187946.63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-517472904949.77753</v>
      </c>
      <c r="L5673" s="444">
        <f t="shared" ca="1" si="212"/>
        <v>-124710970092896.41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-124710970092896.41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-519629042053.73505</v>
      </c>
      <c r="L5674" s="444">
        <f t="shared" ca="1" si="212"/>
        <v>-125230599134950.14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-125230599134950.14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-521794163062.29218</v>
      </c>
      <c r="L5675" s="444">
        <f t="shared" ca="1" si="212"/>
        <v>-125752393298012.44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-125752393298012.44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-523968305408.38513</v>
      </c>
      <c r="L5676" s="444">
        <f t="shared" ca="1" si="212"/>
        <v>-126276361603420.83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-126276361603420.83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-526151506680.92004</v>
      </c>
      <c r="L5677" s="444">
        <f t="shared" ca="1" si="212"/>
        <v>-126802513110101.75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-126802513110101.75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-528343804625.42395</v>
      </c>
      <c r="L5678" s="444">
        <f t="shared" ca="1" si="212"/>
        <v>-127330856914727.17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-127330856914727.17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-530545237144.69653</v>
      </c>
      <c r="L5679" s="444">
        <f t="shared" ca="1" si="212"/>
        <v>-127861402151871.88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-127861402151871.88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-532755842299.46613</v>
      </c>
      <c r="L5680" s="444">
        <f t="shared" ca="1" si="212"/>
        <v>-128394157994171.34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-128394157994171.34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-534975658309.04718</v>
      </c>
      <c r="L5681" s="444">
        <f t="shared" ca="1" si="212"/>
        <v>-128929133652480.39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-128929133652480.39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-537204723552.00171</v>
      </c>
      <c r="L5682" s="444">
        <f t="shared" ca="1" si="212"/>
        <v>-129466338376032.39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-129466338376032.39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-539443076566.8017</v>
      </c>
      <c r="L5683" s="444">
        <f t="shared" ca="1" si="212"/>
        <v>-130005781452599.19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-130005781452599.19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-541690756052.49658</v>
      </c>
      <c r="L5684" s="444">
        <f t="shared" ca="1" si="212"/>
        <v>-130547472208651.69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-130547472208651.69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-543947800869.38208</v>
      </c>
      <c r="L5685" s="444">
        <f t="shared" ca="1" si="212"/>
        <v>-131091420009521.06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-131091420009521.06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-546214250039.67114</v>
      </c>
      <c r="L5686" s="444">
        <f t="shared" ca="1" si="212"/>
        <v>-131637634259560.73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-131637634259560.73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-548490142748.16974</v>
      </c>
      <c r="L5687" s="444">
        <f t="shared" ca="1" si="212"/>
        <v>-132186124402308.91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-132186124402308.91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-550775518342.95374</v>
      </c>
      <c r="L5688" s="444">
        <f t="shared" ca="1" si="212"/>
        <v>-132736899920651.86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-132736899920651.86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-553070416336.04944</v>
      </c>
      <c r="L5689" s="444">
        <f t="shared" ca="1" si="212"/>
        <v>-133289970336987.91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-133289970336987.91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-555374876404.11621</v>
      </c>
      <c r="L5690" s="444">
        <f t="shared" ca="1" si="212"/>
        <v>-133845345213392.02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-133845345213392.02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-557688938389.1333</v>
      </c>
      <c r="L5691" s="444">
        <f t="shared" ca="1" si="212"/>
        <v>-134403034151781.16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-134403034151781.16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-560012642299.08813</v>
      </c>
      <c r="L5692" s="444">
        <f t="shared" ca="1" si="212"/>
        <v>-134963046794080.25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-134963046794080.25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-562346028308.66772</v>
      </c>
      <c r="L5693" s="444">
        <f t="shared" ca="1" si="212"/>
        <v>-135525392822388.92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-135525392822388.92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-564689136759.95374</v>
      </c>
      <c r="L5694" s="444">
        <f t="shared" ca="1" si="212"/>
        <v>-136090081959148.88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-136090081959148.88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-567042008163.12024</v>
      </c>
      <c r="L5695" s="444">
        <f t="shared" ca="1" si="212"/>
        <v>-136657123967312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-136657123967312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-569404683197.1333</v>
      </c>
      <c r="L5696" s="444">
        <f t="shared" ca="1" si="212"/>
        <v>-137226528650509.14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-137226528650509.14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-571777202710.45483</v>
      </c>
      <c r="L5697" s="444">
        <f t="shared" ca="1" si="212"/>
        <v>-137798305853219.59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-137798305853219.59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-574159607721.74841</v>
      </c>
      <c r="L5698" s="444">
        <f t="shared" ca="1" si="212"/>
        <v>-138372465460941.34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-138372465460941.34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-576551939420.58887</v>
      </c>
      <c r="L5699" s="444">
        <f t="shared" ca="1" si="212"/>
        <v>-138949017400361.94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-138949017400361.94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-578954239168.17468</v>
      </c>
      <c r="L5700" s="444">
        <f t="shared" ca="1" si="212"/>
        <v>-139527971639530.11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-139527971639530.11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-581366548498.04199</v>
      </c>
      <c r="L5701" s="444">
        <f t="shared" ca="1" si="212"/>
        <v>-140109338188028.16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-140109338188028.16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-583788909116.78394</v>
      </c>
      <c r="L5702" s="444">
        <f t="shared" ca="1" si="212"/>
        <v>-140693127097144.94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-140693127097144.94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-586221362904.77051</v>
      </c>
      <c r="L5703" s="444">
        <f t="shared" ca="1" si="212"/>
        <v>-141279348460049.72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-141279348460049.72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-588663951916.87378</v>
      </c>
      <c r="L5704" s="444">
        <f t="shared" ca="1" si="212"/>
        <v>-141868012411966.59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-141868012411966.59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-591116718383.19409</v>
      </c>
      <c r="L5705" s="444">
        <f t="shared" ca="1" si="212"/>
        <v>-142459129130349.78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-142459129130349.78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-593579704709.79077</v>
      </c>
      <c r="L5706" s="444">
        <f t="shared" ca="1" si="212"/>
        <v>-143052708835059.56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-143052708835059.56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-596052953479.41479</v>
      </c>
      <c r="L5707" s="444">
        <f t="shared" ca="1" si="212"/>
        <v>-143648761788538.97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-143648761788538.97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-598536507452.24573</v>
      </c>
      <c r="L5708" s="444">
        <f t="shared" ca="1" si="212"/>
        <v>-144247298295991.22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-144247298295991.22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-601030409566.63013</v>
      </c>
      <c r="L5709" s="444">
        <f t="shared" ca="1" si="212"/>
        <v>-144848328705557.84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-144848328705557.84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-603534702939.82434</v>
      </c>
      <c r="L5710" s="444">
        <f t="shared" ca="1" si="212"/>
        <v>-145451863408497.66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-145451863408497.66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-606049430868.74023</v>
      </c>
      <c r="L5711" s="444">
        <f t="shared" ca="1" si="212"/>
        <v>-146057912839366.41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-146057912839366.41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-608574636830.69336</v>
      </c>
      <c r="L5712" s="444">
        <f t="shared" ca="1" si="212"/>
        <v>-146666487476197.09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-146666487476197.09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-611110364484.15454</v>
      </c>
      <c r="L5713" s="444">
        <f t="shared" ca="1" si="212"/>
        <v>-147277597840681.25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-147277597840681.25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-613656657669.50525</v>
      </c>
      <c r="L5714" s="444">
        <f t="shared" ca="1" si="212"/>
        <v>-147891254498350.75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-147891254498350.75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-616213560409.7948</v>
      </c>
      <c r="L5715" s="444">
        <f t="shared" ca="1" si="212"/>
        <v>-148507468058760.53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-148507468058760.53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-618781116911.5022</v>
      </c>
      <c r="L5716" s="444">
        <f t="shared" ca="1" si="212"/>
        <v>-149126249175672.03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-149126249175672.03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-621359371565.30017</v>
      </c>
      <c r="L5717" s="444">
        <f t="shared" ca="1" si="212"/>
        <v>-149747608547237.34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-149747608547237.34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-623948368946.82227</v>
      </c>
      <c r="L5718" s="444">
        <f t="shared" ca="1" si="212"/>
        <v>-150371556916184.16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-150371556916184.16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-626548153817.43396</v>
      </c>
      <c r="L5719" s="444">
        <f t="shared" ca="1" si="212"/>
        <v>-150998105070001.59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-150998105070001.59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-629158771125.00659</v>
      </c>
      <c r="L5720" s="444">
        <f t="shared" ca="1" si="212"/>
        <v>-151627263841126.59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-151627263841126.59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-631780266004.69409</v>
      </c>
      <c r="L5721" s="444">
        <f t="shared" ca="1" si="212"/>
        <v>-152259044107131.28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-152259044107131.28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-634412683779.71362</v>
      </c>
      <c r="L5722" s="444">
        <f t="shared" ca="1" si="212"/>
        <v>-152893456790911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-152893456790911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-637056069962.12915</v>
      </c>
      <c r="L5723" s="444">
        <f t="shared" ca="1" si="212"/>
        <v>-153530512860873.13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-153530512860873.13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-639710470253.63806</v>
      </c>
      <c r="L5724" s="444">
        <f t="shared" ca="1" si="212"/>
        <v>-154170223331126.75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-154170223331126.75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-642375930546.36145</v>
      </c>
      <c r="L5725" s="444">
        <f t="shared" ca="1" si="212"/>
        <v>-154812599261673.13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-154812599261673.13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-645052496923.63806</v>
      </c>
      <c r="L5726" s="444">
        <f t="shared" ca="1" si="212"/>
        <v>-155457651758596.75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-155457651758596.75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-647740215660.81982</v>
      </c>
      <c r="L5727" s="444">
        <f t="shared" ca="1" si="212"/>
        <v>-156105391974257.56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-156105391974257.56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-650439133226.07312</v>
      </c>
      <c r="L5728" s="444">
        <f t="shared" ca="1" si="212"/>
        <v>-156755831107483.63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-156755831107483.63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-653149296281.18176</v>
      </c>
      <c r="L5729" s="444">
        <f t="shared" ca="1" si="212"/>
        <v>-157408980403764.81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-157408980403764.81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-655870751682.35339</v>
      </c>
      <c r="L5730" s="444">
        <f t="shared" ca="1" si="212"/>
        <v>-158064851155447.16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-158064851155447.16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-658603546481.02979</v>
      </c>
      <c r="L5731" s="444">
        <f t="shared" ca="1" si="212"/>
        <v>-158723454701928.19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-158723454701928.19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-661347727924.70081</v>
      </c>
      <c r="L5732" s="444">
        <f t="shared" ca="1" si="212"/>
        <v>-159384802429852.88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-159384802429852.88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-664103343457.72034</v>
      </c>
      <c r="L5733" s="444">
        <f t="shared" ca="1" si="212"/>
        <v>-160048905773310.59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-160048905773310.59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-666870440722.12744</v>
      </c>
      <c r="L5734" s="444">
        <f t="shared" ca="1" si="212"/>
        <v>-160715776214032.72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-160715776214032.72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-669649067558.4696</v>
      </c>
      <c r="L5735" s="444">
        <f t="shared" ca="1" si="212"/>
        <v>-161385425281591.19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-161385425281591.19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-672439272006.62988</v>
      </c>
      <c r="L5736" s="444">
        <f t="shared" ca="1" si="212"/>
        <v>-162057864553597.81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-162057864553597.81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-675241102306.65759</v>
      </c>
      <c r="L5737" s="444">
        <f t="shared" ca="1" si="212"/>
        <v>-162733105655904.47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-162733105655904.47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-678054606899.60193</v>
      </c>
      <c r="L5738" s="444">
        <f t="shared" ca="1" si="212"/>
        <v>-163411160262804.06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-163411160262804.06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-680879834428.35022</v>
      </c>
      <c r="L5739" s="444">
        <f t="shared" ca="1" si="212"/>
        <v>-164092040097232.41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-164092040097232.41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-683716833738.46838</v>
      </c>
      <c r="L5740" s="444">
        <f t="shared" ca="1" si="212"/>
        <v>-164775756930970.88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-164775756930970.88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-686565653879.04529</v>
      </c>
      <c r="L5741" s="444">
        <f t="shared" ca="1" si="212"/>
        <v>-165462322584849.91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-165462322584849.91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-689426344103.54126</v>
      </c>
      <c r="L5742" s="444">
        <f t="shared" ca="1" si="212"/>
        <v>-166151748928953.44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-166151748928953.44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-692298953870.63928</v>
      </c>
      <c r="L5743" s="444">
        <f t="shared" ca="1" si="212"/>
        <v>-166844047882824.06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-166844047882824.06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-695183532845.10022</v>
      </c>
      <c r="L5744" s="444">
        <f t="shared" ca="1" si="212"/>
        <v>-167539231415669.16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-167539231415669.16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-698080130898.62146</v>
      </c>
      <c r="L5745" s="444">
        <f t="shared" ca="1" si="212"/>
        <v>-168237311546567.78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-168237311546567.78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-700988798110.6991</v>
      </c>
      <c r="L5746" s="444">
        <f t="shared" ca="1" si="212"/>
        <v>-168938300344678.47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-168938300344678.47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-703909584769.49365</v>
      </c>
      <c r="L5747" s="444">
        <f t="shared" ca="1" si="212"/>
        <v>-169642209929447.97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-169642209929447.97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-706842541372.69983</v>
      </c>
      <c r="L5748" s="444">
        <f t="shared" ca="1" si="212"/>
        <v>-170349052470820.66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-170349052470820.66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-709787718628.41943</v>
      </c>
      <c r="L5749" s="444">
        <f t="shared" ca="1" si="212"/>
        <v>-171058840189449.06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-171058840189449.06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-712745167456.03772</v>
      </c>
      <c r="L5750" s="444">
        <f t="shared" ca="1" si="212"/>
        <v>-171771585356905.09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-171771585356905.09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-715714938987.10449</v>
      </c>
      <c r="L5751" s="444">
        <f t="shared" ca="1" si="212"/>
        <v>-172487300295892.19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-172487300295892.19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-718697084566.21741</v>
      </c>
      <c r="L5752" s="444">
        <f t="shared" ca="1" si="212"/>
        <v>-173205997380458.41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-173205997380458.41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-721691655751.91003</v>
      </c>
      <c r="L5753" s="444">
        <f t="shared" ca="1" si="212"/>
        <v>-173927689036210.31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-173927689036210.31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-724698704317.54297</v>
      </c>
      <c r="L5754" s="444">
        <f t="shared" ca="1" si="212"/>
        <v>-174652387740527.84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-174652387740527.84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-727718282252.19934</v>
      </c>
      <c r="L5755" s="444">
        <f t="shared" ca="1" si="212"/>
        <v>-175380106022780.03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-175380106022780.03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-730750441761.5835</v>
      </c>
      <c r="L5756" s="444">
        <f t="shared" ca="1" si="212"/>
        <v>-176110856464541.63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-176110856464541.63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-733795235268.92346</v>
      </c>
      <c r="L5757" s="444">
        <f t="shared" ca="1" si="212"/>
        <v>-176844651699810.56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-176844651699810.56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-736852715415.87732</v>
      </c>
      <c r="L5758" s="444">
        <f t="shared" ca="1" si="212"/>
        <v>-177581504415226.44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-177581504415226.44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-739922935063.44348</v>
      </c>
      <c r="L5759" s="444">
        <f t="shared" ca="1" si="212"/>
        <v>-178321427350289.88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-178321427350289.88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-743005947292.87451</v>
      </c>
      <c r="L5760" s="444">
        <f t="shared" ca="1" si="212"/>
        <v>-179064433297582.75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-179064433297582.75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-746101805406.59473</v>
      </c>
      <c r="L5761" s="444">
        <f t="shared" ca="1" si="212"/>
        <v>-179810535102989.34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-179810535102989.34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-749210562929.12231</v>
      </c>
      <c r="L5762" s="444">
        <f t="shared" ca="1" si="212"/>
        <v>-180559745665918.47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-180559745665918.47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-752332273607.99365</v>
      </c>
      <c r="L5763" s="444">
        <f t="shared" ca="1" si="212"/>
        <v>-181312077939526.47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-181312077939526.47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-755466991414.6936</v>
      </c>
      <c r="L5764" s="444">
        <f t="shared" ca="1" si="212"/>
        <v>-182067544930941.16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-182067544930941.16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-758614770545.58813</v>
      </c>
      <c r="L5765" s="444">
        <f t="shared" ca="1" si="212"/>
        <v>-182826159701486.75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-182826159701486.75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-761775665422.86145</v>
      </c>
      <c r="L5766" s="444">
        <f t="shared" ca="1" si="212"/>
        <v>-183587935366909.63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-183587935366909.63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-764949730695.45679</v>
      </c>
      <c r="L5767" s="444">
        <f t="shared" ca="1" si="212"/>
        <v>-184352885097605.09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-184352885097605.09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-768137021240.02124</v>
      </c>
      <c r="L5768" s="444">
        <f t="shared" ca="1" si="212"/>
        <v>-185121022118845.13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-185121022118845.13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-771337592161.85474</v>
      </c>
      <c r="L5769" s="444">
        <f t="shared" ca="1" si="212"/>
        <v>-185892359711006.97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-185892359711006.97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-774551498795.8623</v>
      </c>
      <c r="L5770" s="444">
        <f t="shared" ca="1" si="212"/>
        <v>-186666911209802.84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-186666911209802.84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-777778796707.51184</v>
      </c>
      <c r="L5771" s="444">
        <f t="shared" ca="1" si="212"/>
        <v>-187444690006510.34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-187444690006510.34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-781019541693.79309</v>
      </c>
      <c r="L5772" s="444">
        <f t="shared" ca="1" si="212"/>
        <v>-188225709548204.13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-188225709548204.13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-784273789784.18384</v>
      </c>
      <c r="L5773" s="444">
        <f t="shared" ca="1" si="212"/>
        <v>-189009983337988.31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-189009983337988.31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-787541597241.61792</v>
      </c>
      <c r="L5774" s="444">
        <f t="shared" ca="1" si="212"/>
        <v>-189797524935229.94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-189797524935229.94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-790823020563.45801</v>
      </c>
      <c r="L5775" s="444">
        <f t="shared" ca="1" si="212"/>
        <v>-190588347955793.41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-190588347955793.41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-794118116482.47253</v>
      </c>
      <c r="L5776" s="444">
        <f t="shared" ca="1" si="212"/>
        <v>-191382466072275.88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-191382466072275.88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-797426941967.81616</v>
      </c>
      <c r="L5777" s="444">
        <f t="shared" ca="1" si="212"/>
        <v>-192179893014243.69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-192179893014243.69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-800749554226.01538</v>
      </c>
      <c r="L5778" s="444">
        <f t="shared" ca="1" si="212"/>
        <v>-192980642568469.69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-192980642568469.69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-804086010701.95703</v>
      </c>
      <c r="L5779" s="444">
        <f t="shared" ca="1" si="212"/>
        <v>-193784728579171.66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-193784728579171.66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-807436369079.88184</v>
      </c>
      <c r="L5780" s="444">
        <f t="shared" ca="1" si="212"/>
        <v>-194592164948251.53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-194592164948251.53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-810800687284.38135</v>
      </c>
      <c r="L5781" s="444">
        <f t="shared" ca="1" si="212"/>
        <v>-195402965635535.91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-195402965635535.91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-814179023481.39966</v>
      </c>
      <c r="L5782" s="444">
        <f t="shared" ca="1" si="212"/>
        <v>-196217144659017.31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-196217144659017.31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-817571436079.23877</v>
      </c>
      <c r="L5783" s="444">
        <f t="shared" ca="1" si="212"/>
        <v>-197034716095096.56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-197034716095096.56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-820977983729.56897</v>
      </c>
      <c r="L5784" s="444">
        <f t="shared" ca="1" si="212"/>
        <v>-197855694078826.13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-197855694078826.13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-824398725328.44214</v>
      </c>
      <c r="L5785" s="444">
        <f t="shared" ca="1" si="212"/>
        <v>-198680092804154.56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-198680092804154.56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-827833720017.31067</v>
      </c>
      <c r="L5786" s="444">
        <f t="shared" ca="1" si="212"/>
        <v>-199507926524171.88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-199507926524171.88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-831283027184.04944</v>
      </c>
      <c r="L5787" s="444">
        <f t="shared" ca="1" si="212"/>
        <v>-200339209551355.94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-200339209551355.94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-834746706463.98303</v>
      </c>
      <c r="L5788" s="444">
        <f t="shared" ca="1" si="212"/>
        <v>-201173956257819.91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-201173956257819.91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-838224817740.91626</v>
      </c>
      <c r="L5789" s="444">
        <f t="shared" ca="1" si="212"/>
        <v>-202012181075560.81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-202012181075560.81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-841717421148.17004</v>
      </c>
      <c r="L5790" s="444">
        <f t="shared" ca="1" si="212"/>
        <v>-202853898496708.97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-202853898496708.97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-845224577069.62073</v>
      </c>
      <c r="L5791" s="444">
        <f t="shared" ca="1" si="212"/>
        <v>-203699123073778.59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-203699123073778.59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-848746346140.74414</v>
      </c>
      <c r="L5792" s="444">
        <f t="shared" ca="1" si="212"/>
        <v>-204547869419919.34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-204547869419919.34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-852282789249.66394</v>
      </c>
      <c r="L5793" s="444">
        <f t="shared" ca="1" si="212"/>
        <v>-205400152209169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-205400152209169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-855833967538.2041</v>
      </c>
      <c r="L5794" s="444">
        <f t="shared" ca="1" si="212"/>
        <v>-206255986176707.22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-206255986176707.22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-859399942402.94678</v>
      </c>
      <c r="L5795" s="444">
        <f t="shared" ca="1" si="212"/>
        <v>-207115386119110.16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-207115386119110.16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-862980775496.29236</v>
      </c>
      <c r="L5796" s="444">
        <f t="shared" ca="1" si="212"/>
        <v>-207978366894606.44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-207978366894606.44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-866576528727.52686</v>
      </c>
      <c r="L5797" s="444">
        <f t="shared" ca="1" si="212"/>
        <v>-208844943423333.97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-208844943423333.97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-870187264263.89148</v>
      </c>
      <c r="L5798" s="444">
        <f t="shared" ca="1" si="212"/>
        <v>-209715130687597.88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-209715130687597.88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-873813044531.65784</v>
      </c>
      <c r="L5799" s="444">
        <f t="shared" ca="1" si="212"/>
        <v>-210588943732129.53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-210588943732129.53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-877453932217.20642</v>
      </c>
      <c r="L5800" s="444">
        <f t="shared" ca="1" si="212"/>
        <v>-211466397664346.75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-211466397664346.75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-881109990268.11145</v>
      </c>
      <c r="L5801" s="444">
        <f t="shared" ca="1" si="212"/>
        <v>-212347507654614.88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-212347507654614.88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-884781281894.22864</v>
      </c>
      <c r="L5802" s="444">
        <f t="shared" ca="1" si="212"/>
        <v>-213232288936509.09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-213232288936509.09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-888467870568.78784</v>
      </c>
      <c r="L5803" s="444">
        <f t="shared" ca="1" si="212"/>
        <v>-214120756807077.88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-214120756807077.88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-892169820029.49109</v>
      </c>
      <c r="L5804" s="444">
        <f t="shared" ca="1" si="212"/>
        <v>-215012926627107.38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-215012926627107.38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-895887194279.61401</v>
      </c>
      <c r="L5805" s="444">
        <f t="shared" ca="1" si="212"/>
        <v>-215908813821387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-215908813821387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-899620057589.11243</v>
      </c>
      <c r="L5806" s="444">
        <f t="shared" ca="1" si="212"/>
        <v>-216808433878976.13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-216808433878976.13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-903368474495.73389</v>
      </c>
      <c r="L5807" s="444">
        <f t="shared" ca="1" si="212"/>
        <v>-217711802353471.84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-217711802353471.84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-907132509806.13269</v>
      </c>
      <c r="L5808" s="444">
        <f t="shared" ca="1" si="212"/>
        <v>-218618934863277.97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-218618934863277.97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-910912228596.99158</v>
      </c>
      <c r="L5809" s="444">
        <f t="shared" ca="1" si="212"/>
        <v>-219529847091874.97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-219529847091874.97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-914707696216.14551</v>
      </c>
      <c r="L5810" s="444">
        <f t="shared" ca="1" si="212"/>
        <v>-220444554788091.13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-220444554788091.13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-918518978283.71301</v>
      </c>
      <c r="L5811" s="444">
        <f t="shared" ca="1" si="212"/>
        <v>-221363073766374.84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-221363073766374.84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-922346140693.22864</v>
      </c>
      <c r="L5812" s="444">
        <f t="shared" ca="1" si="212"/>
        <v>-222285419907068.06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-222285419907068.06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-926189249612.78345</v>
      </c>
      <c r="L5813" s="444">
        <f t="shared" ca="1" si="212"/>
        <v>-223211609156680.84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-223211609156680.84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-930048371486.17029</v>
      </c>
      <c r="L5814" s="444">
        <f t="shared" ca="1" si="212"/>
        <v>-224141657528167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-224141657528167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-933923573034.02917</v>
      </c>
      <c r="L5815" s="444">
        <f t="shared" ca="1" si="212"/>
        <v>-225075581101201.03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-225075581101201.03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-937814921255.00427</v>
      </c>
      <c r="L5816" s="444">
        <f t="shared" ca="1" si="212"/>
        <v>-226013396022456.03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-226013396022456.03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-941722483426.90002</v>
      </c>
      <c r="L5817" s="444">
        <f t="shared" ca="1" si="212"/>
        <v>-226955118505882.94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-226955118505882.94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-945646327107.84546</v>
      </c>
      <c r="L5818" s="444">
        <f t="shared" ca="1" si="212"/>
        <v>-227900764832990.78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-227900764832990.78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-949586520137.46155</v>
      </c>
      <c r="L5819" s="444">
        <f t="shared" ca="1" si="212"/>
        <v>-228850351353128.25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-228850351353128.25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-953543130638.03418</v>
      </c>
      <c r="L5820" s="444">
        <f t="shared" ca="1" si="212"/>
        <v>-229803894483766.28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-229803894483766.28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-957516227015.69275</v>
      </c>
      <c r="L5821" s="444">
        <f t="shared" ca="1" si="212"/>
        <v>-230761410710781.97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-230761410710781.97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-961505877961.59155</v>
      </c>
      <c r="L5822" s="444">
        <f t="shared" ca="1" si="212"/>
        <v>-231722916588743.56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-231722916588743.56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-965512152453.09827</v>
      </c>
      <c r="L5823" s="444">
        <f t="shared" ca="1" si="212"/>
        <v>-232688428741196.66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-232688428741196.66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-969535119754.98608</v>
      </c>
      <c r="L5824" s="444">
        <f t="shared" ca="1" si="212"/>
        <v>-233657963860951.66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-233657963860951.66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-973574849420.63184</v>
      </c>
      <c r="L5825" s="444">
        <f t="shared" ca="1" si="212"/>
        <v>-234631538710372.28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-234631538710372.28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-977631411293.21777</v>
      </c>
      <c r="L5826" s="444">
        <f t="shared" ca="1" si="212"/>
        <v>-235609170121665.5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-235609170121665.5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-981704875506.93958</v>
      </c>
      <c r="L5827" s="444">
        <f t="shared" ca="1" si="212"/>
        <v>-236590874997172.44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-236590874997172.44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-985795312488.21851</v>
      </c>
      <c r="L5828" s="444">
        <f t="shared" ca="1" si="212"/>
        <v>-237576670309660.66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-237576670309660.66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-989902792956.91943</v>
      </c>
      <c r="L5829" s="444">
        <f t="shared" ca="1" si="212"/>
        <v>-238566573102617.56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-238566573102617.56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-994027387927.57312</v>
      </c>
      <c r="L5830" s="444">
        <f t="shared" ca="1" si="212"/>
        <v>-239560600490545.13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-239560600490545.13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-998169168710.60461</v>
      </c>
      <c r="L5831" s="444">
        <f t="shared" ca="1" si="212"/>
        <v>-240558769659255.72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-240558769659255.72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-1002328206913.5654</v>
      </c>
      <c r="L5832" s="444">
        <f t="shared" ca="1" si="212"/>
        <v>-241561097866169.28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-241561097866169.28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-1006504574442.3719</v>
      </c>
      <c r="L5833" s="444">
        <f t="shared" ca="1" si="212"/>
        <v>-242567602440611.66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-242567602440611.66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-1010698343502.5485</v>
      </c>
      <c r="L5834" s="444">
        <f t="shared" ca="1" si="212"/>
        <v>-243578300784114.22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-243578300784114.22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-1014909586600.4757</v>
      </c>
      <c r="L5835" s="444">
        <f t="shared" ca="1" si="212"/>
        <v>-244593210370714.69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-244593210370714.69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-1019138376544.6445</v>
      </c>
      <c r="L5836" s="444">
        <f t="shared" ca="1" si="212"/>
        <v>-245612348747259.34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-245612348747259.34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-1023384786446.9139</v>
      </c>
      <c r="L5837" s="444">
        <f t="shared" ca="1" si="212"/>
        <v>-246635733533706.25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-246635733533706.25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-1027648889723.7759</v>
      </c>
      <c r="L5838" s="444">
        <f t="shared" ca="1" si="212"/>
        <v>-247663382423430.03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-247663382423430.03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-1031930760097.6252</v>
      </c>
      <c r="L5839" s="444">
        <f t="shared" ca="1" si="212"/>
        <v>-248695313183527.66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-248695313183527.66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-1036230471598.032</v>
      </c>
      <c r="L5840" s="444">
        <f t="shared" ca="1" si="212"/>
        <v>-249731543655125.69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-249731543655125.69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-1040548098563.0236</v>
      </c>
      <c r="L5841" s="444">
        <f t="shared" ca="1" si="212"/>
        <v>-250772091753688.72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-250772091753688.72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-1044883715640.3698</v>
      </c>
      <c r="L5842" s="444">
        <f t="shared" ca="1" si="212"/>
        <v>-251816975469329.09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-251816975469329.09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-1049237397788.8711</v>
      </c>
      <c r="L5843" s="444">
        <f t="shared" ca="1" si="212"/>
        <v>-252866212867117.97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-252866212867117.97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-1053609220279.6582</v>
      </c>
      <c r="L5844" s="444">
        <f t="shared" ca="1" si="212"/>
        <v>-253919822087397.63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-253919822087397.63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-1057999258697.49</v>
      </c>
      <c r="L5845" s="444">
        <f t="shared" ca="1" si="212"/>
        <v>-254977821346095.13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-254977821346095.13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-1062407588942.063</v>
      </c>
      <c r="L5846" s="444">
        <f t="shared" ca="1" si="212"/>
        <v>-256040228935037.19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-256040228935037.19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-1066834287229.3217</v>
      </c>
      <c r="L5847" s="444">
        <f t="shared" ca="1" si="212"/>
        <v>-257107063222266.5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-257107063222266.5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-1071279430092.7771</v>
      </c>
      <c r="L5848" s="444">
        <f t="shared" ca="1" si="212"/>
        <v>-258178342652359.28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-258178342652359.28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-1075743094384.8304</v>
      </c>
      <c r="L5849" s="444">
        <f t="shared" ca="1" si="212"/>
        <v>-259254085746744.13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-259254085746744.13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-1080225357278.1003</v>
      </c>
      <c r="L5850" s="444">
        <f t="shared" ca="1" si="212"/>
        <v>-260334311104022.22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-260334311104022.22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-1084726296266.7592</v>
      </c>
      <c r="L5851" s="444">
        <f t="shared" ca="1" si="212"/>
        <v>-261419037400288.97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-261419037400288.97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-1089245989167.8707</v>
      </c>
      <c r="L5852" s="444">
        <f t="shared" ca="1" si="212"/>
        <v>-262508283389456.84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-262508283389456.84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-1093784514122.7368</v>
      </c>
      <c r="L5853" s="444">
        <f t="shared" ca="1" si="212"/>
        <v>-263602067903579.59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-263602067903579.59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-1098341949598.2483</v>
      </c>
      <c r="L5854" s="444">
        <f t="shared" ca="1" si="212"/>
        <v>-264700409853177.84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-264700409853177.84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-1102918374388.241</v>
      </c>
      <c r="L5855" s="444">
        <f t="shared" ca="1" si="212"/>
        <v>-265803328227566.09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-265803328227566.09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-1107513867614.8589</v>
      </c>
      <c r="L5856" s="444">
        <f t="shared" ca="1" si="212"/>
        <v>-266910842095180.94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-266910842095180.94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-1112128508729.9207</v>
      </c>
      <c r="L5857" s="444">
        <f t="shared" ca="1" si="212"/>
        <v>-268022970603910.84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-268022970603910.84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-1116762377516.2952</v>
      </c>
      <c r="L5858" s="444">
        <f t="shared" ca="1" si="212"/>
        <v>-269139732981427.13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-269139732981427.13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-1121415554089.2798</v>
      </c>
      <c r="L5859" s="444">
        <f t="shared" ca="1" si="212"/>
        <v>-270261148535516.41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-270261148535516.41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-1126088118897.9849</v>
      </c>
      <c r="L5860" s="444">
        <f t="shared" ca="1" si="212"/>
        <v>-271387236654414.41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-271387236654414.41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-1130780152726.7266</v>
      </c>
      <c r="L5861" s="444">
        <f t="shared" ca="1" si="212"/>
        <v>-272518016807141.13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-272518016807141.13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-1135491736696.4214</v>
      </c>
      <c r="L5862" s="444">
        <f t="shared" ca="1" si="212"/>
        <v>-273653508543837.53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-273653508543837.53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-1140222952265.9897</v>
      </c>
      <c r="L5863" s="444">
        <f t="shared" ca="1" si="212"/>
        <v>-274793731496103.53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-274793731496103.53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-1144973881233.7646</v>
      </c>
      <c r="L5864" s="444">
        <f t="shared" ca="1" si="212"/>
        <v>-275938705377337.28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-275938705377337.28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-1149744605738.9055</v>
      </c>
      <c r="L5865" s="444">
        <f t="shared" ca="1" si="212"/>
        <v>-277088449983076.19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-277088449983076.19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-1154535208262.8174</v>
      </c>
      <c r="L5866" s="444">
        <f t="shared" ca="1" si="212"/>
        <v>-278242985191339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-278242985191339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-1159345771630.5791</v>
      </c>
      <c r="L5867" s="444">
        <f t="shared" ca="1" si="212"/>
        <v>-279402330962969.59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-279402330962969.59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-1164176379012.373</v>
      </c>
      <c r="L5868" s="444">
        <f t="shared" ca="1" si="212"/>
        <v>-280566507341981.97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-280566507341981.97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-1169027113924.9248</v>
      </c>
      <c r="L5869" s="444">
        <f t="shared" ca="1" si="212"/>
        <v>-281735534455906.88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-281735534455906.88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-1173898060232.9453</v>
      </c>
      <c r="L5870" s="444">
        <f t="shared" ca="1" si="212"/>
        <v>-282909432516139.81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-282909432516139.81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-1178789302150.5825</v>
      </c>
      <c r="L5871" s="444">
        <f t="shared" ca="1" si="212"/>
        <v>-284088221818290.38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-284088221818290.38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-1183700924242.8765</v>
      </c>
      <c r="L5872" s="444">
        <f t="shared" ca="1" si="212"/>
        <v>-285271922742533.25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-285271922742533.25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-1188633011427.2219</v>
      </c>
      <c r="L5873" s="444">
        <f t="shared" ref="L5873:L6127" ca="1" si="217">I5873-J5873+K5873</f>
        <v>-286460555753960.5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-286460555753960.5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-1193585648974.8354</v>
      </c>
      <c r="L5874" s="444">
        <f t="shared" ca="1" si="217"/>
        <v>-287654141402935.31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-287654141402935.31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-1198558922512.2305</v>
      </c>
      <c r="L5875" s="444">
        <f t="shared" ca="1" si="217"/>
        <v>-288852700325447.56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-288852700325447.56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-1203552918022.6982</v>
      </c>
      <c r="L5876" s="444">
        <f t="shared" ca="1" si="217"/>
        <v>-290056253243470.25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-290056253243470.25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-1208567721847.7927</v>
      </c>
      <c r="L5877" s="444">
        <f t="shared" ca="1" si="217"/>
        <v>-291264820965318.06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-291264820965318.06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-1213603420688.8252</v>
      </c>
      <c r="L5878" s="444">
        <f t="shared" ca="1" si="217"/>
        <v>-292478424386006.88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-292478424386006.88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-1218660101608.3621</v>
      </c>
      <c r="L5879" s="444">
        <f t="shared" ca="1" si="217"/>
        <v>-293697084487615.25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-293697084487615.25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-1223737852031.7302</v>
      </c>
      <c r="L5880" s="444">
        <f t="shared" ca="1" si="217"/>
        <v>-294920822339647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-294920822339647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-1228836759748.5291</v>
      </c>
      <c r="L5881" s="444">
        <f t="shared" ca="1" si="217"/>
        <v>-296149659099395.5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-296149659099395.5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-1233956912914.1479</v>
      </c>
      <c r="L5882" s="444">
        <f t="shared" ca="1" si="217"/>
        <v>-297383616012309.63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-297383616012309.63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-1239098400051.29</v>
      </c>
      <c r="L5883" s="444">
        <f t="shared" ca="1" si="217"/>
        <v>-298622714412360.94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-298622714412360.94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-1244261310051.5039</v>
      </c>
      <c r="L5884" s="444">
        <f t="shared" ca="1" si="217"/>
        <v>-299866975722412.44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-299866975722412.44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-1249445732176.7185</v>
      </c>
      <c r="L5885" s="444">
        <f t="shared" ca="1" si="217"/>
        <v>-301116421454589.13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-301116421454589.13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-1254651756060.7881</v>
      </c>
      <c r="L5886" s="444">
        <f t="shared" ca="1" si="217"/>
        <v>-302371073210649.94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-302371073210649.94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-1259879471711.0415</v>
      </c>
      <c r="L5887" s="444">
        <f t="shared" ca="1" si="217"/>
        <v>-303630952682361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-303630952682361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-1265128969509.8374</v>
      </c>
      <c r="L5888" s="444">
        <f t="shared" ca="1" si="217"/>
        <v>-304896081651870.81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-304896081651870.81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-1270400340216.1284</v>
      </c>
      <c r="L5889" s="444">
        <f t="shared" ca="1" si="217"/>
        <v>-306166481992086.94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-306166481992086.94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-1275693674967.0288</v>
      </c>
      <c r="L5890" s="444">
        <f t="shared" ca="1" si="217"/>
        <v>-307442175667053.94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-307442175667053.94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-1281009065279.3914</v>
      </c>
      <c r="L5891" s="444">
        <f t="shared" ca="1" si="217"/>
        <v>-308723184732333.31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-308723184732333.31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-1286346603051.3887</v>
      </c>
      <c r="L5892" s="444">
        <f t="shared" ca="1" si="217"/>
        <v>-310009531335384.69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-310009531335384.69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-1291706380564.1028</v>
      </c>
      <c r="L5893" s="444">
        <f t="shared" ca="1" si="217"/>
        <v>-311301237715948.81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-311301237715948.81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-1297088490483.1201</v>
      </c>
      <c r="L5894" s="444">
        <f t="shared" ca="1" si="217"/>
        <v>-312598326206431.94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-312598326206431.94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-1302493025860.1331</v>
      </c>
      <c r="L5895" s="444">
        <f t="shared" ca="1" si="217"/>
        <v>-313900819232292.06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-313900819232292.06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-1307920080134.5503</v>
      </c>
      <c r="L5896" s="444">
        <f t="shared" ca="1" si="217"/>
        <v>-315208739312426.63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-315208739312426.63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-1313369747135.1108</v>
      </c>
      <c r="L5897" s="444">
        <f t="shared" ca="1" si="217"/>
        <v>-316522109059561.75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-316522109059561.75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-1318842121081.5073</v>
      </c>
      <c r="L5898" s="444">
        <f t="shared" ca="1" si="217"/>
        <v>-317840951180643.25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-317840951180643.25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-1324337296586.0134</v>
      </c>
      <c r="L5899" s="444">
        <f t="shared" ca="1" si="217"/>
        <v>-319165288477229.25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-319165288477229.25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-1329855368655.1218</v>
      </c>
      <c r="L5900" s="444">
        <f t="shared" ca="1" si="217"/>
        <v>-320495143845884.38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-320495143845884.38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-1335396432691.1848</v>
      </c>
      <c r="L5901" s="444">
        <f t="shared" ca="1" si="217"/>
        <v>-321830540278575.56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-321830540278575.56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-1340960584494.0649</v>
      </c>
      <c r="L5902" s="444">
        <f t="shared" ca="1" si="217"/>
        <v>-323171500863069.63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-323171500863069.63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-1346547920262.79</v>
      </c>
      <c r="L5903" s="444">
        <f t="shared" ca="1" si="217"/>
        <v>-324518048783332.44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-324518048783332.44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-1352158536597.2185</v>
      </c>
      <c r="L5904" s="444">
        <f t="shared" ca="1" si="217"/>
        <v>-325870207319929.63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-325870207319929.63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-1357792530499.7068</v>
      </c>
      <c r="L5905" s="444">
        <f t="shared" ca="1" si="217"/>
        <v>-327227999850429.31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-327227999850429.31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-1363449999376.7888</v>
      </c>
      <c r="L5906" s="444">
        <f t="shared" ca="1" si="217"/>
        <v>-328591449849806.13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-328591449849806.13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-1369131041040.8589</v>
      </c>
      <c r="L5907" s="444">
        <f t="shared" ca="1" si="217"/>
        <v>-329960580890847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-329960580890847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-1374835753711.8625</v>
      </c>
      <c r="L5908" s="444">
        <f t="shared" ca="1" si="217"/>
        <v>-331335416644558.88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-331335416644558.88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-1380564236018.9954</v>
      </c>
      <c r="L5909" s="444">
        <f t="shared" ca="1" si="217"/>
        <v>-332715980880577.88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-332715980880577.88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-1386316587002.4077</v>
      </c>
      <c r="L5910" s="444">
        <f t="shared" ca="1" si="217"/>
        <v>-334102297467580.31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-334102297467580.31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-1392092906114.918</v>
      </c>
      <c r="L5911" s="444">
        <f t="shared" ca="1" si="217"/>
        <v>-335494390373695.25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-335494390373695.25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-1397893293223.7302</v>
      </c>
      <c r="L5912" s="444">
        <f t="shared" ca="1" si="217"/>
        <v>-336892283666919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-336892283666919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-1403717848612.1626</v>
      </c>
      <c r="L5913" s="444">
        <f t="shared" ca="1" si="217"/>
        <v>-338296001515531.19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-338296001515531.19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-1409566672981.3799</v>
      </c>
      <c r="L5914" s="444">
        <f t="shared" ca="1" si="217"/>
        <v>-339705568188512.56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-339705568188512.56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-1415439867452.1357</v>
      </c>
      <c r="L5915" s="444">
        <f t="shared" ca="1" si="217"/>
        <v>-341121008055964.69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-341121008055964.69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-1421337533566.5195</v>
      </c>
      <c r="L5916" s="444">
        <f t="shared" ca="1" si="217"/>
        <v>-342542345589531.19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-342542345589531.19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-1427259773289.7134</v>
      </c>
      <c r="L5917" s="444">
        <f t="shared" ca="1" si="217"/>
        <v>-343969605362820.88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-343969605362820.88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-1433206689011.7537</v>
      </c>
      <c r="L5918" s="444">
        <f t="shared" ca="1" si="217"/>
        <v>-345402812051832.63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-345402812051832.63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-1439178383549.3025</v>
      </c>
      <c r="L5919" s="444">
        <f t="shared" ca="1" si="217"/>
        <v>-346841990435381.94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-346841990435381.94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-1445174960147.4248</v>
      </c>
      <c r="L5920" s="444">
        <f t="shared" ca="1" si="217"/>
        <v>-348287165395529.38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-348287165395529.38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-1451196522481.3723</v>
      </c>
      <c r="L5921" s="444">
        <f t="shared" ca="1" si="217"/>
        <v>-349738361918010.75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-349738361918010.75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-1457243174658.3782</v>
      </c>
      <c r="L5922" s="444">
        <f t="shared" ca="1" si="217"/>
        <v>-351195605092669.13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-351195605092669.13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-1463315021219.4546</v>
      </c>
      <c r="L5923" s="444">
        <f t="shared" ca="1" si="217"/>
        <v>-352658920113888.56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-352658920113888.56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-1469412167141.2024</v>
      </c>
      <c r="L5924" s="444">
        <f t="shared" ca="1" si="217"/>
        <v>-354128332281029.75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-354128332281029.75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-1475534717837.624</v>
      </c>
      <c r="L5925" s="444">
        <f t="shared" ca="1" si="217"/>
        <v>-355603866998867.38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-355603866998867.38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-1481682779161.9473</v>
      </c>
      <c r="L5926" s="444">
        <f t="shared" ca="1" si="217"/>
        <v>-357085549778029.31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-357085549778029.31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-1487856457408.4556</v>
      </c>
      <c r="L5927" s="444">
        <f t="shared" ca="1" si="217"/>
        <v>-358573406235437.75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-358573406235437.75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-1494055859314.324</v>
      </c>
      <c r="L5928" s="444">
        <f t="shared" ca="1" si="217"/>
        <v>-360067462094752.06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-360067462094752.06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-1500281092061.4668</v>
      </c>
      <c r="L5929" s="444">
        <f t="shared" ca="1" si="217"/>
        <v>-361567743186813.5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-361567743186813.5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-1506532263278.3896</v>
      </c>
      <c r="L5930" s="444">
        <f t="shared" ca="1" si="217"/>
        <v>-363074275450091.88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-363074275450091.88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-1512809481042.0496</v>
      </c>
      <c r="L5931" s="444">
        <f t="shared" ca="1" si="217"/>
        <v>-364587084931133.94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-364587084931133.94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-1519112853879.7246</v>
      </c>
      <c r="L5932" s="444">
        <f t="shared" ca="1" si="217"/>
        <v>-366106197785013.69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-366106197785013.69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-1525442490770.8904</v>
      </c>
      <c r="L5933" s="444">
        <f t="shared" ca="1" si="217"/>
        <v>-367631640275784.56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-367631640275784.56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-1531798501149.1023</v>
      </c>
      <c r="L5934" s="444">
        <f t="shared" ca="1" si="217"/>
        <v>-369163438776933.69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-369163438776933.69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-1538180994903.8904</v>
      </c>
      <c r="L5935" s="444">
        <f t="shared" ca="1" si="217"/>
        <v>-370701619771837.56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-370701619771837.56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-1544590082382.6565</v>
      </c>
      <c r="L5936" s="444">
        <f t="shared" ca="1" si="217"/>
        <v>-372246209854220.25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-372246209854220.25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-1551025874392.5845</v>
      </c>
      <c r="L5937" s="444">
        <f t="shared" ca="1" si="217"/>
        <v>-373797235728612.81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-373797235728612.81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-1557488482202.5535</v>
      </c>
      <c r="L5938" s="444">
        <f t="shared" ca="1" si="217"/>
        <v>-375354724210815.38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-375354724210815.38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-1563978017545.064</v>
      </c>
      <c r="L5939" s="444">
        <f t="shared" ca="1" si="217"/>
        <v>-376918702228360.44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-376918702228360.44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-1570494592618.1685</v>
      </c>
      <c r="L5940" s="444">
        <f t="shared" ca="1" si="217"/>
        <v>-378489196820978.63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-378489196820978.63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-1577038320087.4109</v>
      </c>
      <c r="L5941" s="444">
        <f t="shared" ca="1" si="217"/>
        <v>-380066235141066.06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-380066235141066.06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-1583609313087.7751</v>
      </c>
      <c r="L5942" s="444">
        <f t="shared" ca="1" si="217"/>
        <v>-381649844454153.81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-381649844454153.81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-1590207685225.6409</v>
      </c>
      <c r="L5943" s="444">
        <f t="shared" ca="1" si="217"/>
        <v>-383240052139379.44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-383240052139379.44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-1596833550580.7476</v>
      </c>
      <c r="L5944" s="444">
        <f t="shared" ca="1" si="217"/>
        <v>-384836885689960.19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-384836885689960.19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-1603487023708.1675</v>
      </c>
      <c r="L5945" s="444">
        <f t="shared" ca="1" si="217"/>
        <v>-386440372713668.38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-386440372713668.38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-1610168219640.2849</v>
      </c>
      <c r="L5946" s="444">
        <f t="shared" ca="1" si="217"/>
        <v>-388050540933308.69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-388050540933308.69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-1616877253888.7861</v>
      </c>
      <c r="L5947" s="444">
        <f t="shared" ca="1" si="217"/>
        <v>-389667418187197.5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-389667418187197.5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-1623614242446.6563</v>
      </c>
      <c r="L5948" s="444">
        <f t="shared" ca="1" si="217"/>
        <v>-391291032429644.13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-391291032429644.13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-1630379301790.1838</v>
      </c>
      <c r="L5949" s="444">
        <f t="shared" ca="1" si="217"/>
        <v>-392921411731434.31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-392921411731434.31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-1637172548880.9763</v>
      </c>
      <c r="L5950" s="444">
        <f t="shared" ca="1" si="217"/>
        <v>-394558584280315.31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-394558584280315.31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-1643994101167.9805</v>
      </c>
      <c r="L5951" s="444">
        <f t="shared" ca="1" si="217"/>
        <v>-396202578381483.31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-396202578381483.31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-1650844076589.5137</v>
      </c>
      <c r="L5952" s="444">
        <f t="shared" ca="1" si="217"/>
        <v>-397853422458072.81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-397853422458072.81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-1657722593575.3035</v>
      </c>
      <c r="L5953" s="444">
        <f t="shared" ca="1" si="217"/>
        <v>-399511145051648.13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-399511145051648.13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-1664629771048.5339</v>
      </c>
      <c r="L5954" s="444">
        <f t="shared" ca="1" si="217"/>
        <v>-401175774822696.69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-401175774822696.69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-1671565728427.9028</v>
      </c>
      <c r="L5955" s="444">
        <f t="shared" ca="1" si="217"/>
        <v>-402847340551124.56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-402847340551124.56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-1678530585629.6855</v>
      </c>
      <c r="L5956" s="444">
        <f t="shared" ca="1" si="217"/>
        <v>-404525871136754.25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-404525871136754.25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-1685524463069.8093</v>
      </c>
      <c r="L5957" s="444">
        <f t="shared" ca="1" si="217"/>
        <v>-406211395599824.06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-406211395599824.06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-1692547481665.9336</v>
      </c>
      <c r="L5958" s="444">
        <f t="shared" ca="1" si="217"/>
        <v>-407903943081490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-407903943081490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-1699599762839.5417</v>
      </c>
      <c r="L5959" s="444">
        <f t="shared" ca="1" si="217"/>
        <v>-409603542844329.56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-409603542844329.56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-1706681428518.0398</v>
      </c>
      <c r="L5960" s="444">
        <f t="shared" ca="1" si="217"/>
        <v>-411310224272847.63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-411310224272847.63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-1713792601136.865</v>
      </c>
      <c r="L5961" s="444">
        <f t="shared" ca="1" si="217"/>
        <v>-413024016873984.5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-413024016873984.5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-1720933403641.6021</v>
      </c>
      <c r="L5962" s="444">
        <f t="shared" ca="1" si="217"/>
        <v>-414744950277626.13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-414744950277626.13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-1728103959490.1089</v>
      </c>
      <c r="L5963" s="444">
        <f t="shared" ca="1" si="217"/>
        <v>-416473054237116.25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-416473054237116.25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-1735304392654.6511</v>
      </c>
      <c r="L5964" s="444">
        <f t="shared" ca="1" si="217"/>
        <v>-418208358629770.88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-418208358629770.88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-1742534827624.0454</v>
      </c>
      <c r="L5965" s="444">
        <f t="shared" ca="1" si="217"/>
        <v>-419950893457394.94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-419950893457394.94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-1749795389405.8123</v>
      </c>
      <c r="L5966" s="444">
        <f t="shared" ca="1" si="217"/>
        <v>-421700688846800.75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-421700688846800.75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-1757086203528.3364</v>
      </c>
      <c r="L5967" s="444">
        <f t="shared" ca="1" si="217"/>
        <v>-423457775050329.06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-423457775050329.06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-1764407396043.0378</v>
      </c>
      <c r="L5968" s="444">
        <f t="shared" ca="1" si="217"/>
        <v>-425222182446372.13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-425222182446372.13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-1771759093526.5505</v>
      </c>
      <c r="L5969" s="444">
        <f t="shared" ca="1" si="217"/>
        <v>-426993941539898.69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-426993941539898.69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-1779141423082.9111</v>
      </c>
      <c r="L5970" s="444">
        <f t="shared" ca="1" si="217"/>
        <v>-428773082962981.63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-428773082962981.63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-1786554512345.7568</v>
      </c>
      <c r="L5971" s="444">
        <f t="shared" ca="1" si="217"/>
        <v>-430559637475327.38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-430559637475327.38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-1793998489480.5308</v>
      </c>
      <c r="L5972" s="444">
        <f t="shared" ca="1" si="217"/>
        <v>-432353635964807.88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-432353635964807.88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-1801473483186.6995</v>
      </c>
      <c r="L5973" s="444">
        <f t="shared" ca="1" si="217"/>
        <v>-434155109447994.56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-434155109447994.56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-1808979622699.9773</v>
      </c>
      <c r="L5974" s="444">
        <f t="shared" ca="1" si="217"/>
        <v>-435964089070694.56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-435964089070694.56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-1816517037794.5605</v>
      </c>
      <c r="L5975" s="444">
        <f t="shared" ca="1" si="217"/>
        <v>-437780606108489.13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-437780606108489.13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-1824085858785.3713</v>
      </c>
      <c r="L5976" s="444">
        <f t="shared" ca="1" si="217"/>
        <v>-439604691967274.5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-439604691967274.5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-1831686216530.3101</v>
      </c>
      <c r="L5977" s="444">
        <f t="shared" ca="1" si="217"/>
        <v>-441436378183804.81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-441436378183804.81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-1839318242432.52</v>
      </c>
      <c r="L5978" s="444">
        <f t="shared" ca="1" si="217"/>
        <v>-443275696426237.31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-443275696426237.31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-1846982068442.6553</v>
      </c>
      <c r="L5979" s="444">
        <f t="shared" ca="1" si="217"/>
        <v>-445122678494679.94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-445122678494679.94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-1854677827061.1667</v>
      </c>
      <c r="L5980" s="444">
        <f t="shared" ca="1" si="217"/>
        <v>-446977356321741.13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-446977356321741.13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-1862405651340.5876</v>
      </c>
      <c r="L5981" s="444">
        <f t="shared" ca="1" si="217"/>
        <v>-448839761973081.69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-448839761973081.69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-1870165674887.8401</v>
      </c>
      <c r="L5982" s="444">
        <f t="shared" ca="1" si="217"/>
        <v>-450709927647969.5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-450709927647969.5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-1877958031866.5393</v>
      </c>
      <c r="L5983" s="444">
        <f t="shared" ca="1" si="217"/>
        <v>-452587885679836.06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-452587885679836.06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-1885782856999.3169</v>
      </c>
      <c r="L5984" s="444">
        <f t="shared" ca="1" si="217"/>
        <v>-454473668536835.38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-454473668536835.38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-1893640285570.1475</v>
      </c>
      <c r="L5985" s="444">
        <f t="shared" ca="1" si="217"/>
        <v>-456367308822405.5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-456367308822405.5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-1901530453426.6895</v>
      </c>
      <c r="L5986" s="444">
        <f t="shared" ca="1" si="217"/>
        <v>-458268839275832.19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-458268839275832.19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-1909453496982.634</v>
      </c>
      <c r="L5987" s="444">
        <f t="shared" ca="1" si="217"/>
        <v>-460178292772814.81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-460178292772814.81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-1917409553220.062</v>
      </c>
      <c r="L5988" s="444">
        <f t="shared" ca="1" si="217"/>
        <v>-462095702326034.88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-462095702326034.88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-1925398759691.812</v>
      </c>
      <c r="L5989" s="444">
        <f t="shared" ca="1" si="217"/>
        <v>-464021101085726.69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-464021101085726.69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-1933421254523.8608</v>
      </c>
      <c r="L5990" s="444">
        <f t="shared" ca="1" si="217"/>
        <v>-465954522340250.56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-465954522340250.56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-1941477176417.7107</v>
      </c>
      <c r="L5991" s="444">
        <f t="shared" ca="1" si="217"/>
        <v>-467895999516668.25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-467895999516668.25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-1949566664652.7844</v>
      </c>
      <c r="L5992" s="444">
        <f t="shared" ca="1" si="217"/>
        <v>-469845566181321.06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-469845566181321.06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-1957689859088.8374</v>
      </c>
      <c r="L5993" s="444">
        <f t="shared" ca="1" si="217"/>
        <v>-471803256040409.88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-471803256040409.88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-1965846900168.3745</v>
      </c>
      <c r="L5994" s="444">
        <f t="shared" ca="1" si="217"/>
        <v>-473769102940578.25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-473769102940578.25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-1974037928919.0757</v>
      </c>
      <c r="L5995" s="444">
        <f t="shared" ca="1" si="217"/>
        <v>-475743140869497.31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-475743140869497.31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-1982263086956.2388</v>
      </c>
      <c r="L5996" s="444">
        <f t="shared" ca="1" si="217"/>
        <v>-477725403956453.56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-477725403956453.56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-1990522516485.2231</v>
      </c>
      <c r="L5997" s="444">
        <f t="shared" ca="1" si="217"/>
        <v>-479715926472938.81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-479715926472938.81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-1998816360303.9119</v>
      </c>
      <c r="L5998" s="444">
        <f t="shared" ca="1" si="217"/>
        <v>-481714742833242.75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-481714742833242.75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-2007144761805.1785</v>
      </c>
      <c r="L5999" s="444">
        <f t="shared" ca="1" si="217"/>
        <v>-483721887595047.94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-483721887595047.94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-2015507864979.3665</v>
      </c>
      <c r="L6000" s="444">
        <f t="shared" ca="1" si="217"/>
        <v>-485737395460027.31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-485737395460027.31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-2023905814416.7805</v>
      </c>
      <c r="L6001" s="444">
        <f t="shared" ca="1" si="217"/>
        <v>-487761301274444.06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-487761301274444.06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-2032338755310.1836</v>
      </c>
      <c r="L6002" s="444">
        <f t="shared" ca="1" si="217"/>
        <v>-489793640029754.25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-489793640029754.25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-2040806833457.3091</v>
      </c>
      <c r="L6003" s="444">
        <f t="shared" ca="1" si="217"/>
        <v>-491834446863211.56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-491834446863211.56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-2049310195263.3818</v>
      </c>
      <c r="L6004" s="444">
        <f t="shared" ca="1" si="217"/>
        <v>-493883757058474.94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-493883757058474.94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-2057848987743.6455</v>
      </c>
      <c r="L6005" s="444">
        <f t="shared" ca="1" si="217"/>
        <v>-495941606046218.56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-495941606046218.56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-2066423358525.9104</v>
      </c>
      <c r="L6006" s="444">
        <f t="shared" ca="1" si="217"/>
        <v>-498008029404744.5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-498008029404744.5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-2075033455853.1021</v>
      </c>
      <c r="L6007" s="444">
        <f t="shared" ca="1" si="217"/>
        <v>-500083062860597.63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-500083062860597.63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-2083679428585.8235</v>
      </c>
      <c r="L6008" s="444">
        <f t="shared" ca="1" si="217"/>
        <v>-502166742289183.44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-502166742289183.44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-2092361426204.9307</v>
      </c>
      <c r="L6009" s="444">
        <f t="shared" ca="1" si="217"/>
        <v>-504259103715388.38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-504259103715388.38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-2101079598814.1182</v>
      </c>
      <c r="L6010" s="444">
        <f t="shared" ca="1" si="217"/>
        <v>-506360183314202.5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-506360183314202.5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-2109834097142.5105</v>
      </c>
      <c r="L6011" s="444">
        <f t="shared" ca="1" si="217"/>
        <v>-508470017411345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-508470017411345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-2118625072547.2708</v>
      </c>
      <c r="L6012" s="444">
        <f t="shared" ca="1" si="217"/>
        <v>-510588642483892.25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-510588642483892.25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-2127452677016.2178</v>
      </c>
      <c r="L6013" s="444">
        <f t="shared" ca="1" si="217"/>
        <v>-512716095160908.44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-512716095160908.44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-2136317063170.4519</v>
      </c>
      <c r="L6014" s="444">
        <f t="shared" ca="1" si="217"/>
        <v>-514852412224078.88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-514852412224078.88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-2145218384266.9951</v>
      </c>
      <c r="L6015" s="444">
        <f t="shared" ca="1" si="217"/>
        <v>-516997630608345.88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-516997630608345.88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-2154156794201.4412</v>
      </c>
      <c r="L6016" s="444">
        <f t="shared" ca="1" si="217"/>
        <v>-519151787402547.31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-519151787402547.31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-2163132447510.6135</v>
      </c>
      <c r="L6017" s="444">
        <f t="shared" ca="1" si="217"/>
        <v>-521314919850057.94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-521314919850057.94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-2172145499375.2412</v>
      </c>
      <c r="L6018" s="444">
        <f t="shared" ca="1" si="217"/>
        <v>-523487065349433.19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-523487065349433.19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-2181196105622.6379</v>
      </c>
      <c r="L6019" s="444">
        <f t="shared" ca="1" si="217"/>
        <v>-525668261455055.81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-525668261455055.81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-2190284422729.3992</v>
      </c>
      <c r="L6020" s="444">
        <f t="shared" ca="1" si="217"/>
        <v>-527858545877785.19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-527858545877785.19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-2199410607824.1045</v>
      </c>
      <c r="L6021" s="444">
        <f t="shared" ca="1" si="217"/>
        <v>-530057956485609.31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-530057956485609.31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-2208574818690.0386</v>
      </c>
      <c r="L6022" s="444">
        <f t="shared" ca="1" si="217"/>
        <v>-532266531304299.38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-532266531304299.38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-2217777213767.9136</v>
      </c>
      <c r="L6023" s="444">
        <f t="shared" ca="1" si="217"/>
        <v>-534484308518067.31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-534484308518067.31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-2227017952158.6138</v>
      </c>
      <c r="L6024" s="444">
        <f t="shared" ca="1" si="217"/>
        <v>-536711326470225.94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-536711326470225.94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-2236297193625.9409</v>
      </c>
      <c r="L6025" s="444">
        <f t="shared" ca="1" si="217"/>
        <v>-538947623663851.88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-538947623663851.88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-2245615098599.3828</v>
      </c>
      <c r="L6026" s="444">
        <f t="shared" ca="1" si="217"/>
        <v>-541193238762451.25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-541193238762451.25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-2254971828176.8804</v>
      </c>
      <c r="L6027" s="444">
        <f t="shared" ca="1" si="217"/>
        <v>-543448210590628.13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-543448210590628.13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-2264367544127.6172</v>
      </c>
      <c r="L6028" s="444">
        <f t="shared" ca="1" si="217"/>
        <v>-545712578134755.75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-545712578134755.75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-2273802408894.8154</v>
      </c>
      <c r="L6029" s="444">
        <f t="shared" ca="1" si="217"/>
        <v>-547986380543650.56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-547986380543650.56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-2283276585598.5439</v>
      </c>
      <c r="L6030" s="444">
        <f t="shared" ca="1" si="217"/>
        <v>-550269657129249.13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-550269657129249.13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-2292790238038.5381</v>
      </c>
      <c r="L6031" s="444">
        <f t="shared" ca="1" si="217"/>
        <v>-552562447367287.69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-552562447367287.69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-2302343530697.0322</v>
      </c>
      <c r="L6032" s="444">
        <f t="shared" ca="1" si="217"/>
        <v>-554864790897984.75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-554864790897984.75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-2311936628741.603</v>
      </c>
      <c r="L6033" s="444">
        <f t="shared" ca="1" si="217"/>
        <v>-557176727526726.38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-557176727526726.38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-2321569698028.0264</v>
      </c>
      <c r="L6034" s="444">
        <f t="shared" ca="1" si="217"/>
        <v>-559498297224754.38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-559498297224754.38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-2331242905103.1436</v>
      </c>
      <c r="L6035" s="444">
        <f t="shared" ca="1" si="217"/>
        <v>-561829540129857.5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-561829540129857.5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-2340956417207.7397</v>
      </c>
      <c r="L6036" s="444">
        <f t="shared" ca="1" si="217"/>
        <v>-564170496547065.25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-564170496547065.25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-2350710402279.4385</v>
      </c>
      <c r="L6037" s="444">
        <f t="shared" ca="1" si="217"/>
        <v>-566521206949344.75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-566521206949344.75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-2360505028955.603</v>
      </c>
      <c r="L6038" s="444">
        <f t="shared" ca="1" si="217"/>
        <v>-568881711978300.38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-568881711978300.38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-2370340466576.2515</v>
      </c>
      <c r="L6039" s="444">
        <f t="shared" ca="1" si="217"/>
        <v>-571252052444876.63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-571252052444876.63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-2380216885186.9858</v>
      </c>
      <c r="L6040" s="444">
        <f t="shared" ca="1" si="217"/>
        <v>-573632269330063.63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-573632269330063.63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-2390134455541.9316</v>
      </c>
      <c r="L6041" s="444">
        <f t="shared" ca="1" si="217"/>
        <v>-576022403785605.5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-576022403785605.5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-2400093349106.6895</v>
      </c>
      <c r="L6042" s="444">
        <f t="shared" ca="1" si="217"/>
        <v>-578422497134712.25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-578422497134712.25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-2410093738061.3008</v>
      </c>
      <c r="L6043" s="444">
        <f t="shared" ca="1" si="217"/>
        <v>-580832590872773.5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-580832590872773.5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-2420135795303.2227</v>
      </c>
      <c r="L6044" s="444">
        <f t="shared" ca="1" si="217"/>
        <v>-583252726668076.75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-583252726668076.75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-2430219694450.3198</v>
      </c>
      <c r="L6045" s="444">
        <f t="shared" ca="1" si="217"/>
        <v>-585682946362527.13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-585682946362527.13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-2440345609843.8628</v>
      </c>
      <c r="L6046" s="444">
        <f t="shared" ca="1" si="217"/>
        <v>-588123291972371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-588123291972371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-2450513716551.5459</v>
      </c>
      <c r="L6047" s="444">
        <f t="shared" ca="1" si="217"/>
        <v>-590573805688922.5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-590573805688922.5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-2460724190370.5103</v>
      </c>
      <c r="L6048" s="444">
        <f t="shared" ca="1" si="217"/>
        <v>-593034529879293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-593034529879293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-2470977207830.3877</v>
      </c>
      <c r="L6049" s="444">
        <f t="shared" ca="1" si="217"/>
        <v>-595505507087123.38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-595505507087123.38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-2481272946196.3472</v>
      </c>
      <c r="L6050" s="444">
        <f t="shared" ca="1" si="217"/>
        <v>-597986780033319.75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-597986780033319.75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-2491611583472.1655</v>
      </c>
      <c r="L6051" s="444">
        <f t="shared" ca="1" si="217"/>
        <v>-600478391616791.88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-600478391616791.88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-2501993298403.2993</v>
      </c>
      <c r="L6052" s="444">
        <f t="shared" ca="1" si="217"/>
        <v>-602980384915195.13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-602980384915195.13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-2512418270479.9795</v>
      </c>
      <c r="L6053" s="444">
        <f t="shared" ca="1" si="217"/>
        <v>-605492803185675.13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-605492803185675.13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-2522886679940.313</v>
      </c>
      <c r="L6054" s="444">
        <f t="shared" ca="1" si="217"/>
        <v>-608015689865615.5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-608015689865615.5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-2533398707773.3979</v>
      </c>
      <c r="L6055" s="444">
        <f t="shared" ca="1" si="217"/>
        <v>-610549088573388.88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-610549088573388.88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-2543954535722.4536</v>
      </c>
      <c r="L6056" s="444">
        <f t="shared" ca="1" si="217"/>
        <v>-613093043109111.38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-613093043109111.38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-2554554346287.9639</v>
      </c>
      <c r="L6057" s="444">
        <f t="shared" ca="1" si="217"/>
        <v>-615647597455399.38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-615647597455399.38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-2565198322730.8306</v>
      </c>
      <c r="L6058" s="444">
        <f t="shared" ca="1" si="217"/>
        <v>-618212795778130.25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-618212795778130.25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-2575886649075.5425</v>
      </c>
      <c r="L6059" s="444">
        <f t="shared" ca="1" si="217"/>
        <v>-620788682427205.75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-620788682427205.75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-2586619510113.3574</v>
      </c>
      <c r="L6060" s="444">
        <f t="shared" ca="1" si="217"/>
        <v>-623375301937319.13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-623375301937319.13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-2597397091405.4961</v>
      </c>
      <c r="L6061" s="444">
        <f t="shared" ca="1" si="217"/>
        <v>-625972699028724.63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-625972699028724.63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-2608219579286.3525</v>
      </c>
      <c r="L6062" s="444">
        <f t="shared" ca="1" si="217"/>
        <v>-628580918608011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-628580918608011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-2619087160866.7124</v>
      </c>
      <c r="L6063" s="444">
        <f t="shared" ca="1" si="217"/>
        <v>-631200005768877.75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-631200005768877.75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-2630000024036.9907</v>
      </c>
      <c r="L6064" s="444">
        <f t="shared" ca="1" si="217"/>
        <v>-633830005792914.75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-633830005792914.75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-2640958357470.478</v>
      </c>
      <c r="L6065" s="444">
        <f t="shared" ca="1" si="217"/>
        <v>-636470964150385.25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-636470964150385.25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-2651962350626.605</v>
      </c>
      <c r="L6066" s="444">
        <f t="shared" ca="1" si="217"/>
        <v>-639122926501011.88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-639122926501011.88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-2663012193754.2163</v>
      </c>
      <c r="L6067" s="444">
        <f t="shared" ca="1" si="217"/>
        <v>-641785938694766.13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-641785938694766.13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-2674108077894.8589</v>
      </c>
      <c r="L6068" s="444">
        <f t="shared" ca="1" si="217"/>
        <v>-644460046772661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-644460046772661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-2685250194886.0874</v>
      </c>
      <c r="L6069" s="444">
        <f t="shared" ca="1" si="217"/>
        <v>-647145296967547.13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-647145296967547.13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-2696438737364.7798</v>
      </c>
      <c r="L6070" s="444">
        <f t="shared" ca="1" si="217"/>
        <v>-649841735704911.88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-649841735704911.88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-2707673898770.4663</v>
      </c>
      <c r="L6071" s="444">
        <f t="shared" ca="1" si="217"/>
        <v>-652549409603682.38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-652549409603682.38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-2718955873348.6768</v>
      </c>
      <c r="L6072" s="444">
        <f t="shared" ca="1" si="217"/>
        <v>-655268365477031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-655268365477031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-2730284856154.2959</v>
      </c>
      <c r="L6073" s="444">
        <f t="shared" ca="1" si="217"/>
        <v>-657998650333185.25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-657998650333185.25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-2741661043054.9385</v>
      </c>
      <c r="L6074" s="444">
        <f t="shared" ca="1" si="217"/>
        <v>-660740311376240.25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-660740311376240.25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-2753084630734.3345</v>
      </c>
      <c r="L6075" s="444">
        <f t="shared" ca="1" si="217"/>
        <v>-663493396006974.63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-663493396006974.63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-2764555816695.7275</v>
      </c>
      <c r="L6076" s="444">
        <f t="shared" ca="1" si="217"/>
        <v>-666257951823670.38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-666257951823670.38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-2776074799265.293</v>
      </c>
      <c r="L6077" s="444">
        <f t="shared" ca="1" si="217"/>
        <v>-669034026622935.63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-669034026622935.63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-2787641777595.5649</v>
      </c>
      <c r="L6078" s="444">
        <f t="shared" ca="1" si="217"/>
        <v>-671821668400531.25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-671821668400531.25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-2799256951668.8804</v>
      </c>
      <c r="L6079" s="444">
        <f t="shared" ca="1" si="217"/>
        <v>-674620925352200.13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-674620925352200.13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-2810920522300.834</v>
      </c>
      <c r="L6080" s="444">
        <f t="shared" ca="1" si="217"/>
        <v>-677431845874501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-677431845874501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-2822632691143.7539</v>
      </c>
      <c r="L6081" s="444">
        <f t="shared" ca="1" si="217"/>
        <v>-680254478565644.75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-680254478565644.75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-2834393660690.1865</v>
      </c>
      <c r="L6082" s="444">
        <f t="shared" ca="1" si="217"/>
        <v>-683088872226334.88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-683088872226334.88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-2846203634276.3955</v>
      </c>
      <c r="L6083" s="444">
        <f t="shared" ca="1" si="217"/>
        <v>-685935075860611.25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-685935075860611.25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-2858062816085.8804</v>
      </c>
      <c r="L6084" s="444">
        <f t="shared" ca="1" si="217"/>
        <v>-688793138676697.13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-688793138676697.13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-2869971411152.9048</v>
      </c>
      <c r="L6085" s="444">
        <f t="shared" ca="1" si="217"/>
        <v>-691663110087850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-691663110087850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-2881929625366.0415</v>
      </c>
      <c r="L6086" s="444">
        <f t="shared" ca="1" si="217"/>
        <v>-694545039713216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-694545039713216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-2893937665471.7334</v>
      </c>
      <c r="L6087" s="444">
        <f t="shared" ca="1" si="217"/>
        <v>-697438977378687.75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-697438977378687.75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-2905995739077.8657</v>
      </c>
      <c r="L6088" s="444">
        <f t="shared" ca="1" si="217"/>
        <v>-700344973117765.63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-700344973117765.63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-2918104054657.3569</v>
      </c>
      <c r="L6089" s="444">
        <f t="shared" ca="1" si="217"/>
        <v>-703263077172423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-703263077172423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-2930262821551.7627</v>
      </c>
      <c r="L6090" s="444">
        <f t="shared" ca="1" si="217"/>
        <v>-706193339993974.75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-706193339993974.75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-2942472249974.8945</v>
      </c>
      <c r="L6091" s="444">
        <f t="shared" ca="1" si="217"/>
        <v>-709135812243949.63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-709135812243949.63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-2954732551016.4565</v>
      </c>
      <c r="L6092" s="444">
        <f t="shared" ca="1" si="217"/>
        <v>-712090544794966.13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-712090544794966.13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-2967043936645.6924</v>
      </c>
      <c r="L6093" s="444">
        <f t="shared" ca="1" si="217"/>
        <v>-715057588731611.88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-715057588731611.88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-2979406619715.0493</v>
      </c>
      <c r="L6094" s="444">
        <f t="shared" ca="1" si="217"/>
        <v>-718036995351326.88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-718036995351326.88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-2991820813963.8618</v>
      </c>
      <c r="L6095" s="444">
        <f t="shared" ca="1" si="217"/>
        <v>-721028816165290.75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-721028816165290.75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-3004286734022.0449</v>
      </c>
      <c r="L6096" s="444">
        <f t="shared" ca="1" si="217"/>
        <v>-724033102899312.75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-724033102899312.75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-3016804595413.8032</v>
      </c>
      <c r="L6097" s="444">
        <f t="shared" ca="1" si="217"/>
        <v>-727049907494726.5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-727049907494726.5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-3029374614561.3604</v>
      </c>
      <c r="L6098" s="444">
        <f t="shared" ca="1" si="217"/>
        <v>-730079282109287.88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-730079282109287.88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-3041997008788.6992</v>
      </c>
      <c r="L6099" s="444">
        <f t="shared" ca="1" si="217"/>
        <v>-733121279118076.63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-733121279118076.63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-3054671996325.3193</v>
      </c>
      <c r="L6100" s="444">
        <f t="shared" ca="1" si="217"/>
        <v>-736175951114402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-736175951114402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-3067399796310.0083</v>
      </c>
      <c r="L6101" s="444">
        <f t="shared" ca="1" si="217"/>
        <v>-739243350910712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-739243350910712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-3080180628794.6333</v>
      </c>
      <c r="L6102" s="444">
        <f t="shared" ca="1" si="217"/>
        <v>-742323531539506.63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-742323531539506.63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-3093014714747.9443</v>
      </c>
      <c r="L6103" s="444">
        <f t="shared" ca="1" si="217"/>
        <v>-745416546254254.63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-745416546254254.63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-3105902276059.394</v>
      </c>
      <c r="L6104" s="444">
        <f t="shared" ca="1" si="217"/>
        <v>-748522448530314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-748522448530314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-3118843535542.9751</v>
      </c>
      <c r="L6105" s="444">
        <f t="shared" ca="1" si="217"/>
        <v>-751641292065857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-751641292065857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-3131838716941.0708</v>
      </c>
      <c r="L6106" s="444">
        <f t="shared" ca="1" si="217"/>
        <v>-754773130782798.13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-754773130782798.13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-3144888044928.3257</v>
      </c>
      <c r="L6107" s="444">
        <f t="shared" ca="1" si="217"/>
        <v>-757918018827726.5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-757918018827726.5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-3157991745115.5269</v>
      </c>
      <c r="L6108" s="444">
        <f t="shared" ca="1" si="217"/>
        <v>-761076010572842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-761076010572842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-3171150044053.5083</v>
      </c>
      <c r="L6109" s="444">
        <f t="shared" ca="1" si="217"/>
        <v>-764247160616895.5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-764247160616895.5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-3184363169237.0645</v>
      </c>
      <c r="L6110" s="444">
        <f t="shared" ca="1" si="217"/>
        <v>-767431523786132.63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-767431523786132.63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-3197631349108.8857</v>
      </c>
      <c r="L6111" s="444">
        <f t="shared" ca="1" si="217"/>
        <v>-770629155135241.5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-770629155135241.5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-3210954813063.5063</v>
      </c>
      <c r="L6112" s="444">
        <f t="shared" ca="1" si="217"/>
        <v>-773840109948305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-773840109948305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-3224333791451.271</v>
      </c>
      <c r="L6113" s="444">
        <f t="shared" ca="1" si="217"/>
        <v>-777064443739756.25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-777064443739756.25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-3237768515582.3179</v>
      </c>
      <c r="L6114" s="444">
        <f t="shared" ca="1" si="217"/>
        <v>-780302212255338.63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-780302212255338.63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-3251259217730.5776</v>
      </c>
      <c r="L6115" s="444">
        <f t="shared" ca="1" si="217"/>
        <v>-783553471473069.25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-783553471473069.25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-3264806131137.7886</v>
      </c>
      <c r="L6116" s="444">
        <f t="shared" ca="1" si="217"/>
        <v>-786818277604207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-786818277604207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-3278409490017.5293</v>
      </c>
      <c r="L6117" s="444">
        <f t="shared" ca="1" si="217"/>
        <v>-790096687094224.5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-790096687094224.5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-3292069529559.2686</v>
      </c>
      <c r="L6118" s="444">
        <f t="shared" ca="1" si="217"/>
        <v>-793388756623783.75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-793388756623783.75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-3305786485932.4321</v>
      </c>
      <c r="L6119" s="444">
        <f t="shared" ca="1" si="217"/>
        <v>-796694543109716.13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-796694543109716.13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-3319560596290.4839</v>
      </c>
      <c r="L6120" s="444">
        <f t="shared" ca="1" si="217"/>
        <v>-800014103706006.63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-800014103706006.63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-3333392098775.0273</v>
      </c>
      <c r="L6121" s="444">
        <f t="shared" ca="1" si="217"/>
        <v>-803347495804781.63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-803347495804781.63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-3347281232519.9233</v>
      </c>
      <c r="L6122" s="444">
        <f t="shared" ca="1" si="217"/>
        <v>-806694777037301.5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-806694777037301.5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-3361228237655.4229</v>
      </c>
      <c r="L6123" s="444">
        <f t="shared" ca="1" si="217"/>
        <v>-810056005274956.88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-810056005274956.88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-3375233355312.3203</v>
      </c>
      <c r="L6124" s="444">
        <f t="shared" ca="1" si="217"/>
        <v>-813431238630269.25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-813431238630269.25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-3389296827626.1221</v>
      </c>
      <c r="L6125" s="444">
        <f t="shared" ca="1" si="217"/>
        <v>-816820535457895.38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-816820535457895.38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-3403418897741.2305</v>
      </c>
      <c r="L6126" s="444">
        <f t="shared" ca="1" si="217"/>
        <v>-820223954355636.63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-820223954355636.63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-3417599809815.1523</v>
      </c>
      <c r="L6127" s="444">
        <f t="shared" ca="1" si="217"/>
        <v>-823641554165451.75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-823641554165451.75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-3431839809022.7158</v>
      </c>
      <c r="L6128" s="444">
        <f t="shared" ref="L6128:L6250" ca="1" si="222">I6128-J6128+K6128</f>
        <v>-827073393974474.5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-827073393974474.5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-3446139141560.3105</v>
      </c>
      <c r="L6129" s="444">
        <f t="shared" ca="1" si="222"/>
        <v>-830519533116034.75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-830519533116034.75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-3460498054650.1445</v>
      </c>
      <c r="L6130" s="444">
        <f t="shared" ca="1" si="222"/>
        <v>-833980031170684.88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-833980031170684.88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-3474916796544.5205</v>
      </c>
      <c r="L6131" s="444">
        <f t="shared" ca="1" si="222"/>
        <v>-837454947967229.38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-837454947967229.38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-3489395616530.1226</v>
      </c>
      <c r="L6132" s="444">
        <f t="shared" ca="1" si="222"/>
        <v>-840944343583759.5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-840944343583759.5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-3503934764932.3311</v>
      </c>
      <c r="L6133" s="444">
        <f t="shared" ca="1" si="222"/>
        <v>-844448278348691.88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-844448278348691.88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-3518534493119.5493</v>
      </c>
      <c r="L6134" s="444">
        <f t="shared" ca="1" si="222"/>
        <v>-847966812841811.38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-847966812841811.38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-3533195053507.5474</v>
      </c>
      <c r="L6135" s="444">
        <f t="shared" ca="1" si="222"/>
        <v>-851500007895318.88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-851500007895318.88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-3547916699563.8286</v>
      </c>
      <c r="L6136" s="444">
        <f t="shared" ca="1" si="222"/>
        <v>-855047924594882.75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-855047924594882.75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-3562699685812.0112</v>
      </c>
      <c r="L6137" s="444">
        <f t="shared" ca="1" si="222"/>
        <v>-858610624280694.75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-858610624280694.75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-3577544267836.228</v>
      </c>
      <c r="L6138" s="444">
        <f t="shared" ca="1" si="222"/>
        <v>-862188168548531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-862188168548531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-3592450702285.5459</v>
      </c>
      <c r="L6139" s="444">
        <f t="shared" ca="1" si="222"/>
        <v>-865780619250816.5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-865780619250816.5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-3607419246878.4019</v>
      </c>
      <c r="L6140" s="444">
        <f t="shared" ca="1" si="222"/>
        <v>-869388038497694.88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-869388038497694.88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-3622450160407.062</v>
      </c>
      <c r="L6141" s="444">
        <f t="shared" ca="1" si="222"/>
        <v>-873010488658101.88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-873010488658101.88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-3637543702742.0913</v>
      </c>
      <c r="L6142" s="444">
        <f t="shared" ca="1" si="222"/>
        <v>-876648032360844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-876648032360844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-3652700134836.8501</v>
      </c>
      <c r="L6143" s="444">
        <f t="shared" ca="1" si="222"/>
        <v>-880300732495680.88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-880300732495680.88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-3667919718732.0029</v>
      </c>
      <c r="L6144" s="444">
        <f t="shared" ca="1" si="222"/>
        <v>-883968652214412.88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-883968652214412.88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-3683202717560.0537</v>
      </c>
      <c r="L6145" s="444">
        <f t="shared" ca="1" si="222"/>
        <v>-887651854931972.88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-887651854931972.88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-3698549395549.8867</v>
      </c>
      <c r="L6146" s="444">
        <f t="shared" ca="1" si="222"/>
        <v>-891350404327522.75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-891350404327522.75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-3713960018031.3447</v>
      </c>
      <c r="L6147" s="444">
        <f t="shared" ca="1" si="222"/>
        <v>-895064364345554.13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-895064364345554.13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-3729434851439.8086</v>
      </c>
      <c r="L6148" s="444">
        <f t="shared" ca="1" si="222"/>
        <v>-898793799196993.88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-898793799196993.88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-3744974163320.8076</v>
      </c>
      <c r="L6149" s="444">
        <f t="shared" ca="1" si="222"/>
        <v>-902538773360314.63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-902538773360314.63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-3760578222334.644</v>
      </c>
      <c r="L6150" s="444">
        <f t="shared" ca="1" si="222"/>
        <v>-906299351582649.25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-906299351582649.25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-3776247298261.0386</v>
      </c>
      <c r="L6151" s="444">
        <f t="shared" ca="1" si="222"/>
        <v>-910075598880910.25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-910075598880910.25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-3791981662003.792</v>
      </c>
      <c r="L6152" s="444">
        <f t="shared" ca="1" si="222"/>
        <v>-913867580542914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-913867580542914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-3807781585595.4756</v>
      </c>
      <c r="L6153" s="444">
        <f t="shared" ca="1" si="222"/>
        <v>-917675362128509.5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-917675362128509.5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-3823647342202.123</v>
      </c>
      <c r="L6154" s="444">
        <f t="shared" ca="1" si="222"/>
        <v>-921499009470711.63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-921499009470711.63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-3839579206127.9653</v>
      </c>
      <c r="L6155" s="444">
        <f t="shared" ca="1" si="222"/>
        <v>-925338588676839.63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-925338588676839.63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-3855577452820.1646</v>
      </c>
      <c r="L6156" s="444">
        <f t="shared" ca="1" si="222"/>
        <v>-929194166129659.75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-929194166129659.75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-3871642358873.582</v>
      </c>
      <c r="L6157" s="444">
        <f t="shared" ca="1" si="222"/>
        <v>-933065808488533.38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-933065808488533.38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-3887774202035.5557</v>
      </c>
      <c r="L6158" s="444">
        <f t="shared" ca="1" si="222"/>
        <v>-936953582690568.88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-936953582690568.88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-3903973261210.7031</v>
      </c>
      <c r="L6159" s="444">
        <f t="shared" ca="1" si="222"/>
        <v>-940857555951779.63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-940857555951779.63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-3920239816465.7485</v>
      </c>
      <c r="L6160" s="444">
        <f t="shared" ca="1" si="222"/>
        <v>-944777795768245.38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-944777795768245.38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-3936574149034.3555</v>
      </c>
      <c r="L6161" s="444">
        <f t="shared" ca="1" si="222"/>
        <v>-948714369917279.75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-948714369917279.75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-3952976541321.9995</v>
      </c>
      <c r="L6162" s="444">
        <f t="shared" ca="1" si="222"/>
        <v>-952667346458601.75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-952667346458601.75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-3969447276910.8403</v>
      </c>
      <c r="L6163" s="444">
        <f t="shared" ca="1" si="222"/>
        <v>-956636793735512.63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-956636793735512.63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-3985986640564.6357</v>
      </c>
      <c r="L6164" s="444">
        <f t="shared" ca="1" si="222"/>
        <v>-960622780376077.25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-960622780376077.25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-4002594918233.6558</v>
      </c>
      <c r="L6165" s="444">
        <f t="shared" ca="1" si="222"/>
        <v>-964625375294310.88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-964625375294310.88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-4019272397059.6284</v>
      </c>
      <c r="L6166" s="444">
        <f t="shared" ca="1" si="222"/>
        <v>-968644647691370.5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-968644647691370.5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-4036019365380.7109</v>
      </c>
      <c r="L6167" s="444">
        <f t="shared" ca="1" si="222"/>
        <v>-972680667056751.25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-972680667056751.25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-4052836112736.4639</v>
      </c>
      <c r="L6168" s="444">
        <f t="shared" ca="1" si="222"/>
        <v>-976733503169487.75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-976733503169487.75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-4069722929872.8652</v>
      </c>
      <c r="L6169" s="444">
        <f t="shared" ca="1" si="222"/>
        <v>-980803226099360.63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-980803226099360.63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-4086680108747.3354</v>
      </c>
      <c r="L6170" s="444">
        <f t="shared" ca="1" si="222"/>
        <v>-984889906208108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-984889906208108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-4103707942533.7832</v>
      </c>
      <c r="L6171" s="444">
        <f t="shared" ca="1" si="222"/>
        <v>-988993614150641.75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-988993614150641.75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-4120806725627.6738</v>
      </c>
      <c r="L6172" s="444">
        <f t="shared" ca="1" si="222"/>
        <v>-993114420876269.38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-993114420876269.38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-4137976753651.123</v>
      </c>
      <c r="L6173" s="444">
        <f t="shared" ca="1" si="222"/>
        <v>-997252397629920.5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-997252397629920.5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-4155218323458.002</v>
      </c>
      <c r="L6174" s="444">
        <f t="shared" ca="1" si="222"/>
        <v>-1001407615953378.5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-1001407615953378.5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-4172531733139.0771</v>
      </c>
      <c r="L6175" s="444">
        <f t="shared" ca="1" si="222"/>
        <v>-1005580147686517.6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-1005580147686517.6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-4189917282027.1572</v>
      </c>
      <c r="L6176" s="444">
        <f t="shared" ca="1" si="222"/>
        <v>-1009770064968544.8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-1009770064968544.8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-4207375270702.2695</v>
      </c>
      <c r="L6177" s="444">
        <f t="shared" ca="1" si="222"/>
        <v>-1013977440239247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-1013977440239247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-4224906000996.8623</v>
      </c>
      <c r="L6178" s="444">
        <f t="shared" ca="1" si="222"/>
        <v>-1018202346240243.9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-1018202346240243.9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-4242509776001.0161</v>
      </c>
      <c r="L6179" s="444">
        <f t="shared" ca="1" si="222"/>
        <v>-1022444856016244.9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-1022444856016244.9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-4260186900067.687</v>
      </c>
      <c r="L6180" s="444">
        <f t="shared" ca="1" si="222"/>
        <v>-1026705042916312.5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-1026705042916312.5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-4277937678817.9688</v>
      </c>
      <c r="L6181" s="444">
        <f t="shared" ca="1" si="222"/>
        <v>-1030982980595130.5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-1030982980595130.5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-4295762419146.3774</v>
      </c>
      <c r="L6182" s="444">
        <f t="shared" ca="1" si="222"/>
        <v>-1035278743014276.9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-1035278743014276.9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-4313661429226.1538</v>
      </c>
      <c r="L6183" s="444">
        <f t="shared" ca="1" si="222"/>
        <v>-1039592404443503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-1039592404443503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-4331635018514.5957</v>
      </c>
      <c r="L6184" s="444">
        <f t="shared" ca="1" si="222"/>
        <v>-1043924039462017.6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-1043924039462017.6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-4349683497758.4067</v>
      </c>
      <c r="L6185" s="444">
        <f t="shared" ca="1" si="222"/>
        <v>-1048273722959776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-1048273722959776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-4367807178999.0669</v>
      </c>
      <c r="L6186" s="444">
        <f t="shared" ca="1" si="222"/>
        <v>-1052641530138775.1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-1052641530138775.1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-4386006375578.2295</v>
      </c>
      <c r="L6187" s="444">
        <f t="shared" ca="1" si="222"/>
        <v>-1057027536514353.4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-1057027536514353.4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-4404281402143.1387</v>
      </c>
      <c r="L6188" s="444">
        <f t="shared" ca="1" si="222"/>
        <v>-1061431817916496.5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-1061431817916496.5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-4422632574652.0684</v>
      </c>
      <c r="L6189" s="444">
        <f t="shared" ca="1" si="222"/>
        <v>-1065854450491148.6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-1065854450491148.6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-4441060210379.7861</v>
      </c>
      <c r="L6190" s="444">
        <f t="shared" ca="1" si="222"/>
        <v>-1070295510701528.4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-1070295510701528.4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-4459564627923.0352</v>
      </c>
      <c r="L6191" s="444">
        <f t="shared" ca="1" si="222"/>
        <v>-1074755075329451.4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-1074755075329451.4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-4478146147206.0479</v>
      </c>
      <c r="L6192" s="444">
        <f t="shared" ca="1" si="222"/>
        <v>-1079233221476657.4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-1079233221476657.4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-4496805089486.0723</v>
      </c>
      <c r="L6193" s="444">
        <f t="shared" ca="1" si="222"/>
        <v>-1083730026566143.5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-1083730026566143.5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-4515541777358.9316</v>
      </c>
      <c r="L6194" s="444">
        <f t="shared" ca="1" si="222"/>
        <v>-1088245568343502.4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-1088245568343502.4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-4534356534764.5928</v>
      </c>
      <c r="L6195" s="444">
        <f t="shared" ca="1" si="222"/>
        <v>-1092779924878267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-1092779924878267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-4553249686992.7793</v>
      </c>
      <c r="L6196" s="444">
        <f t="shared" ca="1" si="222"/>
        <v>-1097333174565259.8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-1097333174565259.8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-4572221560688.582</v>
      </c>
      <c r="L6197" s="444">
        <f t="shared" ca="1" si="222"/>
        <v>-1101905396125948.4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-1101905396125948.4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-4591272483858.1182</v>
      </c>
      <c r="L6198" s="444">
        <f t="shared" ca="1" si="222"/>
        <v>-1106496668609806.5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-1106496668609806.5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-4610402785874.1943</v>
      </c>
      <c r="L6199" s="444">
        <f t="shared" ca="1" si="222"/>
        <v>-1111107071395680.8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-1111107071395680.8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-4629612797482.0029</v>
      </c>
      <c r="L6200" s="444">
        <f t="shared" ca="1" si="222"/>
        <v>-1115736684193162.8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-1115736684193162.8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-4648902850804.8447</v>
      </c>
      <c r="L6201" s="444">
        <f t="shared" ca="1" si="222"/>
        <v>-1120385587043967.6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-1120385587043967.6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-4668273279349.8652</v>
      </c>
      <c r="L6202" s="444">
        <f t="shared" ca="1" si="222"/>
        <v>-1125053860323317.5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-1125053860323317.5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-4687724418013.8232</v>
      </c>
      <c r="L6203" s="444">
        <f t="shared" ca="1" si="222"/>
        <v>-1129741584741331.3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-1129741584741331.3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-4707256603088.8799</v>
      </c>
      <c r="L6204" s="444">
        <f t="shared" ca="1" si="222"/>
        <v>-1134448841344420.3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-1134448841344420.3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-4726870172268.418</v>
      </c>
      <c r="L6205" s="444">
        <f t="shared" ca="1" si="222"/>
        <v>-1139175711516688.8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-1139175711516688.8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-4746565464652.8701</v>
      </c>
      <c r="L6206" s="444">
        <f t="shared" ca="1" si="222"/>
        <v>-1143922276981341.5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-1143922276981341.5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-4766342820755.5898</v>
      </c>
      <c r="L6207" s="444">
        <f t="shared" ca="1" si="222"/>
        <v>-1148688619802097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-1148688619802097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-4786202582508.7373</v>
      </c>
      <c r="L6208" s="444">
        <f t="shared" ca="1" si="222"/>
        <v>-1153474822384605.8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-1153474822384605.8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-4806145093269.1904</v>
      </c>
      <c r="L6209" s="444">
        <f t="shared" ca="1" si="222"/>
        <v>-1158280967477875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-1158280967477875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-4826170697824.4795</v>
      </c>
      <c r="L6210" s="444">
        <f t="shared" ca="1" si="222"/>
        <v>-1163107138175699.5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-1163107138175699.5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-4846279742398.748</v>
      </c>
      <c r="L6211" s="444">
        <f t="shared" ca="1" si="222"/>
        <v>-1167953417918098.3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-1167953417918098.3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-4866472574658.7422</v>
      </c>
      <c r="L6212" s="444">
        <f t="shared" ca="1" si="222"/>
        <v>-1172819890492757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-1172819890492757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-4886749543719.8203</v>
      </c>
      <c r="L6213" s="444">
        <f t="shared" ca="1" si="222"/>
        <v>-1177706640036476.8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-1177706640036476.8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-4907111000151.9863</v>
      </c>
      <c r="L6214" s="444">
        <f t="shared" ca="1" si="222"/>
        <v>-1182613751036628.8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-1182613751036628.8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-4927557295985.9531</v>
      </c>
      <c r="L6215" s="444">
        <f t="shared" ca="1" si="222"/>
        <v>-1187541308332614.8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-1187541308332614.8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-4948088784719.2285</v>
      </c>
      <c r="L6216" s="444">
        <f t="shared" ca="1" si="222"/>
        <v>-1192489397117334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-1192489397117334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-4968705821322.2246</v>
      </c>
      <c r="L6217" s="444">
        <f t="shared" ca="1" si="222"/>
        <v>-1197458102938656.3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-1197458102938656.3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-4989408762244.4014</v>
      </c>
      <c r="L6218" s="444">
        <f t="shared" ca="1" si="222"/>
        <v>-1202447511700900.8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-1202447511700900.8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-5010197965420.4199</v>
      </c>
      <c r="L6219" s="444">
        <f t="shared" ca="1" si="222"/>
        <v>-1207457709666321.3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-1207457709666321.3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-5031073790276.3389</v>
      </c>
      <c r="L6220" s="444">
        <f t="shared" ca="1" si="222"/>
        <v>-1212488783456597.5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-1212488783456597.5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-5052036597735.8232</v>
      </c>
      <c r="L6221" s="444">
        <f t="shared" ca="1" si="222"/>
        <v>-1217540820054333.3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-1217540820054333.3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-5073086750226.3887</v>
      </c>
      <c r="L6222" s="444">
        <f t="shared" ca="1" si="222"/>
        <v>-1222613906804559.8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-1222613906804559.8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-5094224611685.666</v>
      </c>
      <c r="L6223" s="444">
        <f t="shared" ca="1" si="222"/>
        <v>-1227708131416245.5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-1227708131416245.5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-5115450547567.6895</v>
      </c>
      <c r="L6224" s="444">
        <f t="shared" ca="1" si="222"/>
        <v>-1232823581963813.3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-1232823581963813.3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-5136764924849.2217</v>
      </c>
      <c r="L6225" s="444">
        <f t="shared" ca="1" si="222"/>
        <v>-1237960346888662.5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-1237960346888662.5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-5158168112036.0938</v>
      </c>
      <c r="L6226" s="444">
        <f t="shared" ca="1" si="222"/>
        <v>-1243118515000698.5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-1243118515000698.5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-5179660479169.5771</v>
      </c>
      <c r="L6227" s="444">
        <f t="shared" ca="1" si="222"/>
        <v>-1248298175479868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-1248298175479868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-5201242397832.7832</v>
      </c>
      <c r="L6228" s="444">
        <f t="shared" ca="1" si="222"/>
        <v>-1253499417877700.8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-1253499417877700.8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-5222914241157.0859</v>
      </c>
      <c r="L6229" s="444">
        <f t="shared" ca="1" si="222"/>
        <v>-1258722332118857.8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-1258722332118857.8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-5244676383828.5742</v>
      </c>
      <c r="L6230" s="444">
        <f t="shared" ca="1" si="222"/>
        <v>-1263967008502686.3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-1263967008502686.3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-5266529202094.5264</v>
      </c>
      <c r="L6231" s="444">
        <f t="shared" ca="1" si="222"/>
        <v>-1269233537704780.8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-1269233537704780.8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-5288473073769.9199</v>
      </c>
      <c r="L6232" s="444">
        <f t="shared" ca="1" si="222"/>
        <v>-1274522010778550.8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-1274522010778550.8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-5310508378243.9609</v>
      </c>
      <c r="L6233" s="444">
        <f t="shared" ca="1" si="222"/>
        <v>-1279832519156794.8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-1279832519156794.8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-5332635496486.6445</v>
      </c>
      <c r="L6234" s="444">
        <f t="shared" ca="1" si="222"/>
        <v>-1285165154653281.5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-1285165154653281.5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-5354854811055.3398</v>
      </c>
      <c r="L6235" s="444">
        <f t="shared" ca="1" si="222"/>
        <v>-1290520009464336.8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-1290520009464336.8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-5377166706101.4033</v>
      </c>
      <c r="L6236" s="444">
        <f t="shared" ca="1" si="222"/>
        <v>-1295897176170438.3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-1295897176170438.3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-5399571567376.8262</v>
      </c>
      <c r="L6237" s="444">
        <f t="shared" ca="1" si="222"/>
        <v>-1301296747737815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-1301296747737815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-5422069782240.8955</v>
      </c>
      <c r="L6238" s="444">
        <f t="shared" ca="1" si="222"/>
        <v>-1306718817520056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-1306718817520056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-5444661739666.9004</v>
      </c>
      <c r="L6239" s="444">
        <f t="shared" ca="1" si="222"/>
        <v>-1312163479259723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-1312163479259723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-5467347830248.8457</v>
      </c>
      <c r="L6240" s="444">
        <f t="shared" ca="1" si="222"/>
        <v>-1317630827089971.8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-1317630827089971.8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-5490128446208.2158</v>
      </c>
      <c r="L6241" s="444">
        <f t="shared" ca="1" si="222"/>
        <v>-1323120955536180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-1323120955536180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-5513003981400.75</v>
      </c>
      <c r="L6242" s="444">
        <f t="shared" ca="1" si="222"/>
        <v>-1328633959517580.8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-1328633959517580.8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-5535974831323.2529</v>
      </c>
      <c r="L6243" s="444">
        <f t="shared" ca="1" si="222"/>
        <v>-1334169934348904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-1334169934348904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-5559041393120.4336</v>
      </c>
      <c r="L6244" s="444">
        <f t="shared" ca="1" si="222"/>
        <v>-1339728975742024.5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-1339728975742024.5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-5582204065591.7686</v>
      </c>
      <c r="L6245" s="444">
        <f t="shared" ca="1" si="222"/>
        <v>-1345311179807616.3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-1345311179807616.3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-5605463249198.4014</v>
      </c>
      <c r="L6246" s="444">
        <f t="shared" ca="1" si="222"/>
        <v>-1350916643056814.8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-1350916643056814.8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-5628819346070.0615</v>
      </c>
      <c r="L6247" s="444">
        <f t="shared" ca="1" si="222"/>
        <v>-1356545462402884.8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-1356545462402884.8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-5652272760012.0195</v>
      </c>
      <c r="L6248" s="444">
        <f t="shared" ca="1" si="222"/>
        <v>-1362197735162896.8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-1362197735162896.8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-5675823896512.0693</v>
      </c>
      <c r="L6249" s="444">
        <f t="shared" ca="1" si="222"/>
        <v>-1367873559059408.8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-1367873559059408.8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-5699473162747.5361</v>
      </c>
      <c r="L6250" s="444">
        <f t="shared" ca="1" si="222"/>
        <v>-1373573032222156.3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3454575.2226110222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56.25</v>
      </c>
      <c r="C4" s="463">
        <f ca="1">(SUMIFS(H:H,I:I,"&gt;0",L:L,"&lt;0"))</f>
        <v>675</v>
      </c>
      <c r="D4" s="456">
        <f t="array" aca="1" ref="D4" ca="1">INDEX(N:N,MATCH(C4,H:H,0),0)</f>
        <v>71803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3454575.2226110222</v>
      </c>
      <c r="C8" s="447">
        <f t="shared" ref="C8:C71" si="0">SUMIF(G:G,A8,J:J)</f>
        <v>0</v>
      </c>
      <c r="D8" s="447">
        <f ca="1">SUMIF(G:G,1,K:K)</f>
        <v>176742.62476399087</v>
      </c>
      <c r="E8" s="447">
        <f t="shared" ref="E8:E71" ca="1" si="1">B8-C8+D8</f>
        <v>3631317.8473750129</v>
      </c>
      <c r="F8" s="431"/>
      <c r="G8" s="459">
        <v>1</v>
      </c>
      <c r="H8" s="459">
        <v>1</v>
      </c>
      <c r="I8" s="444">
        <f ca="1">B1</f>
        <v>3454575.2226110222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14394.063427545925</v>
      </c>
      <c r="L8" s="444">
        <f t="shared" ref="L8:L262" ca="1" si="3">I8-J8+K8</f>
        <v>3468969.2860385682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3631317.8473750129</v>
      </c>
      <c r="C9" s="447">
        <f t="shared" si="0"/>
        <v>0</v>
      </c>
      <c r="D9" s="447">
        <f ca="1">SUMIF(G:G,2,K:K)</f>
        <v>185785.11288351566</v>
      </c>
      <c r="E9" s="447">
        <f t="shared" ca="1" si="1"/>
        <v>3817102.9602585286</v>
      </c>
      <c r="F9" s="431"/>
      <c r="G9" s="459">
        <v>1</v>
      </c>
      <c r="H9" s="459">
        <v>2</v>
      </c>
      <c r="I9" s="444">
        <f t="shared" ref="I9:I263" ca="1" si="5">L8</f>
        <v>3468969.2860385682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14454.038691827367</v>
      </c>
      <c r="L9" s="444">
        <f t="shared" ca="1" si="3"/>
        <v>3483423.3247303958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3817102.9602585286</v>
      </c>
      <c r="C10" s="447">
        <f t="shared" si="0"/>
        <v>0</v>
      </c>
      <c r="D10" s="447">
        <f ca="1">SUMIF(G:G,3,K:K)</f>
        <v>195290.23185680836</v>
      </c>
      <c r="E10" s="447">
        <f t="shared" ca="1" si="1"/>
        <v>4012393.1921153371</v>
      </c>
      <c r="F10" s="431"/>
      <c r="G10" s="459">
        <v>1</v>
      </c>
      <c r="H10" s="459">
        <v>3</v>
      </c>
      <c r="I10" s="444">
        <f t="shared" ca="1" si="5"/>
        <v>3483423.3247303958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14514.263853043316</v>
      </c>
      <c r="L10" s="444">
        <f t="shared" ca="1" si="3"/>
        <v>3497937.5885834391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4012393.1921153371</v>
      </c>
      <c r="C11" s="447">
        <f t="shared" si="0"/>
        <v>0</v>
      </c>
      <c r="D11" s="447">
        <f ca="1">SUMIF(G:G,4,K:K)</f>
        <v>205281.65075636641</v>
      </c>
      <c r="E11" s="447">
        <f t="shared" ca="1" si="1"/>
        <v>4217674.8428717032</v>
      </c>
      <c r="F11" s="431"/>
      <c r="G11" s="459">
        <v>1</v>
      </c>
      <c r="H11" s="459">
        <v>4</v>
      </c>
      <c r="I11" s="444">
        <f t="shared" ca="1" si="5"/>
        <v>3497937.5885834391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14574.739952430997</v>
      </c>
      <c r="L11" s="444">
        <f t="shared" ca="1" si="3"/>
        <v>3512512.3285358702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4217674.8428717032</v>
      </c>
      <c r="C12" s="447">
        <f t="shared" si="0"/>
        <v>0</v>
      </c>
      <c r="D12" s="447">
        <f ca="1">SUMIF(G:G,5,K:K)</f>
        <v>215784.24960935724</v>
      </c>
      <c r="E12" s="447">
        <f t="shared" ca="1" si="1"/>
        <v>4433459.0924810609</v>
      </c>
      <c r="F12" s="431"/>
      <c r="G12" s="459">
        <v>1</v>
      </c>
      <c r="H12" s="459">
        <v>5</v>
      </c>
      <c r="I12" s="444">
        <f t="shared" ca="1" si="5"/>
        <v>3512512.3285358702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14635.468035566128</v>
      </c>
      <c r="L12" s="444">
        <f t="shared" ca="1" si="3"/>
        <v>3527147.7965714363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4433459.0924810609</v>
      </c>
      <c r="C13" s="447">
        <f t="shared" si="0"/>
        <v>110555.47832289393</v>
      </c>
      <c r="D13" s="447">
        <f ca="1">SUMIF(G:G,6,K:K)</f>
        <v>225434.53637746023</v>
      </c>
      <c r="E13" s="447">
        <f t="shared" ca="1" si="1"/>
        <v>4548338.1505356263</v>
      </c>
      <c r="F13" s="431"/>
      <c r="G13" s="459">
        <v>1</v>
      </c>
      <c r="H13" s="459">
        <v>6</v>
      </c>
      <c r="I13" s="444">
        <f t="shared" ca="1" si="5"/>
        <v>3527147.7965714363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14696.449152380985</v>
      </c>
      <c r="L13" s="444">
        <f t="shared" ca="1" si="3"/>
        <v>3541844.2457238175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4548338.1505356263</v>
      </c>
      <c r="C14" s="447">
        <f t="shared" si="0"/>
        <v>265333.14797494543</v>
      </c>
      <c r="D14" s="447">
        <f ca="1">SUMIF(G:G,7,K:K)</f>
        <v>225404.56591913704</v>
      </c>
      <c r="E14" s="447">
        <f t="shared" ca="1" si="1"/>
        <v>4508409.5684798174</v>
      </c>
      <c r="F14" s="431"/>
      <c r="G14" s="459">
        <v>1</v>
      </c>
      <c r="H14" s="459">
        <v>7</v>
      </c>
      <c r="I14" s="444">
        <f t="shared" ca="1" si="5"/>
        <v>3541844.2457238175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14757.684357182572</v>
      </c>
      <c r="L14" s="444">
        <f t="shared" ca="1" si="3"/>
        <v>3556601.9300810001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4508409.5684798174</v>
      </c>
      <c r="C15" s="447">
        <f t="shared" si="0"/>
        <v>265333.14797494543</v>
      </c>
      <c r="D15" s="447">
        <f ca="1">SUMIF(G:G,8,K:K)</f>
        <v>223361.7438814356</v>
      </c>
      <c r="E15" s="447">
        <f t="shared" ca="1" si="1"/>
        <v>4466438.1643863078</v>
      </c>
      <c r="F15" s="431"/>
      <c r="G15" s="459">
        <v>1</v>
      </c>
      <c r="H15" s="459">
        <v>8</v>
      </c>
      <c r="I15" s="444">
        <f t="shared" ca="1" si="5"/>
        <v>3556601.9300810001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14819.174708670831</v>
      </c>
      <c r="L15" s="444">
        <f t="shared" ca="1" si="3"/>
        <v>3571421.104789671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4466438.1643863078</v>
      </c>
      <c r="C16" s="447">
        <f t="shared" si="0"/>
        <v>246150.24357494549</v>
      </c>
      <c r="D16" s="447">
        <f ca="1">SUMIF(G:G,9,K:K)</f>
        <v>221700.70339462184</v>
      </c>
      <c r="E16" s="447">
        <f t="shared" ca="1" si="1"/>
        <v>4441988.6242059842</v>
      </c>
      <c r="F16" s="431"/>
      <c r="G16" s="459">
        <v>1</v>
      </c>
      <c r="H16" s="459">
        <v>9</v>
      </c>
      <c r="I16" s="444">
        <f t="shared" ca="1" si="5"/>
        <v>3571421.104789671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14880.921269956962</v>
      </c>
      <c r="L16" s="444">
        <f t="shared" ca="1" si="3"/>
        <v>3586302.026059628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4441988.6242059842</v>
      </c>
      <c r="C17" s="447">
        <f t="shared" si="0"/>
        <v>244406.34317494548</v>
      </c>
      <c r="D17" s="447">
        <f ca="1">SUMIF(G:G,10,K:K)</f>
        <v>220539.03977084154</v>
      </c>
      <c r="E17" s="447">
        <f t="shared" ca="1" si="1"/>
        <v>4418121.3208018802</v>
      </c>
      <c r="F17" s="431"/>
      <c r="G17" s="459">
        <v>1</v>
      </c>
      <c r="H17" s="459">
        <v>10</v>
      </c>
      <c r="I17" s="444">
        <f t="shared" ca="1" si="5"/>
        <v>3586302.026059628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14942.925108581783</v>
      </c>
      <c r="L17" s="444">
        <f t="shared" ca="1" si="3"/>
        <v>3601244.9511682098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4418121.3208018802</v>
      </c>
      <c r="C18" s="447">
        <f t="shared" si="0"/>
        <v>244406.34317494548</v>
      </c>
      <c r="D18" s="447">
        <f ca="1">SUMIF(G:G,11,K:K)</f>
        <v>219317.94323136841</v>
      </c>
      <c r="E18" s="447">
        <f t="shared" ca="1" si="1"/>
        <v>4393032.9208583031</v>
      </c>
      <c r="F18" s="431"/>
      <c r="G18" s="459">
        <v>1</v>
      </c>
      <c r="H18" s="459">
        <v>11</v>
      </c>
      <c r="I18" s="444">
        <f t="shared" ca="1" si="5"/>
        <v>3601244.9511682098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15005.187296534206</v>
      </c>
      <c r="L18" s="444">
        <f t="shared" ca="1" si="3"/>
        <v>3616250.1384647442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4393032.9208583031</v>
      </c>
      <c r="C19" s="447">
        <f t="shared" si="0"/>
        <v>244406.34317494548</v>
      </c>
      <c r="D19" s="447">
        <f ca="1">SUMIF(G:G,12,K:K)</f>
        <v>218034.37307543901</v>
      </c>
      <c r="E19" s="447">
        <f t="shared" ca="1" si="1"/>
        <v>4366660.9507587962</v>
      </c>
      <c r="F19" s="431"/>
      <c r="G19" s="459">
        <v>1</v>
      </c>
      <c r="H19" s="459">
        <v>12</v>
      </c>
      <c r="I19" s="444">
        <f t="shared" ca="1" si="5"/>
        <v>3616250.1384647442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15067.708910269765</v>
      </c>
      <c r="L19" s="444">
        <f t="shared" ca="1" si="3"/>
        <v>3631317.8473750139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4366660.9507587962</v>
      </c>
      <c r="C20" s="447">
        <f t="shared" si="0"/>
        <v>244406.34317494548</v>
      </c>
      <c r="D20" s="447">
        <f ca="1">SUMIF(G:G,13,K:K)</f>
        <v>216685.13303426787</v>
      </c>
      <c r="E20" s="447">
        <f t="shared" ca="1" si="1"/>
        <v>4338939.7406181181</v>
      </c>
      <c r="F20" s="431"/>
      <c r="G20" s="459">
        <v>2</v>
      </c>
      <c r="H20" s="459">
        <v>13</v>
      </c>
      <c r="I20" s="444">
        <f t="shared" ca="1" si="5"/>
        <v>3631317.8473750139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15130.491030729225</v>
      </c>
      <c r="L20" s="444">
        <f t="shared" ca="1" si="3"/>
        <v>3646448.3384057432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4338939.7406181181</v>
      </c>
      <c r="C21" s="447">
        <f t="shared" si="0"/>
        <v>244406.34317494548</v>
      </c>
      <c r="D21" s="447">
        <f ca="1">SUMIF(G:G,14,K:K)</f>
        <v>215266.86331189243</v>
      </c>
      <c r="E21" s="447">
        <f t="shared" ca="1" si="1"/>
        <v>4309800.2607550649</v>
      </c>
      <c r="F21" s="431"/>
      <c r="G21" s="459">
        <v>2</v>
      </c>
      <c r="H21" s="459">
        <v>14</v>
      </c>
      <c r="I21" s="444">
        <f t="shared" ca="1" si="5"/>
        <v>3646448.3384057432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15193.534743357262</v>
      </c>
      <c r="L21" s="444">
        <f t="shared" ca="1" si="3"/>
        <v>3661641.8731491007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4309800.2607550649</v>
      </c>
      <c r="C22" s="447">
        <f t="shared" si="0"/>
        <v>244406.34317494548</v>
      </c>
      <c r="D22" s="447">
        <f ca="1">SUMIF(G:G,15,K:K)</f>
        <v>213776.03221881215</v>
      </c>
      <c r="E22" s="447">
        <f t="shared" ca="1" si="1"/>
        <v>4279169.9497989314</v>
      </c>
      <c r="F22" s="431"/>
      <c r="G22" s="459">
        <v>2</v>
      </c>
      <c r="H22" s="459">
        <v>15</v>
      </c>
      <c r="I22" s="444">
        <f t="shared" ca="1" si="5"/>
        <v>3661641.8731491007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15256.841138121255</v>
      </c>
      <c r="L22" s="444">
        <f t="shared" ca="1" si="3"/>
        <v>3676898.7142872219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4279169.9497989314</v>
      </c>
      <c r="C23" s="447">
        <f t="shared" si="0"/>
        <v>244406.34317494548</v>
      </c>
      <c r="D23" s="447">
        <f ca="1">SUMIF(G:G,16,K:K)</f>
        <v>212208.92737758876</v>
      </c>
      <c r="E23" s="447">
        <f t="shared" ca="1" si="1"/>
        <v>4246972.5340015749</v>
      </c>
      <c r="F23" s="431"/>
      <c r="G23" s="459">
        <v>2</v>
      </c>
      <c r="H23" s="459">
        <v>16</v>
      </c>
      <c r="I23" s="444">
        <f t="shared" ca="1" si="5"/>
        <v>3676898.7142872219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15320.411309530091</v>
      </c>
      <c r="L23" s="444">
        <f t="shared" ca="1" si="3"/>
        <v>3692219.1255967519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4246972.5340015749</v>
      </c>
      <c r="C24" s="447">
        <f t="shared" si="0"/>
        <v>244406.34317494548</v>
      </c>
      <c r="D24" s="447">
        <f ca="1">SUMIF(G:G,17,K:K)</f>
        <v>210561.64647850869</v>
      </c>
      <c r="E24" s="447">
        <f t="shared" ca="1" si="1"/>
        <v>4213127.8373051379</v>
      </c>
      <c r="F24" s="431"/>
      <c r="G24" s="459">
        <v>2</v>
      </c>
      <c r="H24" s="459">
        <v>17</v>
      </c>
      <c r="I24" s="444">
        <f t="shared" ca="1" si="5"/>
        <v>3692219.1255967519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15384.246356653133</v>
      </c>
      <c r="L24" s="444">
        <f t="shared" ca="1" si="3"/>
        <v>3707603.371953405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4213127.8373051379</v>
      </c>
      <c r="C25" s="447">
        <f t="shared" si="0"/>
        <v>244406.34317494548</v>
      </c>
      <c r="D25" s="447">
        <f ca="1">SUMIF(G:G,18,K:K)</f>
        <v>208830.08756228734</v>
      </c>
      <c r="E25" s="447">
        <f t="shared" ca="1" si="1"/>
        <v>4177551.5816924796</v>
      </c>
      <c r="F25" s="431"/>
      <c r="G25" s="459">
        <v>2</v>
      </c>
      <c r="H25" s="459">
        <v>18</v>
      </c>
      <c r="I25" s="444">
        <f t="shared" ca="1" si="5"/>
        <v>3707603.371953405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15448.347383139188</v>
      </c>
      <c r="L25" s="444">
        <f t="shared" ca="1" si="3"/>
        <v>3723051.7193365442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4177551.5816924796</v>
      </c>
      <c r="C26" s="447">
        <f t="shared" si="0"/>
        <v>244406.34317494548</v>
      </c>
      <c r="D26" s="447">
        <f ca="1">SUMIF(G:G,19,K:K)</f>
        <v>207009.93880561806</v>
      </c>
      <c r="E26" s="447">
        <f t="shared" ca="1" si="1"/>
        <v>4140155.1773231518</v>
      </c>
      <c r="F26" s="431"/>
      <c r="G26" s="459">
        <v>2</v>
      </c>
      <c r="H26" s="459">
        <v>19</v>
      </c>
      <c r="I26" s="444">
        <f t="shared" ca="1" si="5"/>
        <v>3723051.7193365442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15512.7154972356</v>
      </c>
      <c r="L26" s="444">
        <f t="shared" ca="1" si="3"/>
        <v>3738564.4348337799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4140155.1773231518</v>
      </c>
      <c r="C27" s="447">
        <f t="shared" si="0"/>
        <v>244406.34317494548</v>
      </c>
      <c r="D27" s="447">
        <f ca="1">SUMIF(G:G,20,K:K)</f>
        <v>205096.66778413058</v>
      </c>
      <c r="E27" s="447">
        <f t="shared" ca="1" si="1"/>
        <v>4100845.5019323369</v>
      </c>
      <c r="F27" s="431"/>
      <c r="G27" s="459">
        <v>2</v>
      </c>
      <c r="H27" s="459">
        <v>20</v>
      </c>
      <c r="I27" s="444">
        <f t="shared" ca="1" si="5"/>
        <v>3738564.4348337799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15577.351811807415</v>
      </c>
      <c r="L27" s="444">
        <f t="shared" ca="1" si="3"/>
        <v>3754141.7866455875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4100845.5019323369</v>
      </c>
      <c r="C28" s="447">
        <f t="shared" si="0"/>
        <v>244406.34317494548</v>
      </c>
      <c r="D28" s="447">
        <f ca="1">SUMIF(G:G,21,K:K)</f>
        <v>203085.51018602165</v>
      </c>
      <c r="E28" s="447">
        <f t="shared" ca="1" si="1"/>
        <v>4059524.6689434131</v>
      </c>
      <c r="F28" s="431"/>
      <c r="G28" s="459">
        <v>2</v>
      </c>
      <c r="H28" s="459">
        <v>21</v>
      </c>
      <c r="I28" s="444">
        <f t="shared" ca="1" si="5"/>
        <v>3754141.7866455875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15642.257444356617</v>
      </c>
      <c r="L28" s="444">
        <f t="shared" ca="1" si="3"/>
        <v>3769784.0440899441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4059524.6689434131</v>
      </c>
      <c r="C29" s="447">
        <f t="shared" si="0"/>
        <v>244406.34317494548</v>
      </c>
      <c r="D29" s="447">
        <f ca="1">SUMIF(G:G,22,K:K)</f>
        <v>200971.45794825419</v>
      </c>
      <c r="E29" s="447">
        <f t="shared" ca="1" si="1"/>
        <v>4016089.7837167215</v>
      </c>
      <c r="F29" s="431"/>
      <c r="G29" s="459">
        <v>2</v>
      </c>
      <c r="H29" s="459">
        <v>22</v>
      </c>
      <c r="I29" s="444">
        <f t="shared" ca="1" si="5"/>
        <v>3769784.0440899441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15707.433517041436</v>
      </c>
      <c r="L29" s="444">
        <f t="shared" ca="1" si="3"/>
        <v>3785491.4776069857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4016089.7837167215</v>
      </c>
      <c r="C30" s="447">
        <f t="shared" si="0"/>
        <v>244406.34317494548</v>
      </c>
      <c r="D30" s="447">
        <f ca="1">SUMIF(G:G,23,K:K)</f>
        <v>198749.24678578143</v>
      </c>
      <c r="E30" s="447">
        <f t="shared" ca="1" si="1"/>
        <v>3970432.6873275572</v>
      </c>
      <c r="F30" s="431"/>
      <c r="G30" s="459">
        <v>2</v>
      </c>
      <c r="H30" s="459">
        <v>23</v>
      </c>
      <c r="I30" s="444">
        <f t="shared" ca="1" si="5"/>
        <v>3785491.4776069857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15772.881156695772</v>
      </c>
      <c r="L30" s="444">
        <f t="shared" ca="1" si="3"/>
        <v>3801264.3587636813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3970432.6873275572</v>
      </c>
      <c r="C31" s="447">
        <f t="shared" si="0"/>
        <v>244406.34317494548</v>
      </c>
      <c r="D31" s="447">
        <f ca="1">SUMIF(G:G,24,K:K)</f>
        <v>196413.34308274256</v>
      </c>
      <c r="E31" s="447">
        <f t="shared" ca="1" si="1"/>
        <v>3922439.6872353544</v>
      </c>
      <c r="F31" s="431"/>
      <c r="G31" s="459">
        <v>2</v>
      </c>
      <c r="H31" s="459">
        <v>24</v>
      </c>
      <c r="I31" s="444">
        <f t="shared" ca="1" si="5"/>
        <v>3801264.3587636813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15838.601494848672</v>
      </c>
      <c r="L31" s="444">
        <f t="shared" ca="1" si="3"/>
        <v>3817102.96025853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3922439.6872353544</v>
      </c>
      <c r="C32" s="447">
        <f t="shared" si="0"/>
        <v>244406.34317494548</v>
      </c>
      <c r="D32" s="447">
        <f ca="1">SUMIF(G:G,25,K:K)</f>
        <v>193957.93011298723</v>
      </c>
      <c r="E32" s="447">
        <f t="shared" ca="1" si="1"/>
        <v>3871991.2741733962</v>
      </c>
      <c r="F32" s="431"/>
      <c r="G32" s="459">
        <v>3</v>
      </c>
      <c r="H32" s="459">
        <v>25</v>
      </c>
      <c r="I32" s="444">
        <f t="shared" ca="1" si="5"/>
        <v>3817102.96025853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15904.595667743875</v>
      </c>
      <c r="L32" s="444">
        <f t="shared" ca="1" si="3"/>
        <v>3833007.555926274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3871991.2741733962</v>
      </c>
      <c r="C33" s="447">
        <f t="shared" si="0"/>
        <v>244406.34317494548</v>
      </c>
      <c r="D33" s="447">
        <f ca="1">SUMIF(G:G,26,K:K)</f>
        <v>191376.89355561582</v>
      </c>
      <c r="E33" s="447">
        <f t="shared" ca="1" si="1"/>
        <v>3818961.8245540666</v>
      </c>
      <c r="F33" s="431"/>
      <c r="G33" s="459">
        <v>3</v>
      </c>
      <c r="H33" s="459">
        <v>26</v>
      </c>
      <c r="I33" s="444">
        <f t="shared" ca="1" si="5"/>
        <v>3833007.555926274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15970.864816359473</v>
      </c>
      <c r="L33" s="444">
        <f t="shared" ca="1" si="3"/>
        <v>3848978.4207426333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3818961.8245540666</v>
      </c>
      <c r="C34" s="447">
        <f t="shared" si="0"/>
        <v>244406.34317494548</v>
      </c>
      <c r="D34" s="447">
        <f ca="1">SUMIF(G:G,27,K:K)</f>
        <v>188663.8062694672</v>
      </c>
      <c r="E34" s="447">
        <f t="shared" ca="1" si="1"/>
        <v>3763219.2876485884</v>
      </c>
      <c r="F34" s="431"/>
      <c r="G34" s="459">
        <v>3</v>
      </c>
      <c r="H34" s="459">
        <v>27</v>
      </c>
      <c r="I34" s="444">
        <f t="shared" ca="1" si="5"/>
        <v>3848978.4207426333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16037.410086427639</v>
      </c>
      <c r="L34" s="444">
        <f t="shared" ca="1" si="3"/>
        <v>3865015.8308290611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3763219.2876485884</v>
      </c>
      <c r="C35" s="447">
        <f t="shared" si="0"/>
        <v>244406.34317494548</v>
      </c>
      <c r="D35" s="447">
        <f ca="1">SUMIF(G:G,28,K:K)</f>
        <v>185811.91228864036</v>
      </c>
      <c r="E35" s="447">
        <f t="shared" ca="1" si="1"/>
        <v>3704624.856762283</v>
      </c>
      <c r="F35" s="431"/>
      <c r="G35" s="459">
        <v>3</v>
      </c>
      <c r="H35" s="459">
        <v>28</v>
      </c>
      <c r="I35" s="444">
        <f t="shared" ca="1" si="5"/>
        <v>3865015.8308290611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16104.232628454422</v>
      </c>
      <c r="L35" s="444">
        <f t="shared" ca="1" si="3"/>
        <v>3881120.0634575156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3704624.856762283</v>
      </c>
      <c r="C36" s="447">
        <f t="shared" si="0"/>
        <v>244406.34317494548</v>
      </c>
      <c r="D36" s="447">
        <f ca="1">SUMIF(G:G,29,K:K)</f>
        <v>182814.10999919695</v>
      </c>
      <c r="E36" s="447">
        <f t="shared" ca="1" si="1"/>
        <v>3643032.6235865345</v>
      </c>
      <c r="F36" s="431"/>
      <c r="G36" s="459">
        <v>3</v>
      </c>
      <c r="H36" s="459">
        <v>29</v>
      </c>
      <c r="I36" s="444">
        <f t="shared" ca="1" si="5"/>
        <v>3881120.0634575156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16171.333597739647</v>
      </c>
      <c r="L36" s="444">
        <f t="shared" ca="1" si="3"/>
        <v>3897291.3970552552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3643032.6235865345</v>
      </c>
      <c r="C37" s="447">
        <f t="shared" si="0"/>
        <v>244406.34317494548</v>
      </c>
      <c r="D37" s="447">
        <f ca="1">SUMIF(G:G,30,K:K)</f>
        <v>179662.93445515141</v>
      </c>
      <c r="E37" s="447">
        <f t="shared" ca="1" si="1"/>
        <v>3578289.2148667402</v>
      </c>
      <c r="F37" s="431"/>
      <c r="G37" s="459">
        <v>3</v>
      </c>
      <c r="H37" s="459">
        <v>30</v>
      </c>
      <c r="I37" s="444">
        <f t="shared" ca="1" si="5"/>
        <v>3897291.3970552552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16238.714154396897</v>
      </c>
      <c r="L37" s="444">
        <f t="shared" ca="1" si="3"/>
        <v>3913530.1112096519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3578289.2148667402</v>
      </c>
      <c r="C38" s="447">
        <f t="shared" si="0"/>
        <v>244406.34317494548</v>
      </c>
      <c r="D38" s="447">
        <f ca="1">SUMIF(G:G,31,K:K)</f>
        <v>176350.53878971405</v>
      </c>
      <c r="E38" s="447">
        <f t="shared" ca="1" si="1"/>
        <v>3510233.4104815088</v>
      </c>
      <c r="F38" s="431"/>
      <c r="G38" s="459">
        <v>3</v>
      </c>
      <c r="H38" s="459">
        <v>31</v>
      </c>
      <c r="I38" s="444">
        <f t="shared" ca="1" si="5"/>
        <v>3913530.1112096519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16306.37546337355</v>
      </c>
      <c r="L38" s="444">
        <f t="shared" ca="1" si="3"/>
        <v>3929836.4866730254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3510233.4104815088</v>
      </c>
      <c r="C39" s="447">
        <f t="shared" si="0"/>
        <v>244406.34317494548</v>
      </c>
      <c r="D39" s="447">
        <f ca="1">SUMIF(G:G,32,K:K)</f>
        <v>172868.6746754976</v>
      </c>
      <c r="E39" s="447">
        <f t="shared" ca="1" si="1"/>
        <v>3438695.741982061</v>
      </c>
      <c r="F39" s="431"/>
      <c r="G39" s="459">
        <v>3</v>
      </c>
      <c r="H39" s="459">
        <v>32</v>
      </c>
      <c r="I39" s="444">
        <f t="shared" ca="1" si="5"/>
        <v>3929836.4866730254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16374.31869447094</v>
      </c>
      <c r="L39" s="444">
        <f t="shared" ca="1" si="3"/>
        <v>3946210.8053674963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3438695.741982061</v>
      </c>
      <c r="C40" s="447">
        <f t="shared" si="0"/>
        <v>244406.34317494548</v>
      </c>
      <c r="D40" s="447">
        <f ca="1">SUMIF(G:G,33,K:K)</f>
        <v>169208.67178503159</v>
      </c>
      <c r="E40" s="447">
        <f t="shared" ca="1" si="1"/>
        <v>3363498.0705921468</v>
      </c>
      <c r="F40" s="431"/>
      <c r="G40" s="459">
        <v>3</v>
      </c>
      <c r="H40" s="459">
        <v>33</v>
      </c>
      <c r="I40" s="444">
        <f t="shared" ca="1" si="5"/>
        <v>3946210.8053674963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16442.545022364568</v>
      </c>
      <c r="L40" s="444">
        <f t="shared" ca="1" si="3"/>
        <v>3962653.350389861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3363498.0705921468</v>
      </c>
      <c r="C41" s="447">
        <f t="shared" si="0"/>
        <v>244406.34317494548</v>
      </c>
      <c r="D41" s="447">
        <f ca="1">SUMIF(G:G,34,K:K)</f>
        <v>165361.41620043671</v>
      </c>
      <c r="E41" s="447">
        <f t="shared" ca="1" si="1"/>
        <v>3284453.1436176379</v>
      </c>
      <c r="F41" s="431"/>
      <c r="G41" s="459">
        <v>3</v>
      </c>
      <c r="H41" s="459">
        <v>34</v>
      </c>
      <c r="I41" s="444">
        <f t="shared" ca="1" si="5"/>
        <v>3962653.350389861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16511.05562662442</v>
      </c>
      <c r="L41" s="444">
        <f t="shared" ca="1" si="3"/>
        <v>3979164.4060164853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3284453.1436176379</v>
      </c>
      <c r="C42" s="447">
        <f t="shared" si="0"/>
        <v>244406.34317494548</v>
      </c>
      <c r="D42" s="447">
        <f ca="1">SUMIF(G:G,35,K:K)</f>
        <v>161317.32771849789</v>
      </c>
      <c r="E42" s="447">
        <f t="shared" ca="1" si="1"/>
        <v>3201364.1281611901</v>
      </c>
      <c r="F42" s="431"/>
      <c r="G42" s="459">
        <v>3</v>
      </c>
      <c r="H42" s="459">
        <v>35</v>
      </c>
      <c r="I42" s="444">
        <f t="shared" ca="1" si="5"/>
        <v>3979164.4060164853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16579.851691735355</v>
      </c>
      <c r="L42" s="444">
        <f t="shared" ca="1" si="3"/>
        <v>3995744.2577082207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3201364.1281611901</v>
      </c>
      <c r="C43" s="447">
        <f t="shared" si="0"/>
        <v>244406.34317494548</v>
      </c>
      <c r="D43" s="447">
        <f ca="1">SUMIF(G:G,36,K:K)</f>
        <v>157066.33599462136</v>
      </c>
      <c r="E43" s="447">
        <f t="shared" ca="1" si="1"/>
        <v>3114024.1209808658</v>
      </c>
      <c r="F43" s="431"/>
      <c r="G43" s="459">
        <v>3</v>
      </c>
      <c r="H43" s="459">
        <v>36</v>
      </c>
      <c r="I43" s="444">
        <f t="shared" ca="1" si="5"/>
        <v>3995744.2577082207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16648.934407117587</v>
      </c>
      <c r="L43" s="444">
        <f t="shared" ca="1" si="3"/>
        <v>4012393.1921153385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3114024.1209808658</v>
      </c>
      <c r="C44" s="447">
        <f t="shared" si="0"/>
        <v>244406.34317494548</v>
      </c>
      <c r="D44" s="447">
        <f ca="1">SUMIF(G:G,37,K:K)</f>
        <v>152597.85546627181</v>
      </c>
      <c r="E44" s="447">
        <f t="shared" ca="1" si="1"/>
        <v>3022215.633272192</v>
      </c>
      <c r="F44" s="431"/>
      <c r="G44" s="459">
        <v>4</v>
      </c>
      <c r="H44" s="459">
        <v>37</v>
      </c>
      <c r="I44" s="444">
        <f t="shared" ca="1" si="5"/>
        <v>4012393.1921153385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16718.304967147244</v>
      </c>
      <c r="L44" s="444">
        <f t="shared" ca="1" si="3"/>
        <v>4029111.4970824858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3022215.633272192</v>
      </c>
      <c r="C45" s="447">
        <f t="shared" si="0"/>
        <v>244406.34317494548</v>
      </c>
      <c r="D45" s="447">
        <f ca="1">SUMIF(G:G,38,K:K)</f>
        <v>147900.75899344427</v>
      </c>
      <c r="E45" s="447">
        <f t="shared" ca="1" si="1"/>
        <v>2925710.0490906909</v>
      </c>
      <c r="F45" s="431"/>
      <c r="G45" s="459">
        <v>4</v>
      </c>
      <c r="H45" s="459">
        <v>38</v>
      </c>
      <c r="I45" s="444">
        <f t="shared" ca="1" si="5"/>
        <v>4029111.4970824858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16787.964571177021</v>
      </c>
      <c r="L45" s="444">
        <f t="shared" ca="1" si="3"/>
        <v>4045899.4616536628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2925710.0490906909</v>
      </c>
      <c r="C46" s="447">
        <f t="shared" si="0"/>
        <v>244406.34317494548</v>
      </c>
      <c r="D46" s="447">
        <f ca="1">SUMIF(G:G,39,K:K)</f>
        <v>142963.35015053331</v>
      </c>
      <c r="E46" s="447">
        <f t="shared" ca="1" si="1"/>
        <v>2824267.0560662788</v>
      </c>
      <c r="F46" s="431"/>
      <c r="G46" s="459">
        <v>4</v>
      </c>
      <c r="H46" s="459">
        <v>39</v>
      </c>
      <c r="I46" s="444">
        <f t="shared" ca="1" si="5"/>
        <v>4045899.4616536628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16857.914423556929</v>
      </c>
      <c r="L46" s="444">
        <f t="shared" ca="1" si="3"/>
        <v>4062757.3760772198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2824267.0560662788</v>
      </c>
      <c r="C47" s="447">
        <f t="shared" si="0"/>
        <v>244406.34317494548</v>
      </c>
      <c r="D47" s="447">
        <f ca="1">SUMIF(G:G,40,K:K)</f>
        <v>137773.33410060091</v>
      </c>
      <c r="E47" s="447">
        <f t="shared" ca="1" si="1"/>
        <v>2717634.0469919341</v>
      </c>
      <c r="F47" s="431"/>
      <c r="G47" s="459">
        <v>4</v>
      </c>
      <c r="H47" s="459">
        <v>40</v>
      </c>
      <c r="I47" s="444">
        <f t="shared" ca="1" si="5"/>
        <v>4062757.3760772198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16928.15573365508</v>
      </c>
      <c r="L47" s="444">
        <f t="shared" ca="1" si="3"/>
        <v>4079685.5318108751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2717634.0469919341</v>
      </c>
      <c r="C48" s="447">
        <f t="shared" si="0"/>
        <v>244406.34317494548</v>
      </c>
      <c r="D48" s="447">
        <f ca="1">SUMIF(G:G,41,K:K)</f>
        <v>132317.78697951735</v>
      </c>
      <c r="E48" s="447">
        <f t="shared" ca="1" si="1"/>
        <v>2605545.4907965059</v>
      </c>
      <c r="F48" s="431"/>
      <c r="G48" s="459">
        <v>4</v>
      </c>
      <c r="H48" s="459">
        <v>41</v>
      </c>
      <c r="I48" s="444">
        <f t="shared" ca="1" si="5"/>
        <v>4079685.5318108751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16998.689715878645</v>
      </c>
      <c r="L48" s="444">
        <f t="shared" ca="1" si="3"/>
        <v>4096684.2215267536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2605545.4907965059</v>
      </c>
      <c r="C49" s="447">
        <f t="shared" si="0"/>
        <v>244406.34317494548</v>
      </c>
      <c r="D49" s="447">
        <f ca="1">SUMIF(G:G,42,K:K)</f>
        <v>126583.12371373591</v>
      </c>
      <c r="E49" s="447">
        <f t="shared" ca="1" si="1"/>
        <v>2487722.2713352963</v>
      </c>
      <c r="F49" s="431"/>
      <c r="G49" s="459">
        <v>4</v>
      </c>
      <c r="H49" s="459">
        <v>42</v>
      </c>
      <c r="I49" s="444">
        <f t="shared" ca="1" si="5"/>
        <v>4096684.2215267536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17069.517589694806</v>
      </c>
      <c r="L49" s="444">
        <f t="shared" ca="1" si="3"/>
        <v>4113753.7391164484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2487722.2713352963</v>
      </c>
      <c r="C50" s="447">
        <f t="shared" si="0"/>
        <v>244406.34317494548</v>
      </c>
      <c r="D50" s="447">
        <f ca="1">SUMIF(G:G,43,K:K)</f>
        <v>120555.06419156448</v>
      </c>
      <c r="E50" s="447">
        <f t="shared" ca="1" si="1"/>
        <v>2363870.9923519152</v>
      </c>
      <c r="F50" s="431"/>
      <c r="G50" s="459">
        <v>4</v>
      </c>
      <c r="H50" s="459">
        <v>43</v>
      </c>
      <c r="I50" s="444">
        <f t="shared" ca="1" si="5"/>
        <v>4113753.7391164484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17140.64057965187</v>
      </c>
      <c r="L50" s="444">
        <f t="shared" ca="1" si="3"/>
        <v>4130894.3796961005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2363870.9923519152</v>
      </c>
      <c r="C51" s="447">
        <f t="shared" si="0"/>
        <v>244406.34317494548</v>
      </c>
      <c r="D51" s="447">
        <f ca="1">SUMIF(G:G,44,K:K)</f>
        <v>114218.59770369467</v>
      </c>
      <c r="E51" s="447">
        <f t="shared" ca="1" si="1"/>
        <v>2233683.2468806645</v>
      </c>
      <c r="F51" s="431"/>
      <c r="G51" s="459">
        <v>4</v>
      </c>
      <c r="H51" s="459">
        <v>44</v>
      </c>
      <c r="I51" s="444">
        <f t="shared" ca="1" si="5"/>
        <v>4130894.3796961005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17212.059915400419</v>
      </c>
      <c r="L51" s="444">
        <f t="shared" ca="1" si="3"/>
        <v>4148106.4396115011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2233683.2468806645</v>
      </c>
      <c r="C52" s="447">
        <f t="shared" si="0"/>
        <v>244406.34317494548</v>
      </c>
      <c r="D52" s="447">
        <f ca="1">SUMIF(G:G,45,K:K)</f>
        <v>107557.94556444148</v>
      </c>
      <c r="E52" s="447">
        <f t="shared" ca="1" si="1"/>
        <v>2096834.8492701603</v>
      </c>
      <c r="F52" s="431"/>
      <c r="G52" s="459">
        <v>4</v>
      </c>
      <c r="H52" s="459">
        <v>45</v>
      </c>
      <c r="I52" s="444">
        <f t="shared" ca="1" si="5"/>
        <v>4148106.4396115011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17283.776831714589</v>
      </c>
      <c r="L52" s="444">
        <f t="shared" ca="1" si="3"/>
        <v>4165390.2164432155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2096834.8492701603</v>
      </c>
      <c r="C53" s="447">
        <f t="shared" si="0"/>
        <v>244406.34317494548</v>
      </c>
      <c r="D53" s="447">
        <f ca="1">SUMIF(G:G,46,K:K)</f>
        <v>100556.52182061407</v>
      </c>
      <c r="E53" s="447">
        <f t="shared" ca="1" si="1"/>
        <v>1952985.0279158289</v>
      </c>
      <c r="F53" s="431"/>
      <c r="G53" s="459">
        <v>4</v>
      </c>
      <c r="H53" s="459">
        <v>46</v>
      </c>
      <c r="I53" s="444">
        <f t="shared" ca="1" si="5"/>
        <v>4165390.2164432155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17355.792568513396</v>
      </c>
      <c r="L53" s="444">
        <f t="shared" ca="1" si="3"/>
        <v>4182746.0090117287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1952985.0279158289</v>
      </c>
      <c r="C54" s="447">
        <f t="shared" si="0"/>
        <v>244406.34317494548</v>
      </c>
      <c r="D54" s="447">
        <f ca="1">SUMIF(G:G,47,K:K)</f>
        <v>93196.891950178207</v>
      </c>
      <c r="E54" s="447">
        <f t="shared" ca="1" si="1"/>
        <v>1801775.5766910615</v>
      </c>
      <c r="F54" s="431"/>
      <c r="G54" s="459">
        <v>4</v>
      </c>
      <c r="H54" s="459">
        <v>47</v>
      </c>
      <c r="I54" s="444">
        <f t="shared" ca="1" si="5"/>
        <v>4182746.0090117287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17428.108370882204</v>
      </c>
      <c r="L54" s="444">
        <f t="shared" ca="1" si="3"/>
        <v>4200174.1173826111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1801775.5766910615</v>
      </c>
      <c r="C55" s="447">
        <f t="shared" si="0"/>
        <v>244406.34317494548</v>
      </c>
      <c r="D55" s="447">
        <f ca="1">SUMIF(G:G,48,K:K)</f>
        <v>85460.729447863749</v>
      </c>
      <c r="E55" s="447">
        <f t="shared" ca="1" si="1"/>
        <v>1642829.9629639797</v>
      </c>
      <c r="F55" s="431"/>
      <c r="G55" s="459">
        <v>4</v>
      </c>
      <c r="H55" s="459">
        <v>48</v>
      </c>
      <c r="I55" s="444">
        <f t="shared" ca="1" si="5"/>
        <v>4200174.1173826111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17500.725489094213</v>
      </c>
      <c r="L55" s="444">
        <f t="shared" ca="1" si="3"/>
        <v>4217674.8428717051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1642829.9629639797</v>
      </c>
      <c r="C56" s="447">
        <f t="shared" si="0"/>
        <v>244406.34317494548</v>
      </c>
      <c r="D56" s="447">
        <f ca="1">SUMIF(G:G,49,K:K)</f>
        <v>77328.770189609364</v>
      </c>
      <c r="E56" s="447">
        <f t="shared" ca="1" si="1"/>
        <v>1475752.3899786435</v>
      </c>
      <c r="F56" s="431"/>
      <c r="G56" s="459">
        <f>G55+1</f>
        <v>5</v>
      </c>
      <c r="H56" s="459">
        <v>49</v>
      </c>
      <c r="I56" s="444">
        <f t="shared" ca="1" si="5"/>
        <v>4217674.8428717051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17573.645178632105</v>
      </c>
      <c r="L56" s="444">
        <f t="shared" ca="1" si="3"/>
        <v>4235248.4880503369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1475752.3899786435</v>
      </c>
      <c r="C57" s="447">
        <f t="shared" si="0"/>
        <v>244406.34317494548</v>
      </c>
      <c r="D57" s="447">
        <f ca="1">SUMIF(G:G,50,K:K)</f>
        <v>68780.764462205771</v>
      </c>
      <c r="E57" s="447">
        <f t="shared" ca="1" si="1"/>
        <v>1300126.8112659038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4235248.4880503369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17646.868700209736</v>
      </c>
      <c r="L57" s="444">
        <f t="shared" ca="1" si="3"/>
        <v>4252895.356750547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1300126.8112659038</v>
      </c>
      <c r="C58" s="447">
        <f t="shared" si="0"/>
        <v>244406.34317494548</v>
      </c>
      <c r="D58" s="447">
        <f ca="1">SUMIF(G:G,51,K:K)</f>
        <v>59795.426538684311</v>
      </c>
      <c r="E58" s="447">
        <f t="shared" ca="1" si="1"/>
        <v>1115515.8946296426</v>
      </c>
      <c r="F58" s="431"/>
      <c r="G58" s="459">
        <f t="shared" si="8"/>
        <v>5</v>
      </c>
      <c r="H58" s="459">
        <v>51</v>
      </c>
      <c r="I58" s="444">
        <f t="shared" ca="1" si="5"/>
        <v>4252895.356750547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17720.397319793945</v>
      </c>
      <c r="L58" s="444">
        <f t="shared" ca="1" si="3"/>
        <v>4270615.7540703407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1115515.8946296426</v>
      </c>
      <c r="C59" s="447">
        <f t="shared" si="0"/>
        <v>244406.34317494548</v>
      </c>
      <c r="D59" s="447">
        <f ca="1">SUMIF(G:G,52,K:K)</f>
        <v>50350.381673886761</v>
      </c>
      <c r="E59" s="447">
        <f t="shared" ca="1" si="1"/>
        <v>921459.93312858394</v>
      </c>
      <c r="F59" s="431"/>
      <c r="G59" s="459">
        <f t="shared" si="8"/>
        <v>5</v>
      </c>
      <c r="H59" s="459">
        <v>52</v>
      </c>
      <c r="I59" s="444">
        <f t="shared" ca="1" si="5"/>
        <v>4270615.7540703407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17794.232308626419</v>
      </c>
      <c r="L59" s="444">
        <f t="shared" ca="1" si="3"/>
        <v>4288409.9863789668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921459.93312858394</v>
      </c>
      <c r="C60" s="447">
        <f t="shared" si="0"/>
        <v>244406.34317494548</v>
      </c>
      <c r="D60" s="447">
        <f ca="1">SUMIF(G:G,53,K:K)</f>
        <v>40422.110388228051</v>
      </c>
      <c r="E60" s="447">
        <f t="shared" ca="1" si="1"/>
        <v>717475.70034186658</v>
      </c>
      <c r="F60" s="431"/>
      <c r="G60" s="459">
        <f t="shared" si="8"/>
        <v>5</v>
      </c>
      <c r="H60" s="459">
        <v>53</v>
      </c>
      <c r="I60" s="444">
        <f t="shared" ca="1" si="5"/>
        <v>4288409.9863789668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17868.374943245693</v>
      </c>
      <c r="L60" s="444">
        <f t="shared" ca="1" si="3"/>
        <v>4306278.361322213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717475.70034186658</v>
      </c>
      <c r="C61" s="447">
        <f t="shared" si="0"/>
        <v>244406.34317494548</v>
      </c>
      <c r="D61" s="447">
        <f ca="1">SUMIF(G:G,54,K:K)</f>
        <v>29985.889900910315</v>
      </c>
      <c r="E61" s="447">
        <f t="shared" ca="1" si="1"/>
        <v>503055.24706783146</v>
      </c>
      <c r="F61" s="431"/>
      <c r="G61" s="459">
        <f t="shared" si="8"/>
        <v>5</v>
      </c>
      <c r="H61" s="459">
        <v>54</v>
      </c>
      <c r="I61" s="444">
        <f t="shared" ca="1" si="5"/>
        <v>4306278.361322213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17942.82650550922</v>
      </c>
      <c r="L61" s="444">
        <f t="shared" ca="1" si="3"/>
        <v>4324221.1878277222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503055.24706783146</v>
      </c>
      <c r="C62" s="447">
        <f t="shared" si="0"/>
        <v>244406.34317494548</v>
      </c>
      <c r="D62" s="447">
        <f ca="1">SUMIF(G:G,55,K:K)</f>
        <v>19015.732566749179</v>
      </c>
      <c r="E62" s="447">
        <f t="shared" ca="1" si="1"/>
        <v>277664.63645963516</v>
      </c>
      <c r="F62" s="431"/>
      <c r="G62" s="459">
        <f t="shared" si="8"/>
        <v>5</v>
      </c>
      <c r="H62" s="459">
        <v>55</v>
      </c>
      <c r="I62" s="444">
        <f t="shared" ca="1" si="5"/>
        <v>4324221.1878277222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18017.58828261551</v>
      </c>
      <c r="L62" s="444">
        <f t="shared" ca="1" si="3"/>
        <v>4342238.776110338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277664.63645963516</v>
      </c>
      <c r="C63" s="447">
        <f t="shared" si="0"/>
        <v>244406.34317494548</v>
      </c>
      <c r="D63" s="447">
        <f ca="1">SUMIF(G:G,56,K:K)</f>
        <v>7484.321163311145</v>
      </c>
      <c r="E63" s="447">
        <f t="shared" ca="1" si="1"/>
        <v>40742.61444800083</v>
      </c>
      <c r="F63" s="431"/>
      <c r="G63" s="459">
        <f t="shared" si="8"/>
        <v>5</v>
      </c>
      <c r="H63" s="459">
        <v>56</v>
      </c>
      <c r="I63" s="444">
        <f t="shared" ca="1" si="5"/>
        <v>4342238.776110338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18092.661567126408</v>
      </c>
      <c r="L63" s="444">
        <f t="shared" ca="1" si="3"/>
        <v>4360331.4376774644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40742.61444800083</v>
      </c>
      <c r="C64" s="447">
        <f t="shared" si="0"/>
        <v>244406.34317494548</v>
      </c>
      <c r="D64" s="447">
        <f ca="1">SUMIF(G:G,57,K:K)</f>
        <v>-4637.0591327818329</v>
      </c>
      <c r="E64" s="447">
        <f t="shared" ca="1" si="1"/>
        <v>-208300.78785972649</v>
      </c>
      <c r="F64" s="431"/>
      <c r="G64" s="459">
        <f t="shared" si="8"/>
        <v>5</v>
      </c>
      <c r="H64" s="459">
        <v>57</v>
      </c>
      <c r="I64" s="444">
        <f t="shared" ca="1" si="5"/>
        <v>4360331.4376774644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18168.047656989434</v>
      </c>
      <c r="L64" s="444">
        <f t="shared" ca="1" si="3"/>
        <v>4378499.4853344541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-208300.78785972649</v>
      </c>
      <c r="C65" s="447">
        <f t="shared" si="0"/>
        <v>244406.34317494548</v>
      </c>
      <c r="D65" s="447">
        <f ca="1">SUMIF(G:G,58,K:K)</f>
        <v>-17378.592249769179</v>
      </c>
      <c r="E65" s="447">
        <f t="shared" ca="1" si="1"/>
        <v>-470085.72328444116</v>
      </c>
      <c r="F65" s="431"/>
      <c r="G65" s="459">
        <f t="shared" si="8"/>
        <v>5</v>
      </c>
      <c r="H65" s="459">
        <v>58</v>
      </c>
      <c r="I65" s="444">
        <f t="shared" ca="1" si="5"/>
        <v>4378499.4853344541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18243.747855560225</v>
      </c>
      <c r="L65" s="444">
        <f t="shared" ca="1" si="3"/>
        <v>4396743.233190014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-470085.72328444116</v>
      </c>
      <c r="C66" s="447">
        <f t="shared" si="0"/>
        <v>244406.34317494548</v>
      </c>
      <c r="D66" s="447">
        <f ca="1">SUMIF(G:G,59,K:K)</f>
        <v>-30772.006382944546</v>
      </c>
      <c r="E66" s="447">
        <f t="shared" ca="1" si="1"/>
        <v>-745264.07284233114</v>
      </c>
      <c r="F66" s="431"/>
      <c r="G66" s="459">
        <f t="shared" si="8"/>
        <v>5</v>
      </c>
      <c r="H66" s="459">
        <v>59</v>
      </c>
      <c r="I66" s="444">
        <f t="shared" ca="1" si="5"/>
        <v>4396743.233190014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18319.763471625058</v>
      </c>
      <c r="L66" s="444">
        <f t="shared" ca="1" si="3"/>
        <v>4415062.9966616388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-745264.07284233114</v>
      </c>
      <c r="C67" s="447">
        <f t="shared" si="0"/>
        <v>244406.34317494548</v>
      </c>
      <c r="D67" s="447">
        <f t="shared" ref="D67:D71" ca="1" si="9">SUMIF(G:G,60,K:K)</f>
        <v>-44850.653002289189</v>
      </c>
      <c r="E67" s="447">
        <f t="shared" ca="1" si="1"/>
        <v>-1034521.0690195658</v>
      </c>
      <c r="F67" s="431"/>
      <c r="G67" s="459">
        <f t="shared" si="8"/>
        <v>5</v>
      </c>
      <c r="H67" s="459">
        <v>60</v>
      </c>
      <c r="I67" s="444">
        <f t="shared" ca="1" si="5"/>
        <v>4415062.9966616388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18396.095819423495</v>
      </c>
      <c r="L67" s="444">
        <f t="shared" ca="1" si="3"/>
        <v>4433459.0924810627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-1034521.0690195658</v>
      </c>
      <c r="C68" s="447">
        <f t="shared" si="0"/>
        <v>244406.34317494548</v>
      </c>
      <c r="D68" s="447">
        <f t="shared" ca="1" si="9"/>
        <v>-44850.653002289189</v>
      </c>
      <c r="E68" s="447">
        <f t="shared" ca="1" si="1"/>
        <v>-1323778.0651968005</v>
      </c>
      <c r="F68" s="431"/>
      <c r="G68" s="459">
        <f>G67+1</f>
        <v>6</v>
      </c>
      <c r="H68" s="459">
        <v>61</v>
      </c>
      <c r="I68" s="444">
        <f t="shared" ca="1" si="5"/>
        <v>4433459.0924810627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18472.746218671095</v>
      </c>
      <c r="L68" s="444">
        <f t="shared" ca="1" si="3"/>
        <v>4451931.8386997338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-1323778.0651968005</v>
      </c>
      <c r="C69" s="447">
        <f t="shared" si="0"/>
        <v>244406.34317494548</v>
      </c>
      <c r="D69" s="447">
        <f t="shared" ca="1" si="9"/>
        <v>-44850.653002289189</v>
      </c>
      <c r="E69" s="447">
        <f t="shared" ca="1" si="1"/>
        <v>-1613035.0613740352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4451931.8386997338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18549.715994582224</v>
      </c>
      <c r="L69" s="444">
        <f t="shared" ca="1" si="3"/>
        <v>4470481.5546943163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-1613035.0613740352</v>
      </c>
      <c r="C70" s="447">
        <f t="shared" si="0"/>
        <v>244406.34317494548</v>
      </c>
      <c r="D70" s="447">
        <f t="shared" ca="1" si="9"/>
        <v>-44850.653002289189</v>
      </c>
      <c r="E70" s="447">
        <f t="shared" ca="1" si="1"/>
        <v>-1902292.0575512699</v>
      </c>
      <c r="F70" s="431"/>
      <c r="G70" s="459">
        <f t="shared" si="10"/>
        <v>6</v>
      </c>
      <c r="H70" s="459">
        <v>63</v>
      </c>
      <c r="I70" s="444">
        <f t="shared" ca="1" si="5"/>
        <v>4470481.5546943163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18627.006477892985</v>
      </c>
      <c r="L70" s="444">
        <f t="shared" ca="1" si="3"/>
        <v>4489108.5611722097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-1902292.0575512699</v>
      </c>
      <c r="C71" s="447">
        <f t="shared" si="0"/>
        <v>244406.34317494548</v>
      </c>
      <c r="D71" s="447">
        <f t="shared" ca="1" si="9"/>
        <v>-44850.653002289189</v>
      </c>
      <c r="E71" s="447">
        <f t="shared" ca="1" si="1"/>
        <v>-2191549.0537285046</v>
      </c>
      <c r="F71" s="431"/>
      <c r="G71" s="459">
        <f t="shared" si="10"/>
        <v>6</v>
      </c>
      <c r="H71" s="459">
        <v>64</v>
      </c>
      <c r="I71" s="444">
        <f t="shared" ca="1" si="5"/>
        <v>4489108.5611722097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18704.619004884207</v>
      </c>
      <c r="L71" s="444">
        <f t="shared" ca="1" si="3"/>
        <v>4507813.1801770935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4507813.1801770935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18782.554917404555</v>
      </c>
      <c r="L72" s="444">
        <f t="shared" ca="1" si="3"/>
        <v>4526595.7350944979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4526595.7350944979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18860.815562893742</v>
      </c>
      <c r="L73" s="444">
        <f t="shared" ca="1" si="3"/>
        <v>4545456.5506573915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4545456.5506573915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18939.402294405798</v>
      </c>
      <c r="L74" s="444">
        <f t="shared" ca="1" si="3"/>
        <v>4564395.9529517973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4564395.9529517973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18926.186905363411</v>
      </c>
      <c r="L75" s="444">
        <f t="shared" ca="1" si="3"/>
        <v>4561211.0441925824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4561211.0441925824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18912.916452200017</v>
      </c>
      <c r="L76" s="444">
        <f t="shared" ca="1" si="3"/>
        <v>4558012.864980204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4558012.864980204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18899.590705481773</v>
      </c>
      <c r="L77" s="444">
        <f t="shared" ca="1" si="3"/>
        <v>4554801.3600211069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4554801.3600211069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18886.209434818869</v>
      </c>
      <c r="L78" s="444">
        <f t="shared" ca="1" si="3"/>
        <v>4551576.4737913469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4551576.4737913469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18872.772408861536</v>
      </c>
      <c r="L79" s="444">
        <f t="shared" ca="1" si="3"/>
        <v>4548338.1505356301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4548338.1505356301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18859.279395296049</v>
      </c>
      <c r="L80" s="444">
        <f t="shared" ca="1" si="3"/>
        <v>4545086.3342663478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4545086.3342663478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18845.730160840707</v>
      </c>
      <c r="L81" s="444">
        <f t="shared" ca="1" si="3"/>
        <v>4541820.9687626101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4541820.9687626101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18832.124471241797</v>
      </c>
      <c r="L82" s="444">
        <f t="shared" ca="1" si="3"/>
        <v>4538541.9975692732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4538541.9975692732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18818.462091269561</v>
      </c>
      <c r="L83" s="444">
        <f t="shared" ca="1" si="3"/>
        <v>4535249.3639959646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4535249.3639959646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18804.742784714108</v>
      </c>
      <c r="L84" s="444">
        <f t="shared" ca="1" si="3"/>
        <v>4531943.0111161005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4531943.0111161005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18790.966314381341</v>
      </c>
      <c r="L85" s="444">
        <f t="shared" ca="1" si="3"/>
        <v>4528622.881765903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4528622.881765903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18777.132442088852</v>
      </c>
      <c r="L86" s="444">
        <f t="shared" ca="1" si="3"/>
        <v>4525288.9185434133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4525288.9185434133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18763.240928661813</v>
      </c>
      <c r="L87" s="444">
        <f t="shared" ca="1" si="3"/>
        <v>4521941.0638074968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4521941.0638074968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18749.291533928827</v>
      </c>
      <c r="L88" s="444">
        <f t="shared" ca="1" si="3"/>
        <v>4518579.2596768467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4518579.2596768467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18735.284016717786</v>
      </c>
      <c r="L89" s="444">
        <f t="shared" ca="1" si="3"/>
        <v>4515203.4480289863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4515203.4480289863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18721.218134851701</v>
      </c>
      <c r="L90" s="444">
        <f t="shared" ca="1" si="3"/>
        <v>4511813.57049926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4511813.57049926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18707.093645144505</v>
      </c>
      <c r="L91" s="444">
        <f t="shared" ca="1" si="3"/>
        <v>4508409.5684798257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4508409.5684798257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18692.910303396864</v>
      </c>
      <c r="L92" s="444">
        <f t="shared" ca="1" si="3"/>
        <v>4504991.3831186444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4504991.3831186444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18678.66786439194</v>
      </c>
      <c r="L93" s="444">
        <f t="shared" ca="1" si="3"/>
        <v>4501558.9553184574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4501558.9553184574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18664.366081891163</v>
      </c>
      <c r="L94" s="444">
        <f t="shared" ca="1" si="3"/>
        <v>4498112.2257357705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4498112.2257357705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18650.004708629967</v>
      </c>
      <c r="L95" s="444">
        <f t="shared" ca="1" si="3"/>
        <v>4494651.1347798221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4494651.1347798221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18635.583496313513</v>
      </c>
      <c r="L96" s="444">
        <f t="shared" ca="1" si="3"/>
        <v>4491175.6226115571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4491175.6226115571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18621.10219561241</v>
      </c>
      <c r="L97" s="444">
        <f t="shared" ca="1" si="3"/>
        <v>4487685.6291425908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4487685.6291425908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18606.560556158383</v>
      </c>
      <c r="L98" s="444">
        <f t="shared" ca="1" si="3"/>
        <v>4484181.0940341707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4484181.0940341707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18591.958326539967</v>
      </c>
      <c r="L99" s="444">
        <f t="shared" ca="1" si="3"/>
        <v>4480661.9566961322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4480661.9566961322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18577.29525429814</v>
      </c>
      <c r="L100" s="444">
        <f t="shared" ca="1" si="3"/>
        <v>4477128.1562858522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4477128.1562858522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18562.571085921973</v>
      </c>
      <c r="L101" s="444">
        <f t="shared" ca="1" si="3"/>
        <v>4473579.6317071961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4473579.6317071961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18547.785566844239</v>
      </c>
      <c r="L102" s="444">
        <f t="shared" ca="1" si="3"/>
        <v>4470016.3216094617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4470016.3216094617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18532.938441437014</v>
      </c>
      <c r="L103" s="444">
        <f t="shared" ca="1" si="3"/>
        <v>4466438.1643863199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4466438.1643863199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18518.029453007257</v>
      </c>
      <c r="L104" s="444">
        <f t="shared" ca="1" si="3"/>
        <v>4462845.0981747489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4462845.0981747489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18510.324595459042</v>
      </c>
      <c r="L105" s="444">
        <f t="shared" ca="1" si="3"/>
        <v>4460988.227505629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4460988.227505629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18502.587634337709</v>
      </c>
      <c r="L106" s="444">
        <f t="shared" ca="1" si="3"/>
        <v>4459123.6198753882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4459123.6198753882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18494.818435878373</v>
      </c>
      <c r="L107" s="444">
        <f t="shared" ca="1" si="3"/>
        <v>4457251.2430466879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4457251.2430466879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18487.016865758789</v>
      </c>
      <c r="L108" s="444">
        <f t="shared" ca="1" si="3"/>
        <v>4455371.0646478683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4455371.0646478683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18479.182789097038</v>
      </c>
      <c r="L109" s="444">
        <f t="shared" ca="1" si="3"/>
        <v>4453483.0521723861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4453483.0521723861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18471.316070449197</v>
      </c>
      <c r="L110" s="444">
        <f t="shared" ca="1" si="3"/>
        <v>4451587.1729782568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4451587.1729782568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18463.416573806993</v>
      </c>
      <c r="L111" s="444">
        <f t="shared" ca="1" si="3"/>
        <v>4449683.3942874847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4449683.3942874847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18455.48416259544</v>
      </c>
      <c r="L112" s="444">
        <f t="shared" ca="1" si="3"/>
        <v>4447771.683185501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4447771.683185501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18447.518699670509</v>
      </c>
      <c r="L113" s="444">
        <f t="shared" ca="1" si="3"/>
        <v>4445852.0066205924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4445852.0066205924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18439.520047316724</v>
      </c>
      <c r="L114" s="444">
        <f t="shared" ca="1" si="3"/>
        <v>4443924.33140333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4443924.33140333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18431.488067244798</v>
      </c>
      <c r="L115" s="444">
        <f t="shared" ca="1" si="3"/>
        <v>4441988.6242059963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4441988.6242059963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18423.422620589241</v>
      </c>
      <c r="L116" s="444">
        <f t="shared" ca="1" si="3"/>
        <v>4440044.8515620064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4440044.8515620064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18415.323567905947</v>
      </c>
      <c r="L117" s="444">
        <f t="shared" ca="1" si="3"/>
        <v>4438092.979865334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4438092.979865334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18407.190769169814</v>
      </c>
      <c r="L118" s="444">
        <f t="shared" ca="1" si="3"/>
        <v>4436132.9753699247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4436132.9753699247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18399.024083772274</v>
      </c>
      <c r="L119" s="444">
        <f t="shared" ca="1" si="3"/>
        <v>4434164.8041891186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4434164.8041891186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18390.823370518916</v>
      </c>
      <c r="L120" s="444">
        <f t="shared" ca="1" si="3"/>
        <v>4432188.4322950589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4432188.4322950589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18382.588487626999</v>
      </c>
      <c r="L121" s="444">
        <f t="shared" ca="1" si="3"/>
        <v>4430203.825518107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4430203.825518107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18374.319292723034</v>
      </c>
      <c r="L122" s="444">
        <f t="shared" ca="1" si="3"/>
        <v>4428210.9495462514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4428210.9495462514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18366.015642840302</v>
      </c>
      <c r="L123" s="444">
        <f t="shared" ca="1" si="3"/>
        <v>4426209.7699245131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4426209.7699245131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18357.677394416394</v>
      </c>
      <c r="L124" s="444">
        <f t="shared" ca="1" si="3"/>
        <v>4424200.2520543505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4424200.2520543505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18349.304403290716</v>
      </c>
      <c r="L125" s="444">
        <f t="shared" ca="1" si="3"/>
        <v>4422182.3611930627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4422182.3611930627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18340.896524702017</v>
      </c>
      <c r="L126" s="444">
        <f t="shared" ca="1" si="3"/>
        <v>4420156.0624531861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4420156.0624531861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18332.453613285863</v>
      </c>
      <c r="L127" s="444">
        <f t="shared" ca="1" si="3"/>
        <v>4418121.3208018932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4418121.3208018932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18323.975523072142</v>
      </c>
      <c r="L128" s="444">
        <f t="shared" ca="1" si="3"/>
        <v>4416078.1010603867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4416078.1010603867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18315.462107482534</v>
      </c>
      <c r="L129" s="444">
        <f t="shared" ca="1" si="3"/>
        <v>4414026.3679032903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4414026.3679032903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18306.913219327966</v>
      </c>
      <c r="L130" s="444">
        <f t="shared" ca="1" si="3"/>
        <v>4411966.0858580396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4411966.0858580396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18298.328710806087</v>
      </c>
      <c r="L131" s="444">
        <f t="shared" ca="1" si="3"/>
        <v>4409897.2193042664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4409897.2193042664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18289.708433498698</v>
      </c>
      <c r="L132" s="444">
        <f t="shared" ca="1" si="3"/>
        <v>4407819.7324731862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4407819.7324731862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18281.052238369197</v>
      </c>
      <c r="L133" s="444">
        <f t="shared" ca="1" si="3"/>
        <v>4405733.5894469768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4405733.5894469768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18272.359975759991</v>
      </c>
      <c r="L134" s="444">
        <f t="shared" ca="1" si="3"/>
        <v>4403638.7541581579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4403638.7541581579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18263.631495389913</v>
      </c>
      <c r="L135" s="444">
        <f t="shared" ca="1" si="3"/>
        <v>4401535.1903889691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4401535.1903889691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18254.866646351627</v>
      </c>
      <c r="L136" s="444">
        <f t="shared" ca="1" si="3"/>
        <v>4399422.8617707416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4399422.8617707416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18246.06527710901</v>
      </c>
      <c r="L137" s="444">
        <f t="shared" ca="1" si="3"/>
        <v>4397301.7317832718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4397301.7317832718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18237.227235494553</v>
      </c>
      <c r="L138" s="444">
        <f t="shared" ca="1" si="3"/>
        <v>4395171.7637541872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4395171.7637541872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18228.352368706703</v>
      </c>
      <c r="L139" s="444">
        <f t="shared" ca="1" si="3"/>
        <v>4393032.9208583152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4393032.9208583152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18219.440523307236</v>
      </c>
      <c r="L140" s="444">
        <f t="shared" ca="1" si="3"/>
        <v>4390885.1661170432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4390885.1661170432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18210.491545218603</v>
      </c>
      <c r="L141" s="444">
        <f t="shared" ca="1" si="3"/>
        <v>4388728.4623976834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4388728.4623976834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18201.50527972127</v>
      </c>
      <c r="L142" s="444">
        <f t="shared" ca="1" si="3"/>
        <v>4386562.7724128263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4386562.7724128263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18192.48157145103</v>
      </c>
      <c r="L143" s="444">
        <f t="shared" ca="1" si="3"/>
        <v>4384388.0587196983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4384388.0587196983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18183.420264396333</v>
      </c>
      <c r="L144" s="444">
        <f t="shared" ca="1" si="3"/>
        <v>4382204.2837195154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4382204.2837195154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18174.321201895567</v>
      </c>
      <c r="L145" s="444">
        <f t="shared" ca="1" si="3"/>
        <v>4380011.409656832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4380011.409656832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18165.184226634388</v>
      </c>
      <c r="L146" s="444">
        <f t="shared" ca="1" si="3"/>
        <v>4377809.3986188872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4377809.3986188872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18156.009180642952</v>
      </c>
      <c r="L147" s="444">
        <f t="shared" ca="1" si="3"/>
        <v>4375598.212534951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4375598.212534951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18146.795905293216</v>
      </c>
      <c r="L148" s="444">
        <f t="shared" ca="1" si="3"/>
        <v>4373377.8131756652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4373377.8131756652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18137.544241296193</v>
      </c>
      <c r="L149" s="444">
        <f t="shared" ca="1" si="3"/>
        <v>4371148.1621523825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4371148.1621523825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18128.254028699183</v>
      </c>
      <c r="L150" s="444">
        <f t="shared" ca="1" si="3"/>
        <v>4368909.2209165031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4368909.2209165031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18118.925106883016</v>
      </c>
      <c r="L151" s="444">
        <f t="shared" ca="1" si="3"/>
        <v>4366660.9507588074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4366660.9507588074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18109.557314559286</v>
      </c>
      <c r="L152" s="444">
        <f t="shared" ca="1" si="3"/>
        <v>4364403.3128087875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4364403.3128087875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18100.150489767537</v>
      </c>
      <c r="L153" s="444">
        <f t="shared" ca="1" si="3"/>
        <v>4362136.2680339757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4362136.2680339757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18090.704469872486</v>
      </c>
      <c r="L154" s="444">
        <f t="shared" ca="1" si="3"/>
        <v>4359859.7772392696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4359859.7772392696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18081.219091561212</v>
      </c>
      <c r="L155" s="444">
        <f t="shared" ca="1" si="3"/>
        <v>4357573.8010662524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4357573.8010662524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18071.694190840306</v>
      </c>
      <c r="L156" s="444">
        <f t="shared" ca="1" si="3"/>
        <v>4355278.2999925138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4355278.2999925138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18062.129603033063</v>
      </c>
      <c r="L157" s="444">
        <f t="shared" ca="1" si="3"/>
        <v>4352973.234330968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4352973.234330968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18052.525162776623</v>
      </c>
      <c r="L158" s="444">
        <f t="shared" ca="1" si="3"/>
        <v>4350658.5642291661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4350658.5642291661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18042.880704019113</v>
      </c>
      <c r="L159" s="444">
        <f t="shared" ca="1" si="3"/>
        <v>4348334.2496686066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4348334.2496686066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18033.19606001678</v>
      </c>
      <c r="L160" s="444">
        <f t="shared" ca="1" si="3"/>
        <v>4346000.2504640445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4346000.2504640445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18023.471063331108</v>
      </c>
      <c r="L161" s="444">
        <f t="shared" ca="1" si="3"/>
        <v>4343656.5262627965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4343656.5262627965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18013.705545825906</v>
      </c>
      <c r="L162" s="444">
        <f t="shared" ca="1" si="3"/>
        <v>4341303.0365440436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4341303.0365440436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18003.899338664436</v>
      </c>
      <c r="L163" s="444">
        <f t="shared" ca="1" si="3"/>
        <v>4338939.7406181293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4338939.7406181293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17994.052272306461</v>
      </c>
      <c r="L164" s="444">
        <f t="shared" ca="1" si="3"/>
        <v>4336566.5976258572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4336566.5976258572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17984.164176505328</v>
      </c>
      <c r="L165" s="444">
        <f t="shared" ca="1" si="3"/>
        <v>4334183.5665377835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4334183.5665377835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17974.234880305019</v>
      </c>
      <c r="L166" s="444">
        <f t="shared" ca="1" si="3"/>
        <v>4331790.6061535096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4331790.6061535096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17964.264212037211</v>
      </c>
      <c r="L167" s="444">
        <f t="shared" ca="1" si="3"/>
        <v>4329387.6751009682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4329387.6751009682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17954.25199931829</v>
      </c>
      <c r="L168" s="444">
        <f t="shared" ca="1" si="3"/>
        <v>4326974.731835708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4326974.731835708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17944.198069046372</v>
      </c>
      <c r="L169" s="444">
        <f t="shared" ca="1" si="3"/>
        <v>4324551.7346401755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4324551.7346401755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17934.102247398318</v>
      </c>
      <c r="L170" s="444">
        <f t="shared" ca="1" si="3"/>
        <v>4322118.641622995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4322118.641622995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17923.964359826736</v>
      </c>
      <c r="L171" s="444">
        <f t="shared" ca="1" si="3"/>
        <v>4319675.4107182426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4319675.4107182426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17913.784231056932</v>
      </c>
      <c r="L172" s="444">
        <f t="shared" ca="1" si="3"/>
        <v>4317221.9996847212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4317221.9996847212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17903.561685083925</v>
      </c>
      <c r="L173" s="444">
        <f t="shared" ca="1" si="3"/>
        <v>4314758.3661052268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4314758.3661052268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17893.296545169367</v>
      </c>
      <c r="L174" s="444">
        <f t="shared" ca="1" si="3"/>
        <v>4312284.4673858173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4312284.4673858173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17882.988633838493</v>
      </c>
      <c r="L175" s="444">
        <f t="shared" ca="1" si="3"/>
        <v>4309800.260755077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4309800.260755077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17872.637772877075</v>
      </c>
      <c r="L176" s="444">
        <f t="shared" ca="1" si="3"/>
        <v>4307305.703263375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4307305.703263375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17862.243783328318</v>
      </c>
      <c r="L177" s="444">
        <f t="shared" ca="1" si="3"/>
        <v>4304800.7517821249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4304800.7517821249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17851.806485489775</v>
      </c>
      <c r="L178" s="444">
        <f t="shared" ca="1" si="3"/>
        <v>4302285.363003036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4302285.363003036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17841.325698910237</v>
      </c>
      <c r="L179" s="444">
        <f t="shared" ca="1" si="3"/>
        <v>4299759.4934373675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4299759.4934373675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17830.80124238662</v>
      </c>
      <c r="L180" s="444">
        <f t="shared" ca="1" si="3"/>
        <v>4297223.0994151756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4297223.0994151756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17820.232933960819</v>
      </c>
      <c r="L181" s="444">
        <f t="shared" ca="1" si="3"/>
        <v>4294676.1370845577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4294676.1370845577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17809.62059091658</v>
      </c>
      <c r="L182" s="444">
        <f t="shared" ca="1" si="3"/>
        <v>4292118.5624108957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4292118.5624108957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17798.964029776322</v>
      </c>
      <c r="L183" s="444">
        <f t="shared" ca="1" si="3"/>
        <v>4289550.3311760928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4289550.3311760928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17788.263066297975</v>
      </c>
      <c r="L184" s="444">
        <f t="shared" ca="1" si="3"/>
        <v>4286971.3989778124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4286971.3989778124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17777.517515471805</v>
      </c>
      <c r="L185" s="444">
        <f t="shared" ca="1" si="3"/>
        <v>4284381.7212287057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4284381.7212287057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17766.727191517195</v>
      </c>
      <c r="L186" s="444">
        <f t="shared" ca="1" si="3"/>
        <v>4281781.2531556441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4281781.2531556441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17755.891907879439</v>
      </c>
      <c r="L187" s="444">
        <f t="shared" ca="1" si="3"/>
        <v>4279169.9497989444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4279169.9497989444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17745.011477226522</v>
      </c>
      <c r="L188" s="444">
        <f t="shared" ca="1" si="3"/>
        <v>4276547.766011592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4276547.766011592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17734.085711445889</v>
      </c>
      <c r="L189" s="444">
        <f t="shared" ca="1" si="3"/>
        <v>4273914.6564584589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4273914.6564584589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17723.114421641167</v>
      </c>
      <c r="L190" s="444">
        <f t="shared" ca="1" si="3"/>
        <v>4271270.5756155215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4271270.5756155215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17712.097418128928</v>
      </c>
      <c r="L191" s="444">
        <f t="shared" ca="1" si="3"/>
        <v>4268615.4777690712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4268615.4777690712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17701.034510435384</v>
      </c>
      <c r="L192" s="444">
        <f t="shared" ca="1" si="3"/>
        <v>4265949.317014928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4265949.317014928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17689.925507293123</v>
      </c>
      <c r="L193" s="444">
        <f t="shared" ca="1" si="3"/>
        <v>4263272.0472576423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4263272.0472576423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17678.770216637764</v>
      </c>
      <c r="L194" s="444">
        <f t="shared" ca="1" si="3"/>
        <v>4260583.6222097017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4260583.6222097017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17667.56844560468</v>
      </c>
      <c r="L195" s="444">
        <f t="shared" ca="1" si="3"/>
        <v>4257883.9953907272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4257883.9953907272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17656.320000525619</v>
      </c>
      <c r="L196" s="444">
        <f t="shared" ca="1" si="3"/>
        <v>4255173.120126674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4255173.120126674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17645.024686925397</v>
      </c>
      <c r="L197" s="444">
        <f t="shared" ca="1" si="3"/>
        <v>4252450.9495490203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4252450.9495490203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17633.682309518506</v>
      </c>
      <c r="L198" s="444">
        <f t="shared" ca="1" si="3"/>
        <v>4249717.43659396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4249717.43659396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17622.292672205756</v>
      </c>
      <c r="L199" s="444">
        <f t="shared" ca="1" si="3"/>
        <v>4246972.534001587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4246972.534001587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17610.855578070867</v>
      </c>
      <c r="L200" s="444">
        <f t="shared" ca="1" si="3"/>
        <v>4244216.1943150787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4244216.1943150787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17599.370829377083</v>
      </c>
      <c r="L201" s="444">
        <f t="shared" ca="1" si="3"/>
        <v>4241448.3698798772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4241448.3698798772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17587.838227563741</v>
      </c>
      <c r="L202" s="444">
        <f t="shared" ca="1" si="3"/>
        <v>4238669.0128428619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4238669.0128428619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17576.257573242845</v>
      </c>
      <c r="L203" s="444">
        <f t="shared" ca="1" si="3"/>
        <v>4235878.0751515264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4235878.0751515264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17564.628666195615</v>
      </c>
      <c r="L204" s="444">
        <f t="shared" ca="1" si="3"/>
        <v>4233075.5085531436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4233075.5085531436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17552.951305369021</v>
      </c>
      <c r="L205" s="444">
        <f t="shared" ca="1" si="3"/>
        <v>4230261.2645939337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4230261.2645939337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17541.225288872312</v>
      </c>
      <c r="L206" s="444">
        <f t="shared" ca="1" si="3"/>
        <v>4227435.2946182275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4227435.2946182275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17529.450413973536</v>
      </c>
      <c r="L207" s="444">
        <f t="shared" ca="1" si="3"/>
        <v>4224597.5497676227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4224597.5497676227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17517.626477096015</v>
      </c>
      <c r="L208" s="444">
        <f t="shared" ca="1" si="3"/>
        <v>4221747.9809801402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4221747.9809801402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17505.75327381484</v>
      </c>
      <c r="L209" s="444">
        <f t="shared" ca="1" si="3"/>
        <v>4218886.5389893763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4218886.5389893763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17493.830598853321</v>
      </c>
      <c r="L210" s="444">
        <f t="shared" ca="1" si="3"/>
        <v>4216013.174323651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4216013.174323651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17481.858246079468</v>
      </c>
      <c r="L211" s="444">
        <f t="shared" ca="1" si="3"/>
        <v>4213127.8373051519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4213127.8373051519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17469.836008502389</v>
      </c>
      <c r="L212" s="444">
        <f t="shared" ca="1" si="3"/>
        <v>4210230.4780490752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4210230.4780490752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17457.763678268733</v>
      </c>
      <c r="L213" s="444">
        <f t="shared" ca="1" si="3"/>
        <v>4207321.046462765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4207321.046462765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17445.641046659108</v>
      </c>
      <c r="L214" s="444">
        <f t="shared" ca="1" si="3"/>
        <v>4204399.4922448453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4204399.4922448453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17433.467904084442</v>
      </c>
      <c r="L215" s="444">
        <f t="shared" ca="1" si="3"/>
        <v>4201465.7648843508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4201465.7648843508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17421.244040082383</v>
      </c>
      <c r="L216" s="444">
        <f t="shared" ca="1" si="3"/>
        <v>4198519.8136598542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4198519.8136598542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17408.969243313648</v>
      </c>
      <c r="L217" s="444">
        <f t="shared" ca="1" si="3"/>
        <v>4195561.5876385886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4195561.5876385886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17396.643301558375</v>
      </c>
      <c r="L218" s="444">
        <f t="shared" ca="1" si="3"/>
        <v>4192591.035675568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4192591.035675568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17384.266001712454</v>
      </c>
      <c r="L219" s="444">
        <f t="shared" ca="1" si="3"/>
        <v>4189608.1064127018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4189608.1064127018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17371.837129783846</v>
      </c>
      <c r="L220" s="444">
        <f t="shared" ca="1" si="3"/>
        <v>4186612.7482779068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4186612.7482779068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17359.356470888866</v>
      </c>
      <c r="L221" s="444">
        <f t="shared" ca="1" si="3"/>
        <v>4183604.9094842169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4183604.9094842169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17346.823809248493</v>
      </c>
      <c r="L222" s="444">
        <f t="shared" ca="1" si="3"/>
        <v>4180584.5380288865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4180584.5380288865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17334.238928184619</v>
      </c>
      <c r="L223" s="444">
        <f t="shared" ca="1" si="3"/>
        <v>4177551.5816924926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4177551.5816924926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17321.601610116308</v>
      </c>
      <c r="L224" s="444">
        <f t="shared" ca="1" si="3"/>
        <v>4174505.98803803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4174505.98803803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17308.911636556048</v>
      </c>
      <c r="L225" s="444">
        <f t="shared" ca="1" si="3"/>
        <v>4171447.7044100072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4171447.7044100072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17296.168788105955</v>
      </c>
      <c r="L226" s="444">
        <f t="shared" ca="1" si="3"/>
        <v>4168376.6779335346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4168376.6779335346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17283.372844453981</v>
      </c>
      <c r="L227" s="444">
        <f t="shared" ca="1" si="3"/>
        <v>4165292.8555134097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4165292.8555134097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17270.52358437013</v>
      </c>
      <c r="L228" s="444">
        <f t="shared" ca="1" si="3"/>
        <v>4162196.183833201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4162196.183833201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17257.620785702591</v>
      </c>
      <c r="L229" s="444">
        <f t="shared" ca="1" si="3"/>
        <v>4159086.6093543246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4159086.6093543246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17244.664225373937</v>
      </c>
      <c r="L230" s="444">
        <f t="shared" ca="1" si="3"/>
        <v>4155964.0783151197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4155964.0783151197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17231.65367937725</v>
      </c>
      <c r="L231" s="444">
        <f t="shared" ca="1" si="3"/>
        <v>4152828.5367299183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4152828.5367299183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17218.588922772247</v>
      </c>
      <c r="L232" s="444">
        <f t="shared" ca="1" si="3"/>
        <v>4149679.9303881116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4149679.9303881116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17205.469729681387</v>
      </c>
      <c r="L233" s="444">
        <f t="shared" ca="1" si="3"/>
        <v>4146518.2048532143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4146518.2048532143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17192.295873285984</v>
      </c>
      <c r="L234" s="444">
        <f t="shared" ca="1" si="3"/>
        <v>4143343.3054619217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4143343.3054619217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17179.067125822265</v>
      </c>
      <c r="L235" s="444">
        <f t="shared" ca="1" si="3"/>
        <v>4140155.1773231653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4140155.1773231653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17165.783258577445</v>
      </c>
      <c r="L236" s="444">
        <f t="shared" ca="1" si="3"/>
        <v>4136953.7653171639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4136953.7653171639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17152.44404188577</v>
      </c>
      <c r="L237" s="444">
        <f t="shared" ca="1" si="3"/>
        <v>4133739.014094471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4133739.014094471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17139.049245124552</v>
      </c>
      <c r="L238" s="444">
        <f t="shared" ca="1" si="3"/>
        <v>4130510.8680750169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4130510.8680750169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17125.598636710158</v>
      </c>
      <c r="L239" s="444">
        <f t="shared" ca="1" si="3"/>
        <v>4127269.2714471482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4127269.2714471482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17112.091984094041</v>
      </c>
      <c r="L240" s="444">
        <f t="shared" ca="1" si="3"/>
        <v>4124014.1681666635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4124014.1681666635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17098.529053758688</v>
      </c>
      <c r="L241" s="444">
        <f t="shared" ca="1" si="3"/>
        <v>4120745.5019558435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4120745.5019558435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17084.909611213603</v>
      </c>
      <c r="L242" s="444">
        <f t="shared" ca="1" si="3"/>
        <v>4117463.2163024782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4117463.2163024782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17071.233420991248</v>
      </c>
      <c r="L243" s="444">
        <f t="shared" ca="1" si="3"/>
        <v>4114167.2544588908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4114167.2544588908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17057.500246642965</v>
      </c>
      <c r="L244" s="444">
        <f t="shared" ca="1" si="3"/>
        <v>4110857.5594409551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4110857.5594409551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17043.7098507349</v>
      </c>
      <c r="L245" s="444">
        <f t="shared" ca="1" si="3"/>
        <v>4107534.0740271113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4107534.0740271113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17029.861994843886</v>
      </c>
      <c r="L246" s="444">
        <f t="shared" ca="1" si="3"/>
        <v>4104196.7407573764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4104196.7407573764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17015.956439553323</v>
      </c>
      <c r="L247" s="444">
        <f t="shared" ca="1" si="3"/>
        <v>4100845.5019323509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4100845.5019323509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17001.992944449052</v>
      </c>
      <c r="L248" s="444">
        <f t="shared" ca="1" si="3"/>
        <v>4097480.2996122213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4097480.2996122213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16987.971268115176</v>
      </c>
      <c r="L249" s="444">
        <f t="shared" ca="1" si="3"/>
        <v>4094101.0756157576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4094101.0756157576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16973.891168129911</v>
      </c>
      <c r="L250" s="444">
        <f t="shared" ca="1" si="3"/>
        <v>4090707.7715193089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4090707.7715193089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16959.752401061374</v>
      </c>
      <c r="L251" s="444">
        <f t="shared" ca="1" si="3"/>
        <v>4087300.3286557915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4087300.3286557915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16945.554722463385</v>
      </c>
      <c r="L252" s="444">
        <f t="shared" ca="1" si="3"/>
        <v>4083878.6881136759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4083878.6881136759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16931.297886871238</v>
      </c>
      <c r="L253" s="444">
        <f t="shared" ca="1" si="3"/>
        <v>4080442.7907359684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4080442.7907359684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16916.981647797456</v>
      </c>
      <c r="L254" s="444">
        <f t="shared" ca="1" si="3"/>
        <v>4076992.577119187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4076992.577119187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16902.605757727531</v>
      </c>
      <c r="L255" s="444">
        <f t="shared" ca="1" si="3"/>
        <v>4073527.9876123359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4073527.9876123359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16888.169968115657</v>
      </c>
      <c r="L256" s="444">
        <f t="shared" ca="1" si="3"/>
        <v>4070048.9623158728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4070048.9623158728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16873.674029380392</v>
      </c>
      <c r="L257" s="444">
        <f t="shared" ca="1" si="3"/>
        <v>4066555.4410806745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4066555.4410806745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16859.117690900399</v>
      </c>
      <c r="L258" s="444">
        <f t="shared" ca="1" si="3"/>
        <v>4063047.3635069961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4063047.3635069961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16844.500701010071</v>
      </c>
      <c r="L259" s="444">
        <f t="shared" ca="1" si="3"/>
        <v>4059524.6689434275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4059524.6689434275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16829.822806995202</v>
      </c>
      <c r="L260" s="444">
        <f t="shared" ca="1" si="3"/>
        <v>4055987.2964858441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4055987.2964858441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16815.083755088606</v>
      </c>
      <c r="L261" s="444">
        <f t="shared" ca="1" si="3"/>
        <v>4052435.1849763538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4052435.1849763538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16800.28329046573</v>
      </c>
      <c r="L262" s="444">
        <f t="shared" ca="1" si="3"/>
        <v>4048868.2730022408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4048868.2730022408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16785.421157240256</v>
      </c>
      <c r="L263" s="444">
        <f t="shared" ref="L263:L517" ca="1" si="28">I263-J263+K263</f>
        <v>4045286.4988949024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4045286.4988949024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16770.49709845968</v>
      </c>
      <c r="L264" s="444">
        <f t="shared" ca="1" si="28"/>
        <v>4041689.8007287835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4041689.8007287835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16755.510856100849</v>
      </c>
      <c r="L265" s="444">
        <f t="shared" ca="1" si="28"/>
        <v>4038078.1163203055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4038078.1163203055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16740.462171065526</v>
      </c>
      <c r="L266" s="444">
        <f t="shared" ca="1" si="28"/>
        <v>4034451.3832267923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4034451.3832267923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16725.350783175887</v>
      </c>
      <c r="L267" s="444">
        <f t="shared" ca="1" si="28"/>
        <v>4030809.5387453893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4030809.5387453893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16710.176431170046</v>
      </c>
      <c r="L268" s="444">
        <f t="shared" ca="1" si="28"/>
        <v>4027152.5199119807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4027152.5199119807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16694.938852697509</v>
      </c>
      <c r="L269" s="444">
        <f t="shared" ca="1" si="28"/>
        <v>4023480.2635000995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4023480.2635000995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16679.637784314669</v>
      </c>
      <c r="L270" s="444">
        <f t="shared" ca="1" si="28"/>
        <v>4019792.7060198355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4019792.7060198355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16664.272961480237</v>
      </c>
      <c r="L271" s="444">
        <f t="shared" ca="1" si="28"/>
        <v>4016089.7837167368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4016089.7837167368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16648.84411855066</v>
      </c>
      <c r="L272" s="444">
        <f t="shared" ca="1" si="28"/>
        <v>4012371.4325707089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4012371.4325707089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16633.350988775543</v>
      </c>
      <c r="L273" s="444">
        <f t="shared" ca="1" si="28"/>
        <v>4008637.5882949056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4008637.5882949056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16617.793304293031</v>
      </c>
      <c r="L274" s="444">
        <f t="shared" ca="1" si="28"/>
        <v>4004888.1863346198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4004888.1863346198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16602.17079612517</v>
      </c>
      <c r="L275" s="444">
        <f t="shared" ca="1" si="28"/>
        <v>4001123.1618661662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4001123.1618661662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16586.483194173281</v>
      </c>
      <c r="L276" s="444">
        <f t="shared" ca="1" si="28"/>
        <v>3997342.4497957607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3997342.4497957607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16570.730227213258</v>
      </c>
      <c r="L277" s="444">
        <f t="shared" ca="1" si="28"/>
        <v>3993545.9847583952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3993545.9847583952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16554.911622890901</v>
      </c>
      <c r="L278" s="444">
        <f t="shared" ca="1" si="28"/>
        <v>3989733.7011167072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3989733.7011167072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16539.0271077172</v>
      </c>
      <c r="L279" s="444">
        <f t="shared" ca="1" si="28"/>
        <v>3985905.5329598454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3985905.5329598454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16523.076407063607</v>
      </c>
      <c r="L280" s="444">
        <f t="shared" ca="1" si="28"/>
        <v>3982061.4141023303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3982061.4141023303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16507.059245157299</v>
      </c>
      <c r="L281" s="444">
        <f t="shared" ca="1" si="28"/>
        <v>3978201.2780829091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3978201.2780829091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16490.975345076375</v>
      </c>
      <c r="L282" s="444">
        <f t="shared" ca="1" si="28"/>
        <v>3974325.0581634068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3974325.0581634068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16474.824428745116</v>
      </c>
      <c r="L283" s="444">
        <f t="shared" ca="1" si="28"/>
        <v>3970432.6873275731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3970432.6873275731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16458.606216929144</v>
      </c>
      <c r="L284" s="444">
        <f t="shared" ca="1" si="28"/>
        <v>3966524.0982799232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3966524.0982799232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16442.3204292306</v>
      </c>
      <c r="L285" s="444">
        <f t="shared" ca="1" si="28"/>
        <v>3962599.223444575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3962599.223444575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16425.966784083317</v>
      </c>
      <c r="L286" s="444">
        <f t="shared" ca="1" si="28"/>
        <v>3958657.9949640795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3958657.9949640795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16409.544998747919</v>
      </c>
      <c r="L287" s="444">
        <f t="shared" ca="1" si="28"/>
        <v>3954700.3446982484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3954700.3446982484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16393.054789306956</v>
      </c>
      <c r="L288" s="444">
        <f t="shared" ca="1" si="28"/>
        <v>3950726.2042229767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3950726.2042229767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16376.495870659992</v>
      </c>
      <c r="L289" s="444">
        <f t="shared" ca="1" si="28"/>
        <v>3946735.504829058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3946735.504829058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16359.867956518661</v>
      </c>
      <c r="L290" s="444">
        <f t="shared" ca="1" si="28"/>
        <v>3942728.1775209978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3942728.1775209978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16343.170759401746</v>
      </c>
      <c r="L291" s="444">
        <f t="shared" ca="1" si="28"/>
        <v>3938704.1530158208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3938704.1530158208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16326.403990630177</v>
      </c>
      <c r="L292" s="444">
        <f t="shared" ca="1" si="28"/>
        <v>3934663.361741872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3934663.361741872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16309.567360322055</v>
      </c>
      <c r="L293" s="444">
        <f t="shared" ca="1" si="28"/>
        <v>3930605.7338376152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3930605.7338376152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16292.660577387649</v>
      </c>
      <c r="L294" s="444">
        <f t="shared" ca="1" si="28"/>
        <v>3926531.199150424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3926531.199150424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16275.683349524355</v>
      </c>
      <c r="L295" s="444">
        <f t="shared" ca="1" si="28"/>
        <v>3922439.6872353693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3922439.6872353693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16258.635383211629</v>
      </c>
      <c r="L296" s="444">
        <f t="shared" ca="1" si="28"/>
        <v>3918331.1273540021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3918331.1273540021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16241.51638370593</v>
      </c>
      <c r="L297" s="444">
        <f t="shared" ca="1" si="28"/>
        <v>3914205.4484731294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3914205.4484731294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16224.326055035628</v>
      </c>
      <c r="L298" s="444">
        <f t="shared" ca="1" si="28"/>
        <v>3910062.5792635861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3910062.5792635861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16207.064099995863</v>
      </c>
      <c r="L299" s="444">
        <f t="shared" ca="1" si="28"/>
        <v>3905902.4480990032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3905902.4480990032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16189.730220143434</v>
      </c>
      <c r="L300" s="444">
        <f t="shared" ca="1" si="28"/>
        <v>3901724.9830545676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3901724.9830545676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16172.324115791618</v>
      </c>
      <c r="L301" s="444">
        <f t="shared" ca="1" si="28"/>
        <v>3897530.1119057806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3897530.1119057806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16154.845486005006</v>
      </c>
      <c r="L302" s="444">
        <f t="shared" ca="1" si="28"/>
        <v>3893317.7621272067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3893317.7621272067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16137.294028594282</v>
      </c>
      <c r="L303" s="444">
        <f t="shared" ca="1" si="28"/>
        <v>3889087.860891222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3889087.860891222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16119.669440111011</v>
      </c>
      <c r="L304" s="444">
        <f t="shared" ca="1" si="28"/>
        <v>3884840.3350667544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3884840.3350667544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16101.971415842399</v>
      </c>
      <c r="L305" s="444">
        <f t="shared" ca="1" si="28"/>
        <v>3880575.111218018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3880575.111218018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16084.199649805998</v>
      </c>
      <c r="L306" s="444">
        <f t="shared" ca="1" si="28"/>
        <v>3876292.1156032453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3876292.1156032453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16066.353834744443</v>
      </c>
      <c r="L307" s="444">
        <f t="shared" ca="1" si="28"/>
        <v>3871991.2741734111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3871991.2741734111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16048.433662120135</v>
      </c>
      <c r="L308" s="444">
        <f t="shared" ca="1" si="28"/>
        <v>3867672.5125709525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3867672.5125709525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16030.438822109892</v>
      </c>
      <c r="L309" s="444">
        <f t="shared" ca="1" si="28"/>
        <v>3863335.7561284835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3863335.7561284835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16012.369003599602</v>
      </c>
      <c r="L310" s="444">
        <f t="shared" ca="1" si="28"/>
        <v>3858980.9298675042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3858980.9298675042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15994.223894178853</v>
      </c>
      <c r="L311" s="444">
        <f t="shared" ca="1" si="28"/>
        <v>3854607.9584971042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3854607.9584971042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15976.003180135524</v>
      </c>
      <c r="L312" s="444">
        <f t="shared" ca="1" si="28"/>
        <v>3850216.7664126609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3850216.7664126609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15957.706546450345</v>
      </c>
      <c r="L313" s="444">
        <f t="shared" ca="1" si="28"/>
        <v>3845807.2776945326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3845807.2776945326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15939.333676791473</v>
      </c>
      <c r="L314" s="444">
        <f t="shared" ca="1" si="28"/>
        <v>3841379.4161067451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3841379.4161067451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15920.884253509026</v>
      </c>
      <c r="L315" s="444">
        <f t="shared" ca="1" si="28"/>
        <v>3836933.1050956752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3836933.1050956752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15902.357957629569</v>
      </c>
      <c r="L316" s="444">
        <f t="shared" ca="1" si="28"/>
        <v>3832468.2677887259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3832468.2677887259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15883.754468850611</v>
      </c>
      <c r="L317" s="444">
        <f t="shared" ca="1" si="28"/>
        <v>3827984.8269929979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3827984.8269929979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15865.073465535079</v>
      </c>
      <c r="L318" s="444">
        <f t="shared" ca="1" si="28"/>
        <v>3823482.7051939541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3823482.7051939541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15846.31462470573</v>
      </c>
      <c r="L319" s="444">
        <f t="shared" ca="1" si="28"/>
        <v>3818961.8245540811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3818961.8245540811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15827.477622039592</v>
      </c>
      <c r="L320" s="444">
        <f t="shared" ca="1" si="28"/>
        <v>3814422.1069115419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3814422.1069115419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15808.562131862345</v>
      </c>
      <c r="L321" s="444">
        <f t="shared" ca="1" si="28"/>
        <v>3809863.4737788253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3809863.4737788253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15789.567827142693</v>
      </c>
      <c r="L322" s="444">
        <f t="shared" ca="1" si="28"/>
        <v>3805285.8463413892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3805285.8463413892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15770.49437948671</v>
      </c>
      <c r="L323" s="444">
        <f t="shared" ca="1" si="28"/>
        <v>3800689.1454562973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3800689.1454562973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15751.341459132158</v>
      </c>
      <c r="L324" s="444">
        <f t="shared" ca="1" si="28"/>
        <v>3796073.2916508508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3796073.2916508508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15732.1087349428</v>
      </c>
      <c r="L325" s="444">
        <f t="shared" ca="1" si="28"/>
        <v>3791438.205121215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3791438.205121215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15712.795874402651</v>
      </c>
      <c r="L326" s="444">
        <f t="shared" ca="1" si="28"/>
        <v>3786783.805731039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3786783.805731039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15693.402543610251</v>
      </c>
      <c r="L327" s="444">
        <f t="shared" ca="1" si="28"/>
        <v>3782110.0130100707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3782110.0130100707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15673.928407272882</v>
      </c>
      <c r="L328" s="444">
        <f t="shared" ca="1" si="28"/>
        <v>3777416.7461527647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3777416.7461527647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15654.373128700774</v>
      </c>
      <c r="L329" s="444">
        <f t="shared" ca="1" si="28"/>
        <v>3772703.9240168869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3772703.9240168869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15634.736369801283</v>
      </c>
      <c r="L330" s="444">
        <f t="shared" ca="1" si="28"/>
        <v>3767971.4651221093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3767971.4651221093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15615.017791073042</v>
      </c>
      <c r="L331" s="444">
        <f t="shared" ca="1" si="28"/>
        <v>3763219.2876486033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3763219.2876486033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15595.217051600104</v>
      </c>
      <c r="L332" s="444">
        <f t="shared" ca="1" si="28"/>
        <v>3758447.3094356246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3758447.3094356246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15575.333809046024</v>
      </c>
      <c r="L333" s="444">
        <f t="shared" ca="1" si="28"/>
        <v>3753655.4479800919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3753655.4479800919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15555.367719647969</v>
      </c>
      <c r="L334" s="444">
        <f t="shared" ca="1" si="28"/>
        <v>3748843.6204351611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3748843.6204351611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15535.318438210759</v>
      </c>
      <c r="L335" s="444">
        <f t="shared" ca="1" si="28"/>
        <v>3744011.7436087932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3744011.7436087932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15515.185618100893</v>
      </c>
      <c r="L336" s="444">
        <f t="shared" ca="1" si="28"/>
        <v>3739159.7339623151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3739159.7339623151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15494.96891124057</v>
      </c>
      <c r="L337" s="444">
        <f t="shared" ca="1" si="28"/>
        <v>3734287.5076089767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3734287.5076089767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15474.667968101658</v>
      </c>
      <c r="L338" s="444">
        <f t="shared" ca="1" si="28"/>
        <v>3729394.9803124997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3729394.9803124997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15454.28243769967</v>
      </c>
      <c r="L339" s="444">
        <f t="shared" ca="1" si="28"/>
        <v>3724482.0674856207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3724482.0674856207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15433.811967587675</v>
      </c>
      <c r="L340" s="444">
        <f t="shared" ca="1" si="28"/>
        <v>3719548.6841886295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3719548.6841886295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15413.256203850209</v>
      </c>
      <c r="L341" s="444">
        <f t="shared" ca="1" si="28"/>
        <v>3714594.745127901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3714594.745127901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15392.614791097174</v>
      </c>
      <c r="L342" s="444">
        <f t="shared" ca="1" si="28"/>
        <v>3709620.1646544193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3709620.1646544193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15371.887372457668</v>
      </c>
      <c r="L343" s="444">
        <f t="shared" ca="1" si="28"/>
        <v>3704624.8567622984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3704624.8567622984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15351.073589573829</v>
      </c>
      <c r="L344" s="444">
        <f t="shared" ca="1" si="28"/>
        <v>3699608.7350872932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3699608.7350872932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15330.173082594643</v>
      </c>
      <c r="L345" s="444">
        <f t="shared" ca="1" si="28"/>
        <v>3694571.7129053092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3694571.7129053092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15309.18549016971</v>
      </c>
      <c r="L346" s="444">
        <f t="shared" ca="1" si="28"/>
        <v>3689513.7031308999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3689513.7031308999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15288.110449443004</v>
      </c>
      <c r="L347" s="444">
        <f t="shared" ca="1" si="28"/>
        <v>3684434.6183157642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3684434.6183157642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15266.947596046606</v>
      </c>
      <c r="L348" s="444">
        <f t="shared" ca="1" si="28"/>
        <v>3679334.370647232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3679334.370647232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15245.696564094389</v>
      </c>
      <c r="L349" s="444">
        <f t="shared" ca="1" si="28"/>
        <v>3674212.8719467474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3674212.8719467474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15224.356986175701</v>
      </c>
      <c r="L350" s="444">
        <f t="shared" ca="1" si="28"/>
        <v>3669070.0336683444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3669070.0336683444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15202.928493349025</v>
      </c>
      <c r="L351" s="444">
        <f t="shared" ca="1" si="28"/>
        <v>3663905.7668971145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3663905.7668971145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15181.410715135566</v>
      </c>
      <c r="L352" s="444">
        <f t="shared" ca="1" si="28"/>
        <v>3658719.9823476714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3658719.9823476714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15159.803279512887</v>
      </c>
      <c r="L353" s="444">
        <f t="shared" ca="1" si="28"/>
        <v>3653512.5903626056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3653512.5903626056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15138.105812908445</v>
      </c>
      <c r="L354" s="444">
        <f t="shared" ca="1" si="28"/>
        <v>3648283.5009109355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3648283.5009109355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15116.317940193152</v>
      </c>
      <c r="L355" s="444">
        <f t="shared" ca="1" si="28"/>
        <v>3643032.6235865499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3643032.6235865499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15094.439284674881</v>
      </c>
      <c r="L356" s="444">
        <f t="shared" ca="1" si="28"/>
        <v>3637759.8676066459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3637759.8676066459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15072.469468091946</v>
      </c>
      <c r="L357" s="444">
        <f t="shared" ca="1" si="28"/>
        <v>3632465.1418101592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3632465.1418101592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15050.408110606584</v>
      </c>
      <c r="L358" s="444">
        <f t="shared" ca="1" si="28"/>
        <v>3627148.3546561869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3627148.3546561869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15028.254830798367</v>
      </c>
      <c r="L359" s="444">
        <f t="shared" ca="1" si="28"/>
        <v>3621809.4142224062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3621809.4142224062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15006.009245657615</v>
      </c>
      <c r="L360" s="444">
        <f t="shared" ca="1" si="28"/>
        <v>3616448.2282034853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3616448.2282034853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14983.670970578776</v>
      </c>
      <c r="L361" s="444">
        <f t="shared" ca="1" si="28"/>
        <v>3611064.7039094851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3611064.7039094851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14961.239619353777</v>
      </c>
      <c r="L362" s="444">
        <f t="shared" ca="1" si="28"/>
        <v>3605658.7482642601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3605658.7482642601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14938.714804165338</v>
      </c>
      <c r="L363" s="444">
        <f t="shared" ca="1" si="28"/>
        <v>3600230.2678038469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3600230.2678038469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14916.096135580281</v>
      </c>
      <c r="L364" s="444">
        <f t="shared" ca="1" si="28"/>
        <v>3594779.1686748485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3594779.1686748485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14893.38322254279</v>
      </c>
      <c r="L365" s="444">
        <f t="shared" ca="1" si="28"/>
        <v>3589305.3566328124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3589305.3566328124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14870.575672367639</v>
      </c>
      <c r="L366" s="444">
        <f t="shared" ca="1" si="28"/>
        <v>3583808.7370406012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3583808.7370406012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14847.673090733426</v>
      </c>
      <c r="L367" s="444">
        <f t="shared" ca="1" si="28"/>
        <v>3578289.214866756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3578289.214866756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14824.675081675739</v>
      </c>
      <c r="L368" s="444">
        <f t="shared" ca="1" si="28"/>
        <v>3572746.6946838531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3572746.6946838531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14801.581247580309</v>
      </c>
      <c r="L369" s="444">
        <f t="shared" ca="1" si="28"/>
        <v>3567181.0806668545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3567181.0806668545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14778.391189176149</v>
      </c>
      <c r="L370" s="444">
        <f t="shared" ca="1" si="28"/>
        <v>3561592.2765914518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3561592.2765914518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14755.104505528636</v>
      </c>
      <c r="L371" s="444">
        <f t="shared" ca="1" si="28"/>
        <v>3555980.1858324017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3555980.1858324017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14731.720794032595</v>
      </c>
      <c r="L372" s="444">
        <f t="shared" ca="1" si="28"/>
        <v>3550344.7113618557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3550344.7113618557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14708.239650405319</v>
      </c>
      <c r="L373" s="444">
        <f t="shared" ca="1" si="28"/>
        <v>3544685.7557476824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3544685.7557476824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14684.660668679599</v>
      </c>
      <c r="L374" s="444">
        <f t="shared" ca="1" si="28"/>
        <v>3539003.2211517831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3539003.2211517831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14660.983441196684</v>
      </c>
      <c r="L375" s="444">
        <f t="shared" ca="1" si="28"/>
        <v>3533297.0093284012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3533297.0093284012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14637.207558599259</v>
      </c>
      <c r="L376" s="444">
        <f t="shared" ca="1" si="28"/>
        <v>3527567.0216224217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3527567.0216224217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14613.332609824347</v>
      </c>
      <c r="L377" s="444">
        <f t="shared" ca="1" si="28"/>
        <v>3521813.1589676673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3521813.1589676673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14589.358182096201</v>
      </c>
      <c r="L378" s="444">
        <f t="shared" ca="1" si="28"/>
        <v>3516035.3218851849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3516035.3218851849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14565.283860919191</v>
      </c>
      <c r="L379" s="444">
        <f t="shared" ca="1" si="28"/>
        <v>3510233.4104815251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3510233.4104815251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14541.10923007061</v>
      </c>
      <c r="L380" s="444">
        <f t="shared" ca="1" si="28"/>
        <v>3504407.3244470172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3504407.3244470172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14516.833871593491</v>
      </c>
      <c r="L381" s="444">
        <f t="shared" ca="1" si="28"/>
        <v>3498556.9630540321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3498556.9630540321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14492.457365789387</v>
      </c>
      <c r="L382" s="444">
        <f t="shared" ca="1" si="28"/>
        <v>3492682.2251552427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3492682.2251552427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14467.979291211097</v>
      </c>
      <c r="L383" s="444">
        <f t="shared" ca="1" si="28"/>
        <v>3486783.0091818748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3486783.0091818748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14443.399224655397</v>
      </c>
      <c r="L384" s="444">
        <f t="shared" ca="1" si="28"/>
        <v>3480859.2131419512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3480859.2131419512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14418.71674115572</v>
      </c>
      <c r="L385" s="444">
        <f t="shared" ca="1" si="28"/>
        <v>3474910.7346185283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3474910.7346185283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14393.931413974791</v>
      </c>
      <c r="L386" s="444">
        <f t="shared" ca="1" si="28"/>
        <v>3468937.4707679241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3468937.4707679241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14369.042814597271</v>
      </c>
      <c r="L387" s="444">
        <f t="shared" ca="1" si="28"/>
        <v>3462939.3183179428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3462939.3183179428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14344.050512722351</v>
      </c>
      <c r="L388" s="444">
        <f t="shared" ca="1" si="28"/>
        <v>3456916.1735660862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3456916.1735660862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14318.954076256281</v>
      </c>
      <c r="L389" s="444">
        <f t="shared" ca="1" si="28"/>
        <v>3450867.9323777636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3450867.9323777636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14293.753071304935</v>
      </c>
      <c r="L390" s="444">
        <f t="shared" ca="1" si="28"/>
        <v>3444794.4901844896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3444794.4901844896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14268.447062166295</v>
      </c>
      <c r="L391" s="444">
        <f t="shared" ca="1" si="28"/>
        <v>3438695.7419820772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3438695.7419820772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14243.035611322912</v>
      </c>
      <c r="L392" s="444">
        <f t="shared" ca="1" si="28"/>
        <v>3432571.5823288215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3432571.5823288215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14217.518279434344</v>
      </c>
      <c r="L393" s="444">
        <f t="shared" ca="1" si="28"/>
        <v>3426421.9053436769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3426421.9053436769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14191.894625329573</v>
      </c>
      <c r="L394" s="444">
        <f t="shared" ca="1" si="28"/>
        <v>3420246.6047044275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3420246.6047044275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14166.16420599937</v>
      </c>
      <c r="L395" s="444">
        <f t="shared" ca="1" si="28"/>
        <v>3414045.5736458483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3414045.5736458483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14140.326576588623</v>
      </c>
      <c r="L396" s="444">
        <f t="shared" ca="1" si="28"/>
        <v>3407818.7049578582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3407818.7049578582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14114.381290388666</v>
      </c>
      <c r="L397" s="444">
        <f t="shared" ca="1" si="28"/>
        <v>3401565.8909836682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3401565.8909836682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14088.327898829537</v>
      </c>
      <c r="L398" s="444">
        <f t="shared" ca="1" si="28"/>
        <v>3395287.0236179191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3395287.0236179191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14062.165951472251</v>
      </c>
      <c r="L399" s="444">
        <f t="shared" ca="1" si="28"/>
        <v>3388981.9943048125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3388981.9943048125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14035.894996000974</v>
      </c>
      <c r="L400" s="444">
        <f t="shared" ca="1" si="28"/>
        <v>3382650.6940362346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3382650.6940362346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14009.514578215232</v>
      </c>
      <c r="L401" s="444">
        <f t="shared" ca="1" si="28"/>
        <v>3376293.0133498712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3376293.0133498712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13983.024242022053</v>
      </c>
      <c r="L402" s="444">
        <f t="shared" ca="1" si="28"/>
        <v>3369908.8423273144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3369908.8423273144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13956.423529428064</v>
      </c>
      <c r="L403" s="444">
        <f t="shared" ca="1" si="28"/>
        <v>3363498.0705921636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3363498.0705921636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13929.711980531603</v>
      </c>
      <c r="L404" s="444">
        <f t="shared" ca="1" si="28"/>
        <v>3357060.5873081163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3357060.5873081163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13902.889133514736</v>
      </c>
      <c r="L405" s="444">
        <f t="shared" ca="1" si="28"/>
        <v>3350596.2811770523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3350596.2811770523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13875.954524635306</v>
      </c>
      <c r="L406" s="444">
        <f t="shared" ca="1" si="28"/>
        <v>3344105.0404371088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3344105.0404371088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13848.907688218875</v>
      </c>
      <c r="L407" s="444">
        <f t="shared" ca="1" si="28"/>
        <v>3337586.7528607491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3337586.7528607491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13821.748156650707</v>
      </c>
      <c r="L408" s="444">
        <f t="shared" ca="1" si="28"/>
        <v>3331041.3057528213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3331041.3057528213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13794.475460367677</v>
      </c>
      <c r="L409" s="444">
        <f t="shared" ca="1" si="28"/>
        <v>3324468.5859486102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3324468.5859486102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13767.089127850133</v>
      </c>
      <c r="L410" s="444">
        <f t="shared" ca="1" si="28"/>
        <v>3317868.4798118817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3317868.4798118817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13739.588685613762</v>
      </c>
      <c r="L411" s="444">
        <f t="shared" ca="1" si="28"/>
        <v>3311240.8732329165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3311240.8732329165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13711.973658201407</v>
      </c>
      <c r="L412" s="444">
        <f t="shared" ca="1" si="28"/>
        <v>3304585.651626539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3304585.651626539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13684.243568174832</v>
      </c>
      <c r="L413" s="444">
        <f t="shared" ca="1" si="28"/>
        <v>3297902.6999301352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3297902.6999301352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13656.397936106483</v>
      </c>
      <c r="L414" s="444">
        <f t="shared" ca="1" si="28"/>
        <v>3291191.902601663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3291191.902601663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13628.436280571184</v>
      </c>
      <c r="L415" s="444">
        <f t="shared" ca="1" si="28"/>
        <v>3284453.1436176556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3284453.1436176556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13600.358118137819</v>
      </c>
      <c r="L416" s="444">
        <f t="shared" ca="1" si="28"/>
        <v>3277686.3064712146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3277686.3064712146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13572.162963360983</v>
      </c>
      <c r="L417" s="444">
        <f t="shared" ca="1" si="28"/>
        <v>3270891.2741699968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3270891.2741699968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13543.850328772574</v>
      </c>
      <c r="L418" s="444">
        <f t="shared" ca="1" si="28"/>
        <v>3264067.9292341908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3264067.9292341908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13515.419724873384</v>
      </c>
      <c r="L419" s="444">
        <f t="shared" ca="1" si="28"/>
        <v>3257216.1536944853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3257216.1536944853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13486.87066012461</v>
      </c>
      <c r="L420" s="444">
        <f t="shared" ca="1" si="28"/>
        <v>3250335.8290900313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3250335.8290900313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13458.202640939386</v>
      </c>
      <c r="L421" s="444">
        <f t="shared" ca="1" si="28"/>
        <v>3243426.836466392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3243426.836466392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13429.415171674222</v>
      </c>
      <c r="L422" s="444">
        <f t="shared" ca="1" si="28"/>
        <v>3236489.0563734877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3236489.0563734877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13400.507754620454</v>
      </c>
      <c r="L423" s="444">
        <f t="shared" ca="1" si="28"/>
        <v>3229522.3688635295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3229522.3688635295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13371.479889995628</v>
      </c>
      <c r="L424" s="444">
        <f t="shared" ca="1" si="28"/>
        <v>3222526.6534889461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3222526.6534889461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13342.331075934864</v>
      </c>
      <c r="L425" s="444">
        <f t="shared" ca="1" si="28"/>
        <v>3215501.789300302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3215501.789300302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13313.06080848218</v>
      </c>
      <c r="L426" s="444">
        <f t="shared" ca="1" si="28"/>
        <v>3208447.6548442054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3208447.6548442054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13283.668581581776</v>
      </c>
      <c r="L427" s="444">
        <f t="shared" ca="1" si="28"/>
        <v>3201364.1281612082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3201364.1281612082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13254.153887069289</v>
      </c>
      <c r="L428" s="444">
        <f t="shared" ca="1" si="28"/>
        <v>3194251.0867836988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3194251.0867836988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13224.516214662999</v>
      </c>
      <c r="L429" s="444">
        <f t="shared" ca="1" si="28"/>
        <v>3187108.4077337831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3187108.4077337831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13194.755051955019</v>
      </c>
      <c r="L430" s="444">
        <f t="shared" ca="1" si="28"/>
        <v>3179935.9675211594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3179935.9675211594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13164.869884402418</v>
      </c>
      <c r="L431" s="444">
        <f t="shared" ca="1" si="28"/>
        <v>3172733.6421409831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3172733.6421409831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13134.860195318352</v>
      </c>
      <c r="L432" s="444">
        <f t="shared" ca="1" si="28"/>
        <v>3165501.3070717226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3165501.3070717226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13104.725465863099</v>
      </c>
      <c r="L433" s="444">
        <f t="shared" ca="1" si="28"/>
        <v>3158238.8372730068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3158238.8372730068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13074.465175035117</v>
      </c>
      <c r="L434" s="444">
        <f t="shared" ca="1" si="28"/>
        <v>3150946.1071834629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3150946.1071834629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13044.078799662017</v>
      </c>
      <c r="L435" s="444">
        <f t="shared" ca="1" si="28"/>
        <v>3143622.9907185463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3143622.9907185463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13013.565814391532</v>
      </c>
      <c r="L436" s="444">
        <f t="shared" ca="1" si="28"/>
        <v>3136269.3612683592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3136269.3612683592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12982.925691682418</v>
      </c>
      <c r="L437" s="444">
        <f t="shared" ca="1" si="28"/>
        <v>3128885.0916954628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3128885.0916954628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12952.15790179535</v>
      </c>
      <c r="L438" s="444">
        <f t="shared" ca="1" si="28"/>
        <v>3121470.0543326796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3121470.0543326796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12921.261912783753</v>
      </c>
      <c r="L439" s="444">
        <f t="shared" ca="1" si="28"/>
        <v>3114024.1209808844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3114024.1209808844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12890.237190484606</v>
      </c>
      <c r="L440" s="444">
        <f t="shared" ca="1" si="28"/>
        <v>3106547.1629067902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3106547.1629067902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12859.083198509214</v>
      </c>
      <c r="L441" s="444">
        <f t="shared" ca="1" si="28"/>
        <v>3099039.0508407205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3099039.0508407205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12827.799398233923</v>
      </c>
      <c r="L442" s="444">
        <f t="shared" ca="1" si="28"/>
        <v>3091499.6549743759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3091499.6549743759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12796.385248790821</v>
      </c>
      <c r="L443" s="444">
        <f t="shared" ca="1" si="28"/>
        <v>3083928.844958588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3083928.844958588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12764.840207058372</v>
      </c>
      <c r="L444" s="444">
        <f t="shared" ca="1" si="28"/>
        <v>3076326.4899010677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3076326.4899010677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12733.163727652038</v>
      </c>
      <c r="L445" s="444">
        <f t="shared" ca="1" si="28"/>
        <v>3068692.4583641407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3068692.4583641407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12701.355262914842</v>
      </c>
      <c r="L446" s="444">
        <f t="shared" ca="1" si="28"/>
        <v>3061026.6183624766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3061026.6183624766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12669.414262907907</v>
      </c>
      <c r="L447" s="444">
        <f t="shared" ca="1" si="28"/>
        <v>3053328.8373608058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3053328.8373608058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12637.340175400946</v>
      </c>
      <c r="L448" s="444">
        <f t="shared" ca="1" si="28"/>
        <v>3045598.982271628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3045598.982271628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12605.132445862704</v>
      </c>
      <c r="L449" s="444">
        <f t="shared" ca="1" si="28"/>
        <v>3037836.9194529117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3037836.9194529117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12572.790517451387</v>
      </c>
      <c r="L450" s="444">
        <f t="shared" ca="1" si="28"/>
        <v>3030042.5147057842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3030042.5147057842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12540.313831005022</v>
      </c>
      <c r="L451" s="444">
        <f t="shared" ca="1" si="28"/>
        <v>3022215.6332722106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3022215.6332722106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12507.7018250318</v>
      </c>
      <c r="L452" s="444">
        <f t="shared" ca="1" si="28"/>
        <v>3014356.1398326638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3014356.1398326638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12474.953935700354</v>
      </c>
      <c r="L453" s="444">
        <f t="shared" ca="1" si="28"/>
        <v>3006463.8985037855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3006463.8985037855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12442.069596830028</v>
      </c>
      <c r="L454" s="444">
        <f t="shared" ca="1" si="28"/>
        <v>2998538.7728360365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2998538.7728360365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12409.048239881075</v>
      </c>
      <c r="L455" s="444">
        <f t="shared" ca="1" si="28"/>
        <v>2990580.6258113389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2990580.6258113389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12375.889293944834</v>
      </c>
      <c r="L456" s="444">
        <f t="shared" ca="1" si="28"/>
        <v>2982589.319840705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2982589.319840705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12342.59218573386</v>
      </c>
      <c r="L457" s="444">
        <f t="shared" ca="1" si="28"/>
        <v>2974564.7167618601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2974564.7167618601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12309.156339572006</v>
      </c>
      <c r="L458" s="444">
        <f t="shared" ca="1" si="28"/>
        <v>2966506.6778368531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2966506.6778368531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12275.581177384476</v>
      </c>
      <c r="L459" s="444">
        <f t="shared" ca="1" si="28"/>
        <v>2958415.0637496589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2958415.0637496589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12241.866118687834</v>
      </c>
      <c r="L460" s="444">
        <f t="shared" ca="1" si="28"/>
        <v>2950289.7346037677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2950289.7346037677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12208.010580579954</v>
      </c>
      <c r="L461" s="444">
        <f t="shared" ca="1" si="28"/>
        <v>2942130.5499197687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2942130.5499197687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12174.013977729957</v>
      </c>
      <c r="L462" s="444">
        <f t="shared" ca="1" si="28"/>
        <v>2933937.3686329201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2933937.3686329201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12139.875722368088</v>
      </c>
      <c r="L463" s="444">
        <f t="shared" ca="1" si="28"/>
        <v>2925710.0490907095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2925710.0490907095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12105.595224275545</v>
      </c>
      <c r="L464" s="444">
        <f t="shared" ca="1" si="28"/>
        <v>2917448.4490504065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2917448.4490504065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12071.171890774282</v>
      </c>
      <c r="L465" s="444">
        <f t="shared" ca="1" si="28"/>
        <v>2909152.4256766019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2909152.4256766019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12036.605126716762</v>
      </c>
      <c r="L466" s="444">
        <f t="shared" ca="1" si="28"/>
        <v>2900821.8355387398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2900821.8355387398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12001.89433447567</v>
      </c>
      <c r="L467" s="444">
        <f t="shared" ca="1" si="28"/>
        <v>2892456.5346086365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2892456.5346086365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11967.038913933573</v>
      </c>
      <c r="L468" s="444">
        <f t="shared" ca="1" si="28"/>
        <v>2884056.3782579913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2884056.3782579913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11932.038262472552</v>
      </c>
      <c r="L469" s="444">
        <f t="shared" ca="1" si="28"/>
        <v>2875621.221255885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2875621.221255885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11896.891774963775</v>
      </c>
      <c r="L470" s="444">
        <f t="shared" ca="1" si="28"/>
        <v>2867150.9177662698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2867150.9177662698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11861.598843757045</v>
      </c>
      <c r="L471" s="444">
        <f t="shared" ca="1" si="28"/>
        <v>2858645.321345448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2858645.321345448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11826.158858670289</v>
      </c>
      <c r="L472" s="444">
        <f t="shared" ca="1" si="28"/>
        <v>2850104.2849395396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2850104.2849395396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11790.571206979002</v>
      </c>
      <c r="L473" s="444">
        <f t="shared" ca="1" si="28"/>
        <v>2841527.6608819398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2841527.6608819398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11754.835273405672</v>
      </c>
      <c r="L474" s="444">
        <f t="shared" ca="1" si="28"/>
        <v>2832915.3008907665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2832915.3008907665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11718.950440109116</v>
      </c>
      <c r="L475" s="444">
        <f t="shared" ca="1" si="28"/>
        <v>2824267.056066297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2824267.056066297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11682.916086673826</v>
      </c>
      <c r="L476" s="444">
        <f t="shared" ca="1" si="28"/>
        <v>2815582.7768883919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2815582.7768883919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11646.731590099222</v>
      </c>
      <c r="L477" s="444">
        <f t="shared" ca="1" si="28"/>
        <v>2806862.3132139123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2806862.3132139123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11610.39632478889</v>
      </c>
      <c r="L478" s="444">
        <f t="shared" ca="1" si="28"/>
        <v>2798105.5142741222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2798105.5142741222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11573.909662539763</v>
      </c>
      <c r="L479" s="444">
        <f t="shared" ca="1" si="28"/>
        <v>2789312.228672083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2789312.228672083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11537.270972531267</v>
      </c>
      <c r="L480" s="444">
        <f t="shared" ca="1" si="28"/>
        <v>2780482.3043800355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2780482.3043800355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11500.479621314404</v>
      </c>
      <c r="L481" s="444">
        <f t="shared" ca="1" si="28"/>
        <v>2771615.5887367711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2771615.5887367711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11463.5349728008</v>
      </c>
      <c r="L482" s="444">
        <f t="shared" ca="1" si="28"/>
        <v>2762711.9284449932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2762711.9284449932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11426.436388251726</v>
      </c>
      <c r="L483" s="444">
        <f t="shared" ca="1" si="28"/>
        <v>2753771.1695686663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2753771.1695686663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11389.18322626703</v>
      </c>
      <c r="L484" s="444">
        <f t="shared" ca="1" si="28"/>
        <v>2744793.1575303543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2744793.1575303543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11351.774842774064</v>
      </c>
      <c r="L485" s="444">
        <f t="shared" ca="1" si="28"/>
        <v>2735777.7371085496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2735777.7371085496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11314.210591016545</v>
      </c>
      <c r="L486" s="444">
        <f t="shared" ca="1" si="28"/>
        <v>2726724.7524349871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2726724.7524349871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11276.489821543368</v>
      </c>
      <c r="L487" s="444">
        <f t="shared" ca="1" si="28"/>
        <v>2717634.0469919518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2717634.0469919518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11238.611882197387</v>
      </c>
      <c r="L488" s="444">
        <f t="shared" ca="1" si="28"/>
        <v>2708505.4636095702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2708505.4636095702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11200.576118104131</v>
      </c>
      <c r="L489" s="444">
        <f t="shared" ca="1" si="28"/>
        <v>2699338.8444630955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2699338.8444630955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11162.381871660486</v>
      </c>
      <c r="L490" s="444">
        <f t="shared" ca="1" si="28"/>
        <v>2690134.0310701774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2690134.0310701774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11124.028482523328</v>
      </c>
      <c r="L491" s="444">
        <f t="shared" ca="1" si="28"/>
        <v>2680890.8642881219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2680890.8642881219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11085.515287598097</v>
      </c>
      <c r="L492" s="444">
        <f t="shared" ca="1" si="28"/>
        <v>2671609.1843111413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2671609.1843111413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11046.841621027343</v>
      </c>
      <c r="L493" s="444">
        <f t="shared" ca="1" si="28"/>
        <v>2662288.8306675898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2662288.8306675898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11008.006814179213</v>
      </c>
      <c r="L494" s="444">
        <f t="shared" ca="1" si="28"/>
        <v>2652929.64221719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2652929.64221719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10969.010195635879</v>
      </c>
      <c r="L495" s="444">
        <f t="shared" ca="1" si="28"/>
        <v>2643531.4571482469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2643531.4571482469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10929.85109118195</v>
      </c>
      <c r="L496" s="444">
        <f t="shared" ca="1" si="28"/>
        <v>2634094.11297485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2634094.11297485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10890.528823792796</v>
      </c>
      <c r="L497" s="444">
        <f t="shared" ca="1" si="28"/>
        <v>2624617.4465340641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2624617.4465340641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10851.042713622855</v>
      </c>
      <c r="L498" s="444">
        <f t="shared" ca="1" si="28"/>
        <v>2615101.2939831084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2615101.2939831084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10811.392077993873</v>
      </c>
      <c r="L499" s="444">
        <f t="shared" ca="1" si="28"/>
        <v>2605545.4907965236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2605545.4907965236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10771.576231383104</v>
      </c>
      <c r="L500" s="444">
        <f t="shared" ca="1" si="28"/>
        <v>2595949.8717633281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2595949.8717633281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10731.594485411455</v>
      </c>
      <c r="L501" s="444">
        <f t="shared" ca="1" si="28"/>
        <v>2586314.2709841607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2586314.2709841607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10691.446148831592</v>
      </c>
      <c r="L502" s="444">
        <f t="shared" ca="1" si="28"/>
        <v>2576638.5218684133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2576638.5218684133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10651.130527515978</v>
      </c>
      <c r="L503" s="444">
        <f t="shared" ca="1" si="28"/>
        <v>2566922.4571313504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2566922.4571313504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10610.646924444882</v>
      </c>
      <c r="L504" s="444">
        <f t="shared" ca="1" si="28"/>
        <v>2557165.9087912166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2557165.9087912166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10569.994639694323</v>
      </c>
      <c r="L505" s="444">
        <f t="shared" ca="1" si="28"/>
        <v>2547368.708166332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2547368.708166332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10529.172970423971</v>
      </c>
      <c r="L506" s="444">
        <f t="shared" ca="1" si="28"/>
        <v>2537530.6858721771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2537530.6858721771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10488.181210864994</v>
      </c>
      <c r="L507" s="444">
        <f t="shared" ca="1" si="28"/>
        <v>2527651.6718184631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2527651.6718184631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10447.018652307852</v>
      </c>
      <c r="L508" s="444">
        <f t="shared" ca="1" si="28"/>
        <v>2517731.4952061921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2517731.4952061921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10405.684583090055</v>
      </c>
      <c r="L509" s="444">
        <f t="shared" ca="1" si="28"/>
        <v>2507769.9845247036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2507769.9845247036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10364.178288583853</v>
      </c>
      <c r="L510" s="444">
        <f t="shared" ca="1" si="28"/>
        <v>2497766.9675487084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2497766.9675487084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10322.499051183873</v>
      </c>
      <c r="L511" s="444">
        <f t="shared" ca="1" si="28"/>
        <v>2487722.2713353136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2487722.2713353136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10280.646150294728</v>
      </c>
      <c r="L512" s="444">
        <f t="shared" ca="1" si="28"/>
        <v>2477635.7222210295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2477635.7222210295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10238.618862318544</v>
      </c>
      <c r="L513" s="444">
        <f t="shared" ca="1" si="28"/>
        <v>2467507.145818769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2467507.145818769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10196.416460642458</v>
      </c>
      <c r="L514" s="444">
        <f t="shared" ca="1" si="28"/>
        <v>2457336.3670148328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2457336.3670148328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10154.038215626058</v>
      </c>
      <c r="L515" s="444">
        <f t="shared" ca="1" si="28"/>
        <v>2447123.20996588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2447123.20996588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10111.483394588755</v>
      </c>
      <c r="L516" s="444">
        <f t="shared" ca="1" si="28"/>
        <v>2436867.49809589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2436867.49809589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10068.75126179713</v>
      </c>
      <c r="L517" s="444">
        <f t="shared" ca="1" si="28"/>
        <v>2426569.0540931085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2426569.0540931085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10025.841078452208</v>
      </c>
      <c r="L518" s="444">
        <f t="shared" ref="L518:L772" ca="1" si="54">I518-J518+K518</f>
        <v>2416227.699906982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2416227.699906982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9982.7521026766808</v>
      </c>
      <c r="L519" s="444">
        <f t="shared" ca="1" si="54"/>
        <v>2405843.25674508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2405843.25674508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9939.4835895020879</v>
      </c>
      <c r="L520" s="444">
        <f t="shared" ca="1" si="54"/>
        <v>2395415.5450700033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2395415.5450700033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9896.0347908559343</v>
      </c>
      <c r="L521" s="444">
        <f t="shared" ca="1" si="54"/>
        <v>2384944.3845962803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2384944.3845962803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9852.4049555487563</v>
      </c>
      <c r="L522" s="444">
        <f t="shared" ca="1" si="54"/>
        <v>2374429.5942872502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2374429.5942872502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9808.5933292611298</v>
      </c>
      <c r="L523" s="444">
        <f t="shared" ca="1" si="54"/>
        <v>2363870.9923519325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2363870.9923519325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9764.5991545306406</v>
      </c>
      <c r="L524" s="444">
        <f t="shared" ca="1" si="54"/>
        <v>2353268.3962418842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2353268.3962418842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9720.4216707387732</v>
      </c>
      <c r="L525" s="444">
        <f t="shared" ca="1" si="54"/>
        <v>2342621.622648044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2342621.622648044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9676.0601140977724</v>
      </c>
      <c r="L526" s="444">
        <f t="shared" ca="1" si="54"/>
        <v>2331930.487497563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2331930.487497563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9631.5137176374337</v>
      </c>
      <c r="L527" s="444">
        <f t="shared" ca="1" si="54"/>
        <v>2321194.8059506216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2321194.8059506216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9586.7817111918448</v>
      </c>
      <c r="L528" s="444">
        <f t="shared" ca="1" si="54"/>
        <v>2310414.3923972347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2310414.3923972347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9541.8633213860667</v>
      </c>
      <c r="L529" s="444">
        <f t="shared" ca="1" si="54"/>
        <v>2299589.0604540422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2299589.0604540422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9496.7577716227643</v>
      </c>
      <c r="L530" s="444">
        <f t="shared" ca="1" si="54"/>
        <v>2288718.6229610862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2288718.6229610862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9451.4642820687804</v>
      </c>
      <c r="L531" s="444">
        <f t="shared" ca="1" si="54"/>
        <v>2277802.8919785763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2277802.8919785763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9405.9820696416555</v>
      </c>
      <c r="L532" s="444">
        <f t="shared" ca="1" si="54"/>
        <v>2266841.6787836393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2266841.6787836393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9360.3103479960846</v>
      </c>
      <c r="L533" s="444">
        <f t="shared" ca="1" si="54"/>
        <v>2255834.7938670567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2255834.7938670567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9314.4483275103248</v>
      </c>
      <c r="L534" s="444">
        <f t="shared" ca="1" si="54"/>
        <v>2244782.0469299881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2244782.0469299881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9268.3952152725378</v>
      </c>
      <c r="L535" s="444">
        <f t="shared" ca="1" si="54"/>
        <v>2233683.2468806817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2233683.2468806817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9222.1502150670949</v>
      </c>
      <c r="L536" s="444">
        <f t="shared" ca="1" si="54"/>
        <v>2222538.2018311699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2222538.2018311699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9175.7125273607962</v>
      </c>
      <c r="L537" s="444">
        <f t="shared" ca="1" si="54"/>
        <v>2211346.7190939519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2211346.7190939519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9129.0813492890538</v>
      </c>
      <c r="L538" s="444">
        <f t="shared" ca="1" si="54"/>
        <v>2200108.6051786621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2200108.6051786621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9082.2558746420145</v>
      </c>
      <c r="L539" s="444">
        <f t="shared" ca="1" si="54"/>
        <v>2188823.6657887255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2188823.6657887255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9035.2352938506119</v>
      </c>
      <c r="L540" s="444">
        <f t="shared" ca="1" si="54"/>
        <v>2177491.7058179975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2177491.7058179975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8988.0187939725784</v>
      </c>
      <c r="L541" s="444">
        <f t="shared" ca="1" si="54"/>
        <v>2166112.5293473913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2166112.5293473913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8940.6055586783859</v>
      </c>
      <c r="L542" s="444">
        <f t="shared" ca="1" si="54"/>
        <v>2154685.939641491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2154685.939641491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8892.9947682371348</v>
      </c>
      <c r="L543" s="444">
        <f t="shared" ca="1" si="54"/>
        <v>2143211.7391451495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2143211.7391451495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8845.185599502378</v>
      </c>
      <c r="L544" s="444">
        <f t="shared" ca="1" si="54"/>
        <v>2131689.7294800729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2131689.7294800729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8797.1772258978926</v>
      </c>
      <c r="L545" s="444">
        <f t="shared" ca="1" si="54"/>
        <v>2120119.7114413921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2120119.7114413921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8748.968817403389</v>
      </c>
      <c r="L546" s="444">
        <f t="shared" ca="1" si="54"/>
        <v>2108501.4849942168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2108501.4849942168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8700.5595405401582</v>
      </c>
      <c r="L547" s="444">
        <f t="shared" ca="1" si="54"/>
        <v>2096834.8492701782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2096834.8492701782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8651.9485583566639</v>
      </c>
      <c r="L548" s="444">
        <f t="shared" ca="1" si="54"/>
        <v>2085119.6025639561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2085119.6025639561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8603.1350304140724</v>
      </c>
      <c r="L549" s="444">
        <f t="shared" ca="1" si="54"/>
        <v>2073355.5423297912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2073355.5423297912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8554.1181127717173</v>
      </c>
      <c r="L550" s="444">
        <f t="shared" ca="1" si="54"/>
        <v>2061542.4651779842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2061542.4651779842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8504.8969579725217</v>
      </c>
      <c r="L551" s="444">
        <f t="shared" ca="1" si="54"/>
        <v>2049680.166871378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2049680.166871378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8455.4707150283302</v>
      </c>
      <c r="L552" s="444">
        <f t="shared" ca="1" si="54"/>
        <v>2037768.4423218274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2037768.4423218274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8405.8385294052023</v>
      </c>
      <c r="L553" s="444">
        <f t="shared" ca="1" si="54"/>
        <v>2025807.0855866538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2025807.0855866538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8355.9995430086474</v>
      </c>
      <c r="L554" s="444">
        <f t="shared" ca="1" si="54"/>
        <v>2013795.8898650836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2013795.8898650836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8305.9528941687695</v>
      </c>
      <c r="L555" s="444">
        <f t="shared" ca="1" si="54"/>
        <v>2001734.6474946735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2001734.6474946735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8255.6977176253949</v>
      </c>
      <c r="L556" s="444">
        <f t="shared" ca="1" si="54"/>
        <v>1989623.1499477201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1989623.1499477201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8205.2331445130894</v>
      </c>
      <c r="L557" s="444">
        <f t="shared" ca="1" si="54"/>
        <v>1977461.1878276544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1977461.1878276544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8154.5583023461477</v>
      </c>
      <c r="L558" s="444">
        <f t="shared" ca="1" si="54"/>
        <v>1965248.5508654218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1965248.5508654218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8103.6723150035114</v>
      </c>
      <c r="L559" s="444">
        <f t="shared" ca="1" si="54"/>
        <v>1952985.0279158466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1952985.0279158466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8052.5743027136159</v>
      </c>
      <c r="L560" s="444">
        <f t="shared" ca="1" si="54"/>
        <v>1940670.4069539814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1940670.4069539814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8001.2633820391775</v>
      </c>
      <c r="L561" s="444">
        <f t="shared" ca="1" si="54"/>
        <v>1928304.4750714418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1928304.4750714418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7949.7386658619289</v>
      </c>
      <c r="L562" s="444">
        <f t="shared" ca="1" si="54"/>
        <v>1915887.0184727251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1915887.0184727251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7897.9992633672773</v>
      </c>
      <c r="L563" s="444">
        <f t="shared" ca="1" si="54"/>
        <v>1903417.8224715136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1903417.8224715136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7846.0442800288938</v>
      </c>
      <c r="L564" s="444">
        <f t="shared" ca="1" si="54"/>
        <v>1890896.6714869638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1890896.6714869638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7793.8728175932711</v>
      </c>
      <c r="L565" s="444">
        <f t="shared" ca="1" si="54"/>
        <v>1878323.3490399781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1878323.3490399781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7741.4839740641637</v>
      </c>
      <c r="L566" s="444">
        <f t="shared" ca="1" si="54"/>
        <v>1865697.6377494636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1865697.6377494636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7688.8768436870187</v>
      </c>
      <c r="L567" s="444">
        <f t="shared" ca="1" si="54"/>
        <v>1853019.3193285717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1853019.3193285717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7636.0505169333037</v>
      </c>
      <c r="L568" s="444">
        <f t="shared" ca="1" si="54"/>
        <v>1840288.1745809261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1840288.1745809261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7583.0040804847804</v>
      </c>
      <c r="L569" s="444">
        <f t="shared" ca="1" si="54"/>
        <v>1827503.9833968321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1827503.9833968321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7529.7366172177217</v>
      </c>
      <c r="L570" s="444">
        <f t="shared" ca="1" si="54"/>
        <v>1814666.5247494711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1814666.5247494711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7476.2472061870521</v>
      </c>
      <c r="L571" s="444">
        <f t="shared" ca="1" si="54"/>
        <v>1801775.5766910794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1801775.5766910794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7422.534922610419</v>
      </c>
      <c r="L572" s="444">
        <f t="shared" ca="1" si="54"/>
        <v>1788830.9163491111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1788830.9163491111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7368.5988378522188</v>
      </c>
      <c r="L573" s="444">
        <f t="shared" ca="1" si="54"/>
        <v>1775832.3199223846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1775832.3199223846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7314.4380194075238</v>
      </c>
      <c r="L574" s="444">
        <f t="shared" ca="1" si="54"/>
        <v>1762779.5626772132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1762779.5626772132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7260.0515308859767</v>
      </c>
      <c r="L575" s="444">
        <f t="shared" ca="1" si="54"/>
        <v>1749672.4189435204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1749672.4189435204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7205.4384319955907</v>
      </c>
      <c r="L576" s="444">
        <f t="shared" ca="1" si="54"/>
        <v>1736510.6621109373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1736510.6621109373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7150.597778526494</v>
      </c>
      <c r="L577" s="444">
        <f t="shared" ca="1" si="54"/>
        <v>1723294.0646248851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1723294.0646248851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7095.5286223346102</v>
      </c>
      <c r="L578" s="444">
        <f t="shared" ca="1" si="54"/>
        <v>1710022.3979826409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1710022.3979826409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7040.2300113252595</v>
      </c>
      <c r="L579" s="444">
        <f t="shared" ca="1" si="54"/>
        <v>1696695.4327293874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1696695.4327293874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6984.7009894367029</v>
      </c>
      <c r="L580" s="444">
        <f t="shared" ca="1" si="54"/>
        <v>1683312.9384542452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1683312.9384542452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6928.9405966236091</v>
      </c>
      <c r="L581" s="444">
        <f t="shared" ca="1" si="54"/>
        <v>1669874.68378629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1669874.68378629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6872.9478688404633</v>
      </c>
      <c r="L582" s="444">
        <f t="shared" ca="1" si="54"/>
        <v>1656380.4363905517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1656380.4363905517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6816.7218380248878</v>
      </c>
      <c r="L583" s="444">
        <f t="shared" ca="1" si="54"/>
        <v>1642829.9629639979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1642829.9629639979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6760.2615320809127</v>
      </c>
      <c r="L584" s="444">
        <f t="shared" ca="1" si="54"/>
        <v>1629223.0292314999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1629223.0292314999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6703.5659748621711</v>
      </c>
      <c r="L585" s="444">
        <f t="shared" ca="1" si="54"/>
        <v>1615559.3999417832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1615559.3999417832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6646.6341861550181</v>
      </c>
      <c r="L586" s="444">
        <f t="shared" ca="1" si="54"/>
        <v>1601838.8388633593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1601838.8388633593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6589.4651816615851</v>
      </c>
      <c r="L587" s="444">
        <f t="shared" ca="1" si="54"/>
        <v>1588061.108780442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1588061.108780442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6532.0579729827632</v>
      </c>
      <c r="L588" s="444">
        <f t="shared" ca="1" si="54"/>
        <v>1574225.971488846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1574225.971488846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6474.4115676011133</v>
      </c>
      <c r="L589" s="444">
        <f t="shared" ca="1" si="54"/>
        <v>1560333.1877918683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1560333.1877918683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6416.5249688637068</v>
      </c>
      <c r="L590" s="444">
        <f t="shared" ca="1" si="54"/>
        <v>1546382.5174961532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1546382.5174961532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6358.3971759648939</v>
      </c>
      <c r="L591" s="444">
        <f t="shared" ca="1" si="54"/>
        <v>1532373.7194075393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1532373.7194075393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6300.0271839290026</v>
      </c>
      <c r="L592" s="444">
        <f t="shared" ca="1" si="54"/>
        <v>1518306.5513268895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1518306.5513268895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6241.4139835929618</v>
      </c>
      <c r="L593" s="444">
        <f t="shared" ca="1" si="54"/>
        <v>1504180.7700459037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1504180.7700459037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6182.5565615888536</v>
      </c>
      <c r="L594" s="444">
        <f t="shared" ca="1" si="54"/>
        <v>1489996.1313429137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1489996.1313429137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6123.4539003263953</v>
      </c>
      <c r="L595" s="444">
        <f t="shared" ca="1" si="54"/>
        <v>1475752.3899786614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1475752.3899786614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6064.1049779753439</v>
      </c>
      <c r="L596" s="444">
        <f t="shared" ca="1" si="54"/>
        <v>1461449.299692058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1461449.299692058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6004.5087684478303</v>
      </c>
      <c r="L597" s="444">
        <f t="shared" ca="1" si="54"/>
        <v>1447086.6131959271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1447086.6131959271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5944.6642413806176</v>
      </c>
      <c r="L598" s="444">
        <f t="shared" ca="1" si="54"/>
        <v>1432664.0821727288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1432664.0821727288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5884.5703621172916</v>
      </c>
      <c r="L599" s="444">
        <f t="shared" ca="1" si="54"/>
        <v>1418181.4572702674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1418181.4572702674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5824.2260916903688</v>
      </c>
      <c r="L600" s="444">
        <f t="shared" ca="1" si="54"/>
        <v>1403638.488097379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1403638.488097379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5763.6303868033337</v>
      </c>
      <c r="L601" s="444">
        <f t="shared" ca="1" si="54"/>
        <v>1389034.9232196035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1389034.9232196035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5702.7821998126028</v>
      </c>
      <c r="L602" s="444">
        <f t="shared" ca="1" si="54"/>
        <v>1374370.5101548373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1374370.5101548373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5641.6804787094106</v>
      </c>
      <c r="L603" s="444">
        <f t="shared" ca="1" si="54"/>
        <v>1359644.995368968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1359644.995368968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5580.3241671016212</v>
      </c>
      <c r="L604" s="444">
        <f t="shared" ca="1" si="54"/>
        <v>1344858.1242714908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1344858.1242714908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5518.7122041954672</v>
      </c>
      <c r="L605" s="444">
        <f t="shared" ca="1" si="54"/>
        <v>1330009.6412111076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1330009.6412111076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5456.8435247772031</v>
      </c>
      <c r="L606" s="444">
        <f t="shared" ca="1" si="54"/>
        <v>1315099.2894713059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1315099.2894713059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5394.717059194696</v>
      </c>
      <c r="L607" s="444">
        <f t="shared" ca="1" si="54"/>
        <v>1300126.8112659219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1300126.8112659219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5332.3317333389296</v>
      </c>
      <c r="L608" s="444">
        <f t="shared" ca="1" si="54"/>
        <v>1285091.9477346821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1285091.9477346821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5269.6864686254303</v>
      </c>
      <c r="L609" s="444">
        <f t="shared" ca="1" si="54"/>
        <v>1269994.4389387288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1269994.4389387288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5206.7801819756251</v>
      </c>
      <c r="L610" s="444">
        <f t="shared" ca="1" si="54"/>
        <v>1254834.0238561255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1254834.0238561255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5143.6117857981117</v>
      </c>
      <c r="L611" s="444">
        <f t="shared" ca="1" si="54"/>
        <v>1239610.4403773448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1239610.4403773448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5080.1801879698587</v>
      </c>
      <c r="L612" s="444">
        <f t="shared" ca="1" si="54"/>
        <v>1224323.425300736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1224323.425300736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5016.4842918173217</v>
      </c>
      <c r="L613" s="444">
        <f t="shared" ca="1" si="54"/>
        <v>1208972.7143279745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1208972.7143279745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4952.5229960974821</v>
      </c>
      <c r="L614" s="444">
        <f t="shared" ca="1" si="54"/>
        <v>1193558.0420594933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1193558.0420594933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4888.2951949788103</v>
      </c>
      <c r="L615" s="444">
        <f t="shared" ca="1" si="54"/>
        <v>1178079.1419898933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1178079.1419898933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4823.799778022144</v>
      </c>
      <c r="L616" s="444">
        <f t="shared" ca="1" si="54"/>
        <v>1162535.7465033366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1162535.7465033366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4759.0356301614911</v>
      </c>
      <c r="L617" s="444">
        <f t="shared" ca="1" si="54"/>
        <v>1146927.5868689192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1146927.5868689192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4694.0016316847514</v>
      </c>
      <c r="L618" s="444">
        <f t="shared" ca="1" si="54"/>
        <v>1131254.3932360252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1131254.3932360252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4628.6966582143605</v>
      </c>
      <c r="L619" s="444">
        <f t="shared" ca="1" si="54"/>
        <v>1115515.8946296608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1115515.8946296608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4563.1195806878413</v>
      </c>
      <c r="L620" s="444">
        <f t="shared" ca="1" si="54"/>
        <v>1099711.8189457699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1099711.8189457699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4497.2692653382965</v>
      </c>
      <c r="L621" s="444">
        <f t="shared" ca="1" si="54"/>
        <v>1083841.8929465294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1083841.8929465294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4431.1445736747946</v>
      </c>
      <c r="L622" s="444">
        <f t="shared" ca="1" si="54"/>
        <v>1067905.8422556254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1067905.8422556254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4364.744362462694</v>
      </c>
      <c r="L623" s="444">
        <f t="shared" ca="1" si="54"/>
        <v>1051903.3913535094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1051903.3913535094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4298.0674837038778</v>
      </c>
      <c r="L624" s="444">
        <f t="shared" ca="1" si="54"/>
        <v>1035834.2635726344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1035834.2635726344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4231.1127846168984</v>
      </c>
      <c r="L625" s="444">
        <f t="shared" ca="1" si="54"/>
        <v>1019698.1810926725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1019698.1810926725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4163.8791076170573</v>
      </c>
      <c r="L626" s="444">
        <f t="shared" ca="1" si="54"/>
        <v>1003494.8649357108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1003494.8649357108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4096.365290296384</v>
      </c>
      <c r="L627" s="444">
        <f t="shared" ca="1" si="54"/>
        <v>987224.03496142838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987224.03496142838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4028.5701654035392</v>
      </c>
      <c r="L628" s="444">
        <f t="shared" ca="1" si="54"/>
        <v>970885.40986225312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970885.40986225312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3960.4925608236435</v>
      </c>
      <c r="L629" s="444">
        <f t="shared" ca="1" si="54"/>
        <v>954478.707158498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954478.707158498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3892.131299557997</v>
      </c>
      <c r="L630" s="444">
        <f t="shared" ca="1" si="54"/>
        <v>938003.64319347718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938003.64319347718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3823.4851997037431</v>
      </c>
      <c r="L631" s="444">
        <f t="shared" ca="1" si="54"/>
        <v>921459.9331286021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921459.9331286021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3754.553074433431</v>
      </c>
      <c r="L632" s="444">
        <f t="shared" ca="1" si="54"/>
        <v>904847.29093845678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904847.29093845678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3685.3337319744915</v>
      </c>
      <c r="L633" s="444">
        <f t="shared" ca="1" si="54"/>
        <v>888165.42940585245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888165.42940585245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3615.8259755886402</v>
      </c>
      <c r="L634" s="444">
        <f t="shared" ca="1" si="54"/>
        <v>871414.0601168623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871414.0601168623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3546.0286035511817</v>
      </c>
      <c r="L635" s="444">
        <f t="shared" ca="1" si="54"/>
        <v>854592.89345583471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854592.89345583471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3475.9404091302335</v>
      </c>
      <c r="L636" s="444">
        <f t="shared" ca="1" si="54"/>
        <v>837701.6386003861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837701.6386003861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3405.560180565863</v>
      </c>
      <c r="L637" s="444">
        <f t="shared" ca="1" si="54"/>
        <v>820740.00351637311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820740.00351637311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3334.8867010491431</v>
      </c>
      <c r="L638" s="444">
        <f t="shared" ca="1" si="54"/>
        <v>803707.69495284348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803707.69495284348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3263.9187487011027</v>
      </c>
      <c r="L639" s="444">
        <f t="shared" ca="1" si="54"/>
        <v>786604.41843696579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786604.41843696579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3192.6550965516126</v>
      </c>
      <c r="L640" s="444">
        <f t="shared" ca="1" si="54"/>
        <v>769429.87826893863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769429.87826893863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3121.0945125181661</v>
      </c>
      <c r="L641" s="444">
        <f t="shared" ca="1" si="54"/>
        <v>752183.77751687798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752183.77751687798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3049.23575938458</v>
      </c>
      <c r="L642" s="444">
        <f t="shared" ca="1" si="54"/>
        <v>734865.81801168376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734865.81801168376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2977.0775947796042</v>
      </c>
      <c r="L643" s="444">
        <f t="shared" ca="1" si="54"/>
        <v>717475.70034188451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717475.70034188451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2904.6187711554403</v>
      </c>
      <c r="L644" s="444">
        <f t="shared" ca="1" si="54"/>
        <v>700013.1238484612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700013.1238484612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2831.8580357661767</v>
      </c>
      <c r="L645" s="444">
        <f t="shared" ca="1" si="54"/>
        <v>682477.78661964857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682477.78661964857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2758.7941306461239</v>
      </c>
      <c r="L646" s="444">
        <f t="shared" ca="1" si="54"/>
        <v>664869.38548571593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664869.38548571593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2685.4257925880715</v>
      </c>
      <c r="L647" s="444">
        <f t="shared" ca="1" si="54"/>
        <v>647187.61601372517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647187.61601372517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2611.751753121443</v>
      </c>
      <c r="L648" s="444">
        <f t="shared" ca="1" si="54"/>
        <v>629432.17250226787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629432.17250226787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2537.7707384903711</v>
      </c>
      <c r="L649" s="444">
        <f t="shared" ca="1" si="54"/>
        <v>611602.74797617947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611602.74797617947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2463.4814696316694</v>
      </c>
      <c r="L650" s="444">
        <f t="shared" ca="1" si="54"/>
        <v>593699.03418123233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593699.03418123233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2388.8826621527232</v>
      </c>
      <c r="L651" s="444">
        <f t="shared" ca="1" si="54"/>
        <v>575720.72157880629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575720.72157880629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2313.9730263092811</v>
      </c>
      <c r="L652" s="444">
        <f t="shared" ca="1" si="54"/>
        <v>557667.49934053677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557667.49934053677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2238.7512669831581</v>
      </c>
      <c r="L653" s="444">
        <f t="shared" ca="1" si="54"/>
        <v>539539.05534294108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539539.05534294108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2163.2160836598428</v>
      </c>
      <c r="L654" s="444">
        <f t="shared" ca="1" si="54"/>
        <v>521335.07616202213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521335.07616202213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2087.3661704060137</v>
      </c>
      <c r="L655" s="444">
        <f t="shared" ca="1" si="54"/>
        <v>503055.24706784933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503055.24706784933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2011.2002158469604</v>
      </c>
      <c r="L656" s="444">
        <f t="shared" ca="1" si="54"/>
        <v>484699.25201911747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484699.25201911747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1934.7169031439112</v>
      </c>
      <c r="L657" s="444">
        <f t="shared" ca="1" si="54"/>
        <v>466266.77365768258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466266.77365768258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1857.9149099712658</v>
      </c>
      <c r="L658" s="444">
        <f t="shared" ca="1" si="54"/>
        <v>447757.49330307503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447757.49330307503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1780.7929084937343</v>
      </c>
      <c r="L659" s="444">
        <f t="shared" ca="1" si="54"/>
        <v>429171.09094698995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429171.09094698995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1703.3495653433797</v>
      </c>
      <c r="L660" s="444">
        <f t="shared" ca="1" si="54"/>
        <v>410507.24524775456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410507.24524775456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1625.5835415965657</v>
      </c>
      <c r="L661" s="444">
        <f t="shared" ca="1" si="54"/>
        <v>391765.6335247723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391765.6335247723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1547.4934927508064</v>
      </c>
      <c r="L662" s="444">
        <f t="shared" ca="1" si="54"/>
        <v>372945.93175294431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372945.93175294431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1469.0780687015229</v>
      </c>
      <c r="L663" s="444">
        <f t="shared" ca="1" si="54"/>
        <v>354047.81455706706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354047.81455706706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1390.335913718701</v>
      </c>
      <c r="L664" s="444">
        <f t="shared" ca="1" si="54"/>
        <v>335070.95520620694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335070.95520620694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1311.2656664234505</v>
      </c>
      <c r="L665" s="444">
        <f t="shared" ca="1" si="54"/>
        <v>316015.02560805157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316015.02560805157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1231.8659597644698</v>
      </c>
      <c r="L666" s="444">
        <f t="shared" ca="1" si="54"/>
        <v>296879.69630323723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296879.69630323723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1152.1354209944102</v>
      </c>
      <c r="L667" s="444">
        <f t="shared" ca="1" si="54"/>
        <v>277664.63645965286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277664.63645965286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1072.072671646142</v>
      </c>
      <c r="L668" s="444">
        <f t="shared" ca="1" si="54"/>
        <v>258369.5138667202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258369.5138667202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991.67632750892255</v>
      </c>
      <c r="L669" s="444">
        <f t="shared" ca="1" si="54"/>
        <v>238993.99492965033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238993.99492965033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910.94499860446467</v>
      </c>
      <c r="L670" s="444">
        <f t="shared" ca="1" si="54"/>
        <v>219537.74466367601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219537.74466367601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829.87728916290507</v>
      </c>
      <c r="L671" s="444">
        <f t="shared" ca="1" si="54"/>
        <v>200000.42668826011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200000.42668826011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748.47179759867208</v>
      </c>
      <c r="L672" s="444">
        <f t="shared" ca="1" si="54"/>
        <v>180381.70322127998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180381.70322127998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666.72711648625489</v>
      </c>
      <c r="L673" s="444">
        <f t="shared" ca="1" si="54"/>
        <v>160681.23507318745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160681.23507318745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584.64183253586941</v>
      </c>
      <c r="L674" s="444">
        <f t="shared" ca="1" si="54"/>
        <v>140898.68164114453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140898.68164114453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502.21452656902397</v>
      </c>
      <c r="L675" s="444">
        <f t="shared" ca="1" si="54"/>
        <v>121033.70090313477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121033.70090313477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419.44377349398326</v>
      </c>
      <c r="L676" s="444">
        <f t="shared" ca="1" si="54"/>
        <v>101085.94941204997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101085.94941204997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336.32814228112994</v>
      </c>
      <c r="L677" s="444">
        <f t="shared" ca="1" si="54"/>
        <v>81055.082289752318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81055.082289752318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252.86619593822306</v>
      </c>
      <c r="L678" s="444">
        <f t="shared" ca="1" si="54"/>
        <v>60940.753221111758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60940.753221111758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169.05649148555403</v>
      </c>
      <c r="L679" s="444">
        <f t="shared" ca="1" si="54"/>
        <v>40742.614448018525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40742.614448018525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84.897579930998916</v>
      </c>
      <c r="L680" s="444">
        <f t="shared" ca="1" si="54"/>
        <v>20460.316763370738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20460.316763370738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0.3880062449664668</v>
      </c>
      <c r="L681" s="444">
        <f t="shared" ca="1" si="54"/>
        <v>93.509505036918497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93.509505036918497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-84.473690664757768</v>
      </c>
      <c r="L682" s="444">
        <f t="shared" ca="1" si="54"/>
        <v>-20358.159450206625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-20358.159450206625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-169.68897797827253</v>
      </c>
      <c r="L683" s="444">
        <f t="shared" ca="1" si="54"/>
        <v>-40895.043692763684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-40895.043692763684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-255.25932898892697</v>
      </c>
      <c r="L684" s="444">
        <f t="shared" ca="1" si="54"/>
        <v>-61517.4982863314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-61517.4982863314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-341.18622312879245</v>
      </c>
      <c r="L685" s="444">
        <f t="shared" ca="1" si="54"/>
        <v>-82225.879774038985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-82225.879774038985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-427.47114599424077</v>
      </c>
      <c r="L686" s="444">
        <f t="shared" ca="1" si="54"/>
        <v>-103020.546184612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-103020.546184612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-514.11558937162829</v>
      </c>
      <c r="L687" s="444">
        <f t="shared" ca="1" si="54"/>
        <v>-123901.85703856242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-123901.85703856242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-601.12105126308836</v>
      </c>
      <c r="L688" s="444">
        <f t="shared" ca="1" si="54"/>
        <v>-144870.17335440431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-144870.17335440431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-688.48903591242959</v>
      </c>
      <c r="L689" s="444">
        <f t="shared" ca="1" si="54"/>
        <v>-165925.85765489555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-165925.85765489555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-776.22105383114308</v>
      </c>
      <c r="L690" s="444">
        <f t="shared" ca="1" si="54"/>
        <v>-187069.27397330548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-187069.27397330548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-864.31862182451789</v>
      </c>
      <c r="L691" s="444">
        <f t="shared" ca="1" si="54"/>
        <v>-208300.7878597088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-208300.7878597088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-952.78326301786501</v>
      </c>
      <c r="L692" s="444">
        <f t="shared" ca="1" si="54"/>
        <v>-229620.76638730546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-229620.76638730546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-1041.6165068828511</v>
      </c>
      <c r="L693" s="444">
        <f t="shared" ca="1" si="54"/>
        <v>-251029.57815876711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-251029.57815876711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-1130.8198892639411</v>
      </c>
      <c r="L694" s="444">
        <f t="shared" ca="1" si="54"/>
        <v>-272527.59331260982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-272527.59331260982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-1220.3949524049526</v>
      </c>
      <c r="L695" s="444">
        <f t="shared" ca="1" si="54"/>
        <v>-294115.18352959357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-294115.18352959357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-1310.3432449757181</v>
      </c>
      <c r="L696" s="444">
        <f t="shared" ca="1" si="54"/>
        <v>-315792.7220391481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-315792.7220391481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-1400.6663220988621</v>
      </c>
      <c r="L697" s="444">
        <f t="shared" ca="1" si="54"/>
        <v>-337560.58362582576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-337560.58362582576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-1491.3657453766857</v>
      </c>
      <c r="L698" s="444">
        <f t="shared" ca="1" si="54"/>
        <v>-359419.14463578124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-359419.14463578124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-1582.4430829181667</v>
      </c>
      <c r="L699" s="444">
        <f t="shared" ca="1" si="54"/>
        <v>-381368.78298327822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-381368.78298327822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-1673.8999093660709</v>
      </c>
      <c r="L700" s="444">
        <f t="shared" ca="1" si="54"/>
        <v>-403409.87815722311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-403409.87815722311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-1765.7378059241748</v>
      </c>
      <c r="L701" s="444">
        <f t="shared" ca="1" si="54"/>
        <v>-425542.81122772611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-425542.81122772611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-1857.9583603846038</v>
      </c>
      <c r="L702" s="444">
        <f t="shared" ca="1" si="54"/>
        <v>-447767.96485268953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-447767.96485268953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-1950.5631671552849</v>
      </c>
      <c r="L703" s="444">
        <f t="shared" ca="1" si="54"/>
        <v>-470085.72328442364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-470085.72328442364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-2043.5538272875099</v>
      </c>
      <c r="L704" s="444">
        <f t="shared" ca="1" si="54"/>
        <v>-492496.47237628995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-492496.47237628995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-2136.9319485036199</v>
      </c>
      <c r="L705" s="444">
        <f t="shared" ca="1" si="54"/>
        <v>-515000.59958937234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-515000.59958937234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-2230.6991452247962</v>
      </c>
      <c r="L706" s="444">
        <f t="shared" ca="1" si="54"/>
        <v>-537598.49399917584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-537598.49399917584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-2324.8570385989779</v>
      </c>
      <c r="L707" s="444">
        <f t="shared" ca="1" si="54"/>
        <v>-560290.54630235361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-560290.54630235361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-2419.4072565288852</v>
      </c>
      <c r="L708" s="444">
        <f t="shared" ca="1" si="54"/>
        <v>-583077.14882346126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-583077.14882346126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-2514.351433700167</v>
      </c>
      <c r="L709" s="444">
        <f t="shared" ca="1" si="54"/>
        <v>-605958.69552174024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-605958.69552174024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-2609.6912116096628</v>
      </c>
      <c r="L710" s="444">
        <f t="shared" ca="1" si="54"/>
        <v>-628935.58199792868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-628935.58199792868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-2705.4282385937813</v>
      </c>
      <c r="L711" s="444">
        <f t="shared" ca="1" si="54"/>
        <v>-652008.20550110121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-652008.20550110121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-2801.5641698569998</v>
      </c>
      <c r="L712" s="444">
        <f t="shared" ca="1" si="54"/>
        <v>-675176.96493553696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-675176.96493553696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-2898.1006675004824</v>
      </c>
      <c r="L713" s="444">
        <f t="shared" ca="1" si="54"/>
        <v>-698442.26086761628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-698442.26086761628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-2995.0394005508128</v>
      </c>
      <c r="L714" s="444">
        <f t="shared" ca="1" si="54"/>
        <v>-721804.49553274584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-721804.49553274584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-3092.3820449888526</v>
      </c>
      <c r="L715" s="444">
        <f t="shared" ca="1" si="54"/>
        <v>-745264.07284231344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-745264.07284231344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-3190.1302837787175</v>
      </c>
      <c r="L716" s="444">
        <f t="shared" ca="1" si="54"/>
        <v>-768821.39839067101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-768821.39839067101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-3288.285806896874</v>
      </c>
      <c r="L717" s="444">
        <f t="shared" ca="1" si="54"/>
        <v>-792476.87946214667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-792476.87946214667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-3386.850311361356</v>
      </c>
      <c r="L718" s="444">
        <f t="shared" ca="1" si="54"/>
        <v>-816230.92503808683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-816230.92503808683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-3485.8255012611066</v>
      </c>
      <c r="L719" s="444">
        <f t="shared" ca="1" si="54"/>
        <v>-840083.94580392679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-840083.94580392679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-3585.2130877854393</v>
      </c>
      <c r="L720" s="444">
        <f t="shared" ca="1" si="54"/>
        <v>-864036.354156291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-864036.354156291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-3685.0147892536243</v>
      </c>
      <c r="L721" s="444">
        <f t="shared" ca="1" si="54"/>
        <v>-888088.56421012338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-888088.56421012338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-3785.2323311445925</v>
      </c>
      <c r="L722" s="444">
        <f t="shared" ca="1" si="54"/>
        <v>-912240.9918058468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-912240.9918058468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-3885.8674461267738</v>
      </c>
      <c r="L723" s="444">
        <f t="shared" ca="1" si="54"/>
        <v>-936494.05451655237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-936494.05451655237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-3986.9218740880469</v>
      </c>
      <c r="L724" s="444">
        <f t="shared" ca="1" si="54"/>
        <v>-960848.17165521916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-960848.17165521916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-4088.3973621658247</v>
      </c>
      <c r="L725" s="444">
        <f t="shared" ca="1" si="54"/>
        <v>-985303.76428196381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-985303.76428196381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-4190.2956647772608</v>
      </c>
      <c r="L726" s="444">
        <f t="shared" ca="1" si="54"/>
        <v>-1009861.2552113199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-1009861.2552113199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-4292.618543649578</v>
      </c>
      <c r="L727" s="444">
        <f t="shared" ca="1" si="54"/>
        <v>-1034521.0690195482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-1034521.0690195482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-4395.3677678505292</v>
      </c>
      <c r="L728" s="444">
        <f t="shared" ca="1" si="54"/>
        <v>-1059283.6320519776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-1059283.6320519776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-4498.5451138189846</v>
      </c>
      <c r="L729" s="444">
        <f t="shared" ca="1" si="54"/>
        <v>-1084149.3724303753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-1084149.3724303753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-4602.1523653956419</v>
      </c>
      <c r="L730" s="444">
        <f t="shared" ca="1" si="54"/>
        <v>-1109118.7200603497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-1109118.7200603497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-4706.1913138538685</v>
      </c>
      <c r="L731" s="444">
        <f t="shared" ca="1" si="54"/>
        <v>-1134192.1066387824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-1134192.1066387824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-4810.6637579306716</v>
      </c>
      <c r="L732" s="444">
        <f t="shared" ca="1" si="54"/>
        <v>-1159369.965661292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-1159369.965661292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-4915.5715038577946</v>
      </c>
      <c r="L733" s="444">
        <f t="shared" ca="1" si="54"/>
        <v>-1184652.7324297286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-1184652.7324297286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-5020.9163653929472</v>
      </c>
      <c r="L734" s="444">
        <f t="shared" ca="1" si="54"/>
        <v>-1210040.8440597004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-1210040.8440597004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-5126.7001638511629</v>
      </c>
      <c r="L735" s="444">
        <f t="shared" ca="1" si="54"/>
        <v>-1235534.7394881304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-1235534.7394881304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-5232.9247281362886</v>
      </c>
      <c r="L736" s="444">
        <f t="shared" ca="1" si="54"/>
        <v>-1261134.8594808455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-1261134.8594808455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-5339.5918947726013</v>
      </c>
      <c r="L737" s="444">
        <f t="shared" ca="1" si="54"/>
        <v>-1286841.6466401969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-1286841.6466401969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-5446.7035079365651</v>
      </c>
      <c r="L738" s="444">
        <f t="shared" ca="1" si="54"/>
        <v>-1312655.5454127123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-1312655.5454127123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-5554.2614194887128</v>
      </c>
      <c r="L739" s="444">
        <f t="shared" ca="1" si="54"/>
        <v>-1338577.0020967799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-1338577.0020967799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-5662.2674890056614</v>
      </c>
      <c r="L740" s="444">
        <f t="shared" ca="1" si="54"/>
        <v>-1364606.4648503643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-1364606.4648503643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-5770.7235838122624</v>
      </c>
      <c r="L741" s="444">
        <f t="shared" ca="1" si="54"/>
        <v>-1390744.3836987554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-1390744.3836987554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-5879.6315790138924</v>
      </c>
      <c r="L742" s="444">
        <f t="shared" ca="1" si="54"/>
        <v>-1416991.2105423482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-1416991.2105423482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-5988.9933575288624</v>
      </c>
      <c r="L743" s="444">
        <f t="shared" ca="1" si="54"/>
        <v>-1443347.3991644559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-1443347.3991644559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-6098.8108101209782</v>
      </c>
      <c r="L744" s="444">
        <f t="shared" ca="1" si="54"/>
        <v>-1469813.4052391557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-1469813.4052391557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-6209.0858354322272</v>
      </c>
      <c r="L745" s="444">
        <f t="shared" ca="1" si="54"/>
        <v>-1496389.6863391667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-1496389.6863391667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-6319.8203400156062</v>
      </c>
      <c r="L746" s="444">
        <f t="shared" ca="1" si="54"/>
        <v>-1523076.7019437612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-1523076.7019437612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-6431.0162383680836</v>
      </c>
      <c r="L747" s="444">
        <f t="shared" ca="1" si="54"/>
        <v>-1549874.9134467081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-1549874.9134467081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-6542.6754529636955</v>
      </c>
      <c r="L748" s="444">
        <f t="shared" ca="1" si="54"/>
        <v>-1576784.7841642506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-1576784.7841642506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-6654.7999142867893</v>
      </c>
      <c r="L749" s="444">
        <f t="shared" ca="1" si="54"/>
        <v>-1603806.7793431161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-1603806.7793431161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-6767.3915608653951</v>
      </c>
      <c r="L750" s="444">
        <f t="shared" ca="1" si="54"/>
        <v>-1630941.3661685602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-1630941.3661685602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-6880.4523393047466</v>
      </c>
      <c r="L751" s="444">
        <f t="shared" ca="1" si="54"/>
        <v>-1658189.0137724439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-1658189.0137724439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-6993.9842043209283</v>
      </c>
      <c r="L752" s="444">
        <f t="shared" ca="1" si="54"/>
        <v>-1685550.1932413436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-1685550.1932413436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-7107.9891187746762</v>
      </c>
      <c r="L753" s="444">
        <f t="shared" ca="1" si="54"/>
        <v>-1713025.3776246971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-1713025.3776246971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-7222.4690537053157</v>
      </c>
      <c r="L754" s="444">
        <f t="shared" ca="1" si="54"/>
        <v>-1740615.0419429811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-1740615.0419429811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-7337.4259883648328</v>
      </c>
      <c r="L755" s="444">
        <f t="shared" ca="1" si="54"/>
        <v>-1768319.6631959246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-1768319.6631959246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-7452.8619102520961</v>
      </c>
      <c r="L756" s="444">
        <f t="shared" ca="1" si="54"/>
        <v>-1796139.7203707555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-1796139.7203707555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-7568.7788151472259</v>
      </c>
      <c r="L757" s="444">
        <f t="shared" ca="1" si="54"/>
        <v>-1824075.6944504816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-1824075.6944504816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-7685.1787071460849</v>
      </c>
      <c r="L758" s="444">
        <f t="shared" ca="1" si="54"/>
        <v>-1852128.0684222064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-1852128.0684222064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-7802.0635986949383</v>
      </c>
      <c r="L759" s="444">
        <f t="shared" ca="1" si="54"/>
        <v>-1880297.3272854802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-1880297.3272854802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-7919.435510625246</v>
      </c>
      <c r="L760" s="444">
        <f t="shared" ca="1" si="54"/>
        <v>-1908583.9580606841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-1908583.9580606841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-8037.2964721885955</v>
      </c>
      <c r="L761" s="444">
        <f t="shared" ca="1" si="54"/>
        <v>-1936988.4497974515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-1936988.4497974515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-8155.6485210917926</v>
      </c>
      <c r="L762" s="444">
        <f t="shared" ca="1" si="54"/>
        <v>-1965511.2935831221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-1965511.2935831221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-8274.4937035320872</v>
      </c>
      <c r="L763" s="444">
        <f t="shared" ca="1" si="54"/>
        <v>-1994152.9825512329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-1994152.9825512329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-8393.834074232549</v>
      </c>
      <c r="L764" s="444">
        <f t="shared" ca="1" si="54"/>
        <v>-2022914.0118900442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-2022914.0118900442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-8513.6716964775951</v>
      </c>
      <c r="L765" s="444">
        <f t="shared" ca="1" si="54"/>
        <v>-2051794.8788511006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-2051794.8788511006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-8634.0086421486631</v>
      </c>
      <c r="L766" s="444">
        <f t="shared" ca="1" si="54"/>
        <v>-2080796.0827578281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-2080796.0827578281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-8754.8469917600269</v>
      </c>
      <c r="L767" s="444">
        <f t="shared" ca="1" si="54"/>
        <v>-2109918.1250141668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-2109918.1250141668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-8876.1888344947729</v>
      </c>
      <c r="L768" s="444">
        <f t="shared" ca="1" si="54"/>
        <v>-2139161.5091132405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-2139161.5091132405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-8998.0362682409141</v>
      </c>
      <c r="L769" s="444">
        <f t="shared" ca="1" si="54"/>
        <v>-2168526.7406460601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-2168526.7406460601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-9120.3913996276624</v>
      </c>
      <c r="L770" s="444">
        <f t="shared" ca="1" si="54"/>
        <v>-2198014.3273102664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-2198014.3273102664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-9243.2563440618542</v>
      </c>
      <c r="L771" s="444">
        <f t="shared" ca="1" si="54"/>
        <v>-2227624.778918907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-2227624.778918907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-9366.6332257645245</v>
      </c>
      <c r="L772" s="444">
        <f t="shared" ca="1" si="54"/>
        <v>-2257358.6074092505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-2257358.6074092505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-9490.5241778076215</v>
      </c>
      <c r="L773" s="444">
        <f t="shared" ref="L773:L1027" ca="1" si="80">I773-J773+K773</f>
        <v>-2287216.3268516371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-2287216.3268516371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-9614.9313421508996</v>
      </c>
      <c r="L774" s="444">
        <f t="shared" ca="1" si="80"/>
        <v>-2317198.4534583669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-2317198.4534583669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-9739.8568696789407</v>
      </c>
      <c r="L775" s="444">
        <f t="shared" ca="1" si="80"/>
        <v>-2347305.5055926247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-2347305.5055926247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-9865.3029202383477</v>
      </c>
      <c r="L776" s="444">
        <f t="shared" ca="1" si="80"/>
        <v>-2377538.0037774416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-2377538.0037774416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-9991.2716626750844</v>
      </c>
      <c r="L777" s="444">
        <f t="shared" ca="1" si="80"/>
        <v>-2407896.4707046957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-2407896.4707046957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-10117.765274871977</v>
      </c>
      <c r="L778" s="444">
        <f t="shared" ca="1" si="80"/>
        <v>-2438381.4312441465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-2438381.4312441465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-10244.785943786355</v>
      </c>
      <c r="L779" s="444">
        <f t="shared" ca="1" si="80"/>
        <v>-2468993.4124525115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-2468993.4124525115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-10372.335865487876</v>
      </c>
      <c r="L780" s="444">
        <f t="shared" ca="1" si="80"/>
        <v>-2499732.9435825781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-2499732.9435825781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-10500.417245196488</v>
      </c>
      <c r="L781" s="444">
        <f t="shared" ca="1" si="80"/>
        <v>-2530600.5560923535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-2530600.5560923535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-10629.032297320551</v>
      </c>
      <c r="L782" s="444">
        <f t="shared" ca="1" si="80"/>
        <v>-2561596.783654253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-2561596.783654253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-10758.183245495133</v>
      </c>
      <c r="L783" s="444">
        <f t="shared" ca="1" si="80"/>
        <v>-2592722.1621643268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-2592722.1621643268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-10887.87232262044</v>
      </c>
      <c r="L784" s="444">
        <f t="shared" ca="1" si="80"/>
        <v>-2623977.2297515259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-2623977.2297515259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-11018.101770900435</v>
      </c>
      <c r="L785" s="444">
        <f t="shared" ca="1" si="80"/>
        <v>-2655362.5267870054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-2655362.5267870054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-11148.873841881601</v>
      </c>
      <c r="L786" s="444">
        <f t="shared" ca="1" si="80"/>
        <v>-2686878.5958934659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-2686878.5958934659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-11280.190796491854</v>
      </c>
      <c r="L787" s="444">
        <f t="shared" ca="1" si="80"/>
        <v>-2718525.9819545364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-2718525.9819545364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-11412.054905079647</v>
      </c>
      <c r="L788" s="444">
        <f t="shared" ca="1" si="80"/>
        <v>-2750305.232124195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-2750305.232124195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-11544.468447453224</v>
      </c>
      <c r="L789" s="444">
        <f t="shared" ca="1" si="80"/>
        <v>-2782216.8958362271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-2782216.8958362271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-11677.433712920025</v>
      </c>
      <c r="L790" s="444">
        <f t="shared" ca="1" si="80"/>
        <v>-2814261.5248137261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-2814261.5248137261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-11810.95300032627</v>
      </c>
      <c r="L791" s="444">
        <f t="shared" ca="1" si="80"/>
        <v>-2846439.6730786311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-2846439.6730786311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-11945.028618096707</v>
      </c>
      <c r="L792" s="444">
        <f t="shared" ca="1" si="80"/>
        <v>-2878751.8969613067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-2878751.8969613067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-12079.662884274523</v>
      </c>
      <c r="L793" s="444">
        <f t="shared" ca="1" si="80"/>
        <v>-2911198.75511016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-2911198.75511016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-12214.858126561412</v>
      </c>
      <c r="L794" s="444">
        <f t="shared" ca="1" si="80"/>
        <v>-2943780.8085013004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-2943780.8085013004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-12350.61668235783</v>
      </c>
      <c r="L795" s="444">
        <f t="shared" ca="1" si="80"/>
        <v>-2976498.6204482368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-2976498.6204482368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-12486.940898803397</v>
      </c>
      <c r="L796" s="444">
        <f t="shared" ca="1" si="80"/>
        <v>-3009352.7566116191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-3009352.7566116191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-12623.833132817492</v>
      </c>
      <c r="L797" s="444">
        <f t="shared" ca="1" si="80"/>
        <v>-3042343.7850090154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-3042343.7850090154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-12761.295751139976</v>
      </c>
      <c r="L798" s="444">
        <f t="shared" ca="1" si="80"/>
        <v>-3075472.2760247341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-3075472.2760247341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-12899.331130372137</v>
      </c>
      <c r="L799" s="444">
        <f t="shared" ca="1" si="80"/>
        <v>-3108738.8024196853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-3108738.8024196853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-13037.941657017767</v>
      </c>
      <c r="L800" s="444">
        <f t="shared" ca="1" si="80"/>
        <v>-3142143.939341282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-3142143.939341282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-13177.12972752442</v>
      </c>
      <c r="L801" s="444">
        <f t="shared" ca="1" si="80"/>
        <v>-3175688.264333385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-3175688.264333385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-13316.897748324849</v>
      </c>
      <c r="L802" s="444">
        <f t="shared" ca="1" si="80"/>
        <v>-3209372.3573462889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-3209372.3573462889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-13457.248135878615</v>
      </c>
      <c r="L803" s="444">
        <f t="shared" ca="1" si="80"/>
        <v>-3243196.8007467464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-3243196.8007467464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-13598.183316713854</v>
      </c>
      <c r="L804" s="444">
        <f t="shared" ca="1" si="80"/>
        <v>-3277162.1793280388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-3277162.1793280388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-13739.70572746924</v>
      </c>
      <c r="L805" s="444">
        <f t="shared" ca="1" si="80"/>
        <v>-3311269.0803200868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-3311269.0803200868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-13881.817814936107</v>
      </c>
      <c r="L806" s="444">
        <f t="shared" ca="1" si="80"/>
        <v>-3345518.0933996015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-3345518.0933996015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-14024.52203610075</v>
      </c>
      <c r="L807" s="444">
        <f t="shared" ca="1" si="80"/>
        <v>-3379909.8107002811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-3379909.8107002811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-14167.820858186917</v>
      </c>
      <c r="L808" s="444">
        <f t="shared" ca="1" si="80"/>
        <v>-3414444.8268230469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-3414444.8268230469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-14311.71675869844</v>
      </c>
      <c r="L809" s="444">
        <f t="shared" ca="1" si="80"/>
        <v>-3449123.7388463239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-3449123.7388463239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-14456.212225462097</v>
      </c>
      <c r="L810" s="444">
        <f t="shared" ca="1" si="80"/>
        <v>-3483947.146336365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-3483947.146336365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-14601.3097566706</v>
      </c>
      <c r="L811" s="444">
        <f t="shared" ca="1" si="80"/>
        <v>-3518915.6513576144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-3518915.6513576144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-14747.011860925802</v>
      </c>
      <c r="L812" s="444">
        <f t="shared" ca="1" si="80"/>
        <v>-3554029.8584831189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-3554029.8584831189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-14893.321057282074</v>
      </c>
      <c r="L813" s="444">
        <f t="shared" ca="1" si="80"/>
        <v>-3589290.3748049797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-3589290.3748049797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-15040.239875289826</v>
      </c>
      <c r="L814" s="444">
        <f t="shared" ca="1" si="80"/>
        <v>-3624697.8099448481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-3624697.8099448481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-15187.770855039278</v>
      </c>
      <c r="L815" s="444">
        <f t="shared" ca="1" si="80"/>
        <v>-3660252.7760644662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-3660252.7760644662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-15335.916547204355</v>
      </c>
      <c r="L816" s="444">
        <f t="shared" ca="1" si="80"/>
        <v>-3695955.8878762494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-3695955.8878762494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-15484.679513086783</v>
      </c>
      <c r="L817" s="444">
        <f t="shared" ca="1" si="80"/>
        <v>-3731807.7626539147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-3731807.7626539147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-15634.06232466039</v>
      </c>
      <c r="L818" s="444">
        <f t="shared" ca="1" si="80"/>
        <v>-3767809.0202431539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-3767809.0202431539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-15784.067564615554</v>
      </c>
      <c r="L819" s="444">
        <f t="shared" ca="1" si="80"/>
        <v>-3803960.2830723482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-3803960.2830723482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-15934.697826403863</v>
      </c>
      <c r="L820" s="444">
        <f t="shared" ca="1" si="80"/>
        <v>-3840262.1761633307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-3840262.1761633307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-16085.955714282956</v>
      </c>
      <c r="L821" s="444">
        <f t="shared" ca="1" si="80"/>
        <v>-3876715.3271421925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-3876715.3271421925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-16237.843843361547</v>
      </c>
      <c r="L822" s="444">
        <f t="shared" ca="1" si="80"/>
        <v>-3913320.3662501327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-3913320.3662501327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-16390.36483964463</v>
      </c>
      <c r="L823" s="444">
        <f t="shared" ca="1" si="80"/>
        <v>-3950077.9263543561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-3950077.9263543561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-16543.521340078896</v>
      </c>
      <c r="L824" s="444">
        <f t="shared" ca="1" si="80"/>
        <v>-3986988.6429590136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-3986988.6429590136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-16697.315992598302</v>
      </c>
      <c r="L825" s="444">
        <f t="shared" ca="1" si="80"/>
        <v>-4024053.1542161908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-4024053.1542161908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-16851.75145616987</v>
      </c>
      <c r="L826" s="444">
        <f t="shared" ca="1" si="80"/>
        <v>-4061272.1009369395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-4061272.1009369395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-17006.830400839659</v>
      </c>
      <c r="L827" s="444">
        <f t="shared" ca="1" si="80"/>
        <v>-4098646.1266023577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-4098646.1266023577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-17162.555507778903</v>
      </c>
      <c r="L828" s="444">
        <f t="shared" ca="1" si="80"/>
        <v>-4136175.8773747156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-4136175.8773747156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-17318.929469330393</v>
      </c>
      <c r="L829" s="444">
        <f t="shared" ca="1" si="80"/>
        <v>-4173862.0021086247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-4173862.0021086247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-17475.954989055015</v>
      </c>
      <c r="L830" s="444">
        <f t="shared" ca="1" si="80"/>
        <v>-4211705.1523622582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-4211705.1523622582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-17633.634781778488</v>
      </c>
      <c r="L831" s="444">
        <f t="shared" ca="1" si="80"/>
        <v>-4249705.9824086158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-4249705.9824086158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-17791.971573638311</v>
      </c>
      <c r="L832" s="444">
        <f t="shared" ca="1" si="80"/>
        <v>-4287865.1492468333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-4287865.1492468333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-17950.968102130882</v>
      </c>
      <c r="L833" s="444">
        <f t="shared" ca="1" si="80"/>
        <v>-4326183.3126135431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-4326183.3126135431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-18110.627116158841</v>
      </c>
      <c r="L834" s="444">
        <f t="shared" ca="1" si="80"/>
        <v>-4364661.1349942805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-4364661.1349942805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-18270.951376078581</v>
      </c>
      <c r="L835" s="444">
        <f t="shared" ca="1" si="80"/>
        <v>-4403299.281634938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-4403299.281634938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-18431.943653747985</v>
      </c>
      <c r="L836" s="444">
        <f t="shared" ca="1" si="80"/>
        <v>-4442098.4205532651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-4442098.4205532651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-18593.60673257435</v>
      </c>
      <c r="L837" s="444">
        <f t="shared" ca="1" si="80"/>
        <v>-4481059.2225504182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-4481059.2225504182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-18755.943407562489</v>
      </c>
      <c r="L838" s="444">
        <f t="shared" ca="1" si="80"/>
        <v>-4520182.3612225596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-4520182.3612225596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-18918.956485363076</v>
      </c>
      <c r="L839" s="444">
        <f t="shared" ca="1" si="80"/>
        <v>-4559468.5129725011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-4559468.5129725011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-19082.648784321165</v>
      </c>
      <c r="L840" s="444">
        <f t="shared" ca="1" si="80"/>
        <v>-4598918.3570214007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-4598918.3570214007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-19247.023134524916</v>
      </c>
      <c r="L841" s="444">
        <f t="shared" ca="1" si="80"/>
        <v>-4638532.5754205044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-4638532.5754205044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-19412.082377854513</v>
      </c>
      <c r="L842" s="444">
        <f t="shared" ca="1" si="80"/>
        <v>-4678311.853062938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-4678311.853062938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-19577.829368031318</v>
      </c>
      <c r="L843" s="444">
        <f t="shared" ca="1" si="80"/>
        <v>-4718256.8776955483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-4718256.8776955483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-19744.266970667195</v>
      </c>
      <c r="L844" s="444">
        <f t="shared" ca="1" si="80"/>
        <v>-4758368.3399307942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-4758368.3399307942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-19911.398063314053</v>
      </c>
      <c r="L845" s="444">
        <f t="shared" ca="1" si="80"/>
        <v>-4798646.9332586871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-4798646.9332586871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-20079.225535513608</v>
      </c>
      <c r="L846" s="444">
        <f t="shared" ca="1" si="80"/>
        <v>-4839093.3540587798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-4839093.3540587798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-20247.752288847329</v>
      </c>
      <c r="L847" s="444">
        <f t="shared" ca="1" si="80"/>
        <v>-4879708.3016122058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-4879708.3016122058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-20416.981236986601</v>
      </c>
      <c r="L848" s="444">
        <f t="shared" ca="1" si="80"/>
        <v>-4920492.4781137714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-4920492.4781137714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-20586.915305743125</v>
      </c>
      <c r="L849" s="444">
        <f t="shared" ca="1" si="80"/>
        <v>-4961446.5886840932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-4961446.5886840932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-20757.557433119466</v>
      </c>
      <c r="L850" s="444">
        <f t="shared" ca="1" si="80"/>
        <v>-5002571.341381791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-5002571.341381791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-20928.910569359876</v>
      </c>
      <c r="L851" s="444">
        <f t="shared" ca="1" si="80"/>
        <v>-5043867.4472157294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-5043867.4472157294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-21100.977677001283</v>
      </c>
      <c r="L852" s="444">
        <f t="shared" ca="1" si="80"/>
        <v>-5085335.6201573098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-5085335.6201573098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-21273.761730924536</v>
      </c>
      <c r="L853" s="444">
        <f t="shared" ca="1" si="80"/>
        <v>-5126976.5771528129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-5126976.5771528129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-21447.265718405797</v>
      </c>
      <c r="L854" s="444">
        <f t="shared" ca="1" si="80"/>
        <v>-5168791.0381357977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-5168791.0381357977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-21621.492639168235</v>
      </c>
      <c r="L855" s="444">
        <f t="shared" ca="1" si="80"/>
        <v>-5210779.7260395447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-5210779.7260395447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-21796.445505433847</v>
      </c>
      <c r="L856" s="444">
        <f t="shared" ca="1" si="80"/>
        <v>-5252943.3668095572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-5252943.3668095572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-21972.127341975567</v>
      </c>
      <c r="L857" s="444">
        <f t="shared" ca="1" si="80"/>
        <v>-5295282.6894161114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-5295282.6894161114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-22148.541186169543</v>
      </c>
      <c r="L858" s="444">
        <f t="shared" ca="1" si="80"/>
        <v>-5337798.42586686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-5337798.42586686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-22325.690088047661</v>
      </c>
      <c r="L859" s="444">
        <f t="shared" ca="1" si="80"/>
        <v>-5380491.3112194864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-5380491.3112194864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-22503.57711035027</v>
      </c>
      <c r="L860" s="444">
        <f t="shared" ca="1" si="80"/>
        <v>-5423362.0835944153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-5423362.0835944153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-22682.205328579141</v>
      </c>
      <c r="L861" s="444">
        <f t="shared" ca="1" si="80"/>
        <v>-5466411.4841875732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-5466411.4841875732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-22861.577831050632</v>
      </c>
      <c r="L862" s="444">
        <f t="shared" ca="1" si="80"/>
        <v>-5509640.2572832024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-5509640.2572832024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-23041.697718949086</v>
      </c>
      <c r="L863" s="444">
        <f t="shared" ca="1" si="80"/>
        <v>-5553049.1502667302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-5553049.1502667302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-23222.568106380455</v>
      </c>
      <c r="L864" s="444">
        <f t="shared" ca="1" si="80"/>
        <v>-5596638.9136376893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-5596638.9136376893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-23404.192120426116</v>
      </c>
      <c r="L865" s="444">
        <f t="shared" ca="1" si="80"/>
        <v>-5640410.3010226944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-5640410.3010226944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-23586.572901196971</v>
      </c>
      <c r="L866" s="444">
        <f t="shared" ca="1" si="80"/>
        <v>-5684364.06918847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-5684364.06918847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-23769.713601887703</v>
      </c>
      <c r="L867" s="444">
        <f t="shared" ca="1" si="80"/>
        <v>-5728500.978054937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-5728500.978054937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-23953.617388831317</v>
      </c>
      <c r="L868" s="444">
        <f t="shared" ca="1" si="80"/>
        <v>-5772821.7907083472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-5772821.7907083472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-24138.287441553857</v>
      </c>
      <c r="L869" s="444">
        <f t="shared" ca="1" si="80"/>
        <v>-5817327.2734144796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-5817327.2734144796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-24323.726952829409</v>
      </c>
      <c r="L870" s="444">
        <f t="shared" ca="1" si="80"/>
        <v>-5862018.1956318878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-5862018.1956318878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-24509.939128735277</v>
      </c>
      <c r="L871" s="444">
        <f t="shared" ca="1" si="80"/>
        <v>-5906895.3300252017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-5906895.3300252017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-24696.927188707417</v>
      </c>
      <c r="L872" s="444">
        <f t="shared" ca="1" si="80"/>
        <v>-5951959.452478488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-5951959.452478488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-24884.694365596111</v>
      </c>
      <c r="L873" s="444">
        <f t="shared" ca="1" si="80"/>
        <v>-5997211.3421086632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-5997211.3421086632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-25073.24390572184</v>
      </c>
      <c r="L874" s="444">
        <f t="shared" ca="1" si="80"/>
        <v>-6042651.7812789641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-6042651.7812789641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-25262.579068931427</v>
      </c>
      <c r="L875" s="444">
        <f t="shared" ca="1" si="80"/>
        <v>-6088281.5556124747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-6088281.5556124747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-25452.70312865439</v>
      </c>
      <c r="L876" s="444">
        <f t="shared" ca="1" si="80"/>
        <v>-6134101.454005708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-6134101.454005708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-25643.619371959529</v>
      </c>
      <c r="L877" s="444">
        <f t="shared" ca="1" si="80"/>
        <v>-6180112.2686422467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-6180112.2686422467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-25835.331099611773</v>
      </c>
      <c r="L878" s="444">
        <f t="shared" ca="1" si="80"/>
        <v>-6226314.7950064372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-6226314.7950064372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-26027.841626129233</v>
      </c>
      <c r="L879" s="444">
        <f t="shared" ca="1" si="80"/>
        <v>-6272709.8318971451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-6272709.8318971451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-26221.154279840517</v>
      </c>
      <c r="L880" s="444">
        <f t="shared" ca="1" si="80"/>
        <v>-6319298.1814415641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-6319298.1814415641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-26415.272402942261</v>
      </c>
      <c r="L881" s="444">
        <f t="shared" ca="1" si="80"/>
        <v>-6366080.6491090851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-6366080.6491090851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-26610.199351556934</v>
      </c>
      <c r="L882" s="444">
        <f t="shared" ca="1" si="80"/>
        <v>-6413058.0437252205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-6413058.0437252205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-26805.93849579083</v>
      </c>
      <c r="L883" s="444">
        <f t="shared" ca="1" si="80"/>
        <v>-6460231.1774855899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-6460231.1774855899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-27002.49321979237</v>
      </c>
      <c r="L884" s="444">
        <f t="shared" ca="1" si="80"/>
        <v>-6507600.8659699606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-6507600.8659699606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-27199.866921810579</v>
      </c>
      <c r="L885" s="444">
        <f t="shared" ca="1" si="80"/>
        <v>-6555167.9281563498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-6555167.9281563498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-27398.063014253868</v>
      </c>
      <c r="L886" s="444">
        <f t="shared" ca="1" si="80"/>
        <v>-6602933.1864351826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-6602933.1864351826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-27597.084923749004</v>
      </c>
      <c r="L887" s="444">
        <f t="shared" ca="1" si="80"/>
        <v>-6650897.4666235102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-6650897.4666235102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-27796.936091200372</v>
      </c>
      <c r="L888" s="444">
        <f t="shared" ca="1" si="80"/>
        <v>-6699061.5979792895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-6699061.5979792895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-27997.61997184945</v>
      </c>
      <c r="L889" s="444">
        <f t="shared" ca="1" si="80"/>
        <v>-6747426.4132157173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-6747426.4132157173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-28199.140035334571</v>
      </c>
      <c r="L890" s="444">
        <f t="shared" ca="1" si="80"/>
        <v>-6795992.7485156311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-6795992.7485156311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-28401.499765750879</v>
      </c>
      <c r="L891" s="444">
        <f t="shared" ca="1" si="80"/>
        <v>-6844761.4435459608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-6844761.4435459608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-28604.702661710584</v>
      </c>
      <c r="L892" s="444">
        <f t="shared" ca="1" si="80"/>
        <v>-6893733.3414722504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-6893733.3414722504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-28808.752236403452</v>
      </c>
      <c r="L893" s="444">
        <f t="shared" ca="1" si="80"/>
        <v>-6942909.2889732327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-6942909.2889732327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-29013.652017657547</v>
      </c>
      <c r="L894" s="444">
        <f t="shared" ca="1" si="80"/>
        <v>-6992290.1362554692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-6992290.1362554692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-29219.405548000203</v>
      </c>
      <c r="L895" s="444">
        <f t="shared" ca="1" si="80"/>
        <v>-7041876.7370680477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-7041876.7370680477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-29426.016384719282</v>
      </c>
      <c r="L896" s="444">
        <f t="shared" ca="1" si="80"/>
        <v>-7091669.9487173455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-7091669.9487173455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-29633.488099924685</v>
      </c>
      <c r="L897" s="444">
        <f t="shared" ca="1" si="80"/>
        <v>-7141670.6320818486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-7141670.6320818486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-29841.824280610119</v>
      </c>
      <c r="L898" s="444">
        <f t="shared" ca="1" si="80"/>
        <v>-7191879.6516270377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-7191879.6516270377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-30051.028528715065</v>
      </c>
      <c r="L899" s="444">
        <f t="shared" ca="1" si="80"/>
        <v>-7242297.875420332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-7242297.875420332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-30261.104461187122</v>
      </c>
      <c r="L900" s="444">
        <f t="shared" ca="1" si="80"/>
        <v>-7292926.1751460982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-7292926.1751460982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-30472.055710044482</v>
      </c>
      <c r="L901" s="444">
        <f t="shared" ca="1" si="80"/>
        <v>-7343765.4261207217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-7343765.4261207217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-30683.885922438749</v>
      </c>
      <c r="L902" s="444">
        <f t="shared" ca="1" si="80"/>
        <v>-7394816.507307739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-7394816.507307739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-30896.598760717989</v>
      </c>
      <c r="L903" s="444">
        <f t="shared" ca="1" si="80"/>
        <v>-7446080.3013330353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-7446080.3013330353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-31110.197902490057</v>
      </c>
      <c r="L904" s="444">
        <f t="shared" ca="1" si="80"/>
        <v>-7497557.6945001045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-7497557.6945001045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-31324.687040686174</v>
      </c>
      <c r="L905" s="444">
        <f t="shared" ca="1" si="80"/>
        <v>-7549249.5768053699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-7549249.5768053699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-31540.069883624787</v>
      </c>
      <c r="L906" s="444">
        <f t="shared" ca="1" si="80"/>
        <v>-7601156.8419535737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-7601156.8419535737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-31756.35015507563</v>
      </c>
      <c r="L907" s="444">
        <f t="shared" ca="1" si="80"/>
        <v>-7653280.3873732286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-7653280.3873732286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-31973.531594324202</v>
      </c>
      <c r="L908" s="444">
        <f t="shared" ca="1" si="80"/>
        <v>-7705621.1142321313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-7705621.1142321313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-32191.617956236289</v>
      </c>
      <c r="L909" s="444">
        <f t="shared" ca="1" si="80"/>
        <v>-7758179.9274529461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-7758179.9274529461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-32410.613011323021</v>
      </c>
      <c r="L910" s="444">
        <f t="shared" ca="1" si="80"/>
        <v>-7810957.7357288478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-7810957.7357288478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-32630.520545805943</v>
      </c>
      <c r="L911" s="444">
        <f t="shared" ca="1" si="80"/>
        <v>-7863955.4515392324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-7863955.4515392324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-32851.344361682546</v>
      </c>
      <c r="L912" s="444">
        <f t="shared" ca="1" si="80"/>
        <v>-7917173.9911654936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-7917173.9911654936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-33073.088276791968</v>
      </c>
      <c r="L913" s="444">
        <f t="shared" ca="1" si="80"/>
        <v>-7970614.2747068647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-7970614.2747068647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-33295.756124881016</v>
      </c>
      <c r="L914" s="444">
        <f t="shared" ca="1" si="80"/>
        <v>-8024277.2260963246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-8024277.2260963246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-33519.351755670432</v>
      </c>
      <c r="L915" s="444">
        <f t="shared" ca="1" si="80"/>
        <v>-8078163.7731165737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-8078163.7731165737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-33743.879034921461</v>
      </c>
      <c r="L916" s="444">
        <f t="shared" ca="1" si="80"/>
        <v>-8132274.847416074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-8132274.847416074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-33969.34184450272</v>
      </c>
      <c r="L917" s="444">
        <f t="shared" ca="1" si="80"/>
        <v>-8186611.3845251556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-8186611.3845251556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-34195.744082457226</v>
      </c>
      <c r="L918" s="444">
        <f t="shared" ca="1" si="80"/>
        <v>-8241174.3238721918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-8241174.3238721918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-34423.08966306987</v>
      </c>
      <c r="L919" s="444">
        <f t="shared" ca="1" si="80"/>
        <v>-8295964.6087998403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-8295964.6087998403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-34651.382516935082</v>
      </c>
      <c r="L920" s="444">
        <f t="shared" ca="1" si="80"/>
        <v>-8350983.1865813546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-8350983.1865813546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-34880.626591024717</v>
      </c>
      <c r="L921" s="444">
        <f t="shared" ca="1" si="80"/>
        <v>-8406231.0084369574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-8406231.0084369574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-35110.825848756394</v>
      </c>
      <c r="L922" s="444">
        <f t="shared" ca="1" si="80"/>
        <v>-8461709.0295502916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-8461709.0295502916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-35341.984270061956</v>
      </c>
      <c r="L923" s="444">
        <f t="shared" ca="1" si="80"/>
        <v>-8517418.2090849318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-8517418.2090849318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-35574.10585145629</v>
      </c>
      <c r="L924" s="444">
        <f t="shared" ca="1" si="80"/>
        <v>-8573359.5102009661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-8573359.5102009661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-35807.19460610643</v>
      </c>
      <c r="L925" s="444">
        <f t="shared" ca="1" si="80"/>
        <v>-8629533.9000716507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-8629533.9000716507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-36041.254563900955</v>
      </c>
      <c r="L926" s="444">
        <f t="shared" ca="1" si="80"/>
        <v>-8685942.3499001302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-8685942.3499001302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-36276.289771519616</v>
      </c>
      <c r="L927" s="444">
        <f t="shared" ca="1" si="80"/>
        <v>-8742585.8349362276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-8742585.8349362276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-36512.304292503359</v>
      </c>
      <c r="L928" s="444">
        <f t="shared" ca="1" si="80"/>
        <v>-8799465.3344933093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-8799465.3344933093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-36749.30220732453</v>
      </c>
      <c r="L929" s="444">
        <f t="shared" ca="1" si="80"/>
        <v>-8856581.8319652118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-8856581.8319652118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-36987.287613457454</v>
      </c>
      <c r="L930" s="444">
        <f t="shared" ca="1" si="80"/>
        <v>-8913936.3148432467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-8913936.3148432467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-37226.264625449272</v>
      </c>
      <c r="L931" s="444">
        <f t="shared" ca="1" si="80"/>
        <v>-8971529.7747332733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-8971529.7747332733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-37466.237374991048</v>
      </c>
      <c r="L932" s="444">
        <f t="shared" ca="1" si="80"/>
        <v>-9029363.2073728424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-9029363.2073728424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-37707.210010989249</v>
      </c>
      <c r="L933" s="444">
        <f t="shared" ca="1" si="80"/>
        <v>-9087437.6126484089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-9087437.6126484089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-37949.186699637445</v>
      </c>
      <c r="L934" s="444">
        <f t="shared" ca="1" si="80"/>
        <v>-9145753.9946126249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-9145753.9946126249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-38192.171624488343</v>
      </c>
      <c r="L935" s="444">
        <f t="shared" ca="1" si="80"/>
        <v>-9204313.3615016919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-9204313.3615016919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-38436.168986526121</v>
      </c>
      <c r="L936" s="444">
        <f t="shared" ca="1" si="80"/>
        <v>-9263116.7257527951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-9263116.7257527951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-38681.18300423905</v>
      </c>
      <c r="L937" s="444">
        <f t="shared" ca="1" si="80"/>
        <v>-9322165.1040216126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-9322165.1040216126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-38927.217913692461</v>
      </c>
      <c r="L938" s="444">
        <f t="shared" ca="1" si="80"/>
        <v>-9381459.5171998832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-9381459.5171998832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-39174.27796860192</v>
      </c>
      <c r="L939" s="444">
        <f t="shared" ca="1" si="80"/>
        <v>-9441000.9904330634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-9441000.9904330634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-39422.367440406837</v>
      </c>
      <c r="L940" s="444">
        <f t="shared" ca="1" si="80"/>
        <v>-9500790.5531380475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-9500790.5531380475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-39671.490618344273</v>
      </c>
      <c r="L941" s="444">
        <f t="shared" ca="1" si="80"/>
        <v>-9560829.2390209697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-9560829.2390209697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-39921.651809523115</v>
      </c>
      <c r="L942" s="444">
        <f t="shared" ca="1" si="80"/>
        <v>-9621118.0860950705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-9621118.0860950705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-40172.855338998532</v>
      </c>
      <c r="L943" s="444">
        <f t="shared" ca="1" si="80"/>
        <v>-9681658.1366986465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-9681658.1366986465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-40425.105549846769</v>
      </c>
      <c r="L944" s="444">
        <f t="shared" ca="1" si="80"/>
        <v>-9742450.4375130702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-9742450.4375130702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-40678.406803240199</v>
      </c>
      <c r="L945" s="444">
        <f t="shared" ca="1" si="80"/>
        <v>-9803496.039580889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-9803496.039580889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-40932.763478522778</v>
      </c>
      <c r="L946" s="444">
        <f t="shared" ca="1" si="80"/>
        <v>-9864795.99832399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-9864795.99832399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-41188.179973285696</v>
      </c>
      <c r="L947" s="444">
        <f t="shared" ca="1" si="80"/>
        <v>-9926351.3735618535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-9926351.3735618535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-41444.660703443464</v>
      </c>
      <c r="L948" s="444">
        <f t="shared" ca="1" si="80"/>
        <v>-9988163.2295298744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-9988163.2295298744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-41702.210103310215</v>
      </c>
      <c r="L949" s="444">
        <f t="shared" ca="1" si="80"/>
        <v>-10050232.634897763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-10050232.634897763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-41960.832625676419</v>
      </c>
      <c r="L950" s="444">
        <f t="shared" ca="1" si="80"/>
        <v>-10112560.662788017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-10112560.662788017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-42220.532741885807</v>
      </c>
      <c r="L951" s="444">
        <f t="shared" ca="1" si="80"/>
        <v>-10175148.39079448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-10175148.39079448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-42481.314941912744</v>
      </c>
      <c r="L952" s="444">
        <f t="shared" ca="1" si="80"/>
        <v>-10237996.901000971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-10237996.901000971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-42743.183734439786</v>
      </c>
      <c r="L953" s="444">
        <f t="shared" ca="1" si="80"/>
        <v>-10301107.279999988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-10301107.279999988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-43006.143646935692</v>
      </c>
      <c r="L954" s="444">
        <f t="shared" ca="1" si="80"/>
        <v>-10364480.618911501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-10364480.618911501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-43270.199225733661</v>
      </c>
      <c r="L955" s="444">
        <f t="shared" ca="1" si="80"/>
        <v>-10428118.013401812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-10428118.013401812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-43535.355036109955</v>
      </c>
      <c r="L956" s="444">
        <f t="shared" ca="1" si="80"/>
        <v>-10492020.563702499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-10492020.563702499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-43801.615662362819</v>
      </c>
      <c r="L957" s="444">
        <f t="shared" ca="1" si="80"/>
        <v>-10556189.37462944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-10556189.37462944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-44068.985707891741</v>
      </c>
      <c r="L958" s="444">
        <f t="shared" ca="1" si="80"/>
        <v>-10620625.55560191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-10620625.55560191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-44337.469795277029</v>
      </c>
      <c r="L959" s="444">
        <f t="shared" ca="1" si="80"/>
        <v>-10685330.220661765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-10685330.220661765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-44607.072566359762</v>
      </c>
      <c r="L960" s="444">
        <f t="shared" ca="1" si="80"/>
        <v>-10750304.488492703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-10750304.488492703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-44877.798682322005</v>
      </c>
      <c r="L961" s="444">
        <f t="shared" ca="1" si="80"/>
        <v>-10815549.482439604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-10815549.482439604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-45149.652823767421</v>
      </c>
      <c r="L962" s="444">
        <f t="shared" ca="1" si="80"/>
        <v>-10881066.330527948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-10881066.330527948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-45422.639690802192</v>
      </c>
      <c r="L963" s="444">
        <f t="shared" ca="1" si="80"/>
        <v>-10946856.165483328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-10946856.165483328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-45696.764003116274</v>
      </c>
      <c r="L964" s="444">
        <f t="shared" ca="1" si="80"/>
        <v>-11012920.124751022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-11012920.124751022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-45972.030500064997</v>
      </c>
      <c r="L965" s="444">
        <f t="shared" ca="1" si="80"/>
        <v>-11079259.350515665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-11079259.350515665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-46248.443940751014</v>
      </c>
      <c r="L966" s="444">
        <f t="shared" ca="1" si="80"/>
        <v>-11145874.989720995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-11145874.989720995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-46526.009104106553</v>
      </c>
      <c r="L967" s="444">
        <f t="shared" ca="1" si="80"/>
        <v>-11212768.194089679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-11212768.194089679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-46804.73078897607</v>
      </c>
      <c r="L968" s="444">
        <f t="shared" ca="1" si="80"/>
        <v>-11279940.120143233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-11279940.120143233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-47084.613814199212</v>
      </c>
      <c r="L969" s="444">
        <f t="shared" ca="1" si="80"/>
        <v>-11347391.92922201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-11347391.92922201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-47365.663018694118</v>
      </c>
      <c r="L970" s="444">
        <f t="shared" ca="1" si="80"/>
        <v>-11415124.787505282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-11415124.787505282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-47647.883261541079</v>
      </c>
      <c r="L971" s="444">
        <f t="shared" ca="1" si="80"/>
        <v>-11483139.866031401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-11483139.866031401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-47931.279422066575</v>
      </c>
      <c r="L972" s="444">
        <f t="shared" ca="1" si="80"/>
        <v>-11551438.340718046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-11551438.340718046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-48215.856399927601</v>
      </c>
      <c r="L973" s="444">
        <f t="shared" ca="1" si="80"/>
        <v>-11620021.392382551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-11620021.392382551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-48501.619115196372</v>
      </c>
      <c r="L974" s="444">
        <f t="shared" ca="1" si="80"/>
        <v>-11688890.206762325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-11688890.206762325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-48788.572508445432</v>
      </c>
      <c r="L975" s="444">
        <f t="shared" ca="1" si="80"/>
        <v>-11758045.974535348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-11758045.974535348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-49076.721540833023</v>
      </c>
      <c r="L976" s="444">
        <f t="shared" ca="1" si="80"/>
        <v>-11827489.891340759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-11827489.891340759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-49366.071194188902</v>
      </c>
      <c r="L977" s="444">
        <f t="shared" ca="1" si="80"/>
        <v>-11897223.157799525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-11897223.157799525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-49656.626471100426</v>
      </c>
      <c r="L978" s="444">
        <f t="shared" ca="1" si="80"/>
        <v>-11967246.979535203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-11967246.979535203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-49948.392394999086</v>
      </c>
      <c r="L979" s="444">
        <f t="shared" ca="1" si="80"/>
        <v>-12037562.56719478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-12037562.56719478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-50241.374010247324</v>
      </c>
      <c r="L980" s="444">
        <f t="shared" ca="1" si="80"/>
        <v>-12108171.136469606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-12108171.136469606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-50535.576382225765</v>
      </c>
      <c r="L981" s="444">
        <f t="shared" ca="1" si="80"/>
        <v>-12179073.90811641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-12179073.90811641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-50831.004597420782</v>
      </c>
      <c r="L982" s="444">
        <f t="shared" ca="1" si="80"/>
        <v>-12250272.107978407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-12250272.107978407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-51127.663763512435</v>
      </c>
      <c r="L983" s="444">
        <f t="shared" ca="1" si="80"/>
        <v>-12321766.967006497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-12321766.967006497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-51425.559009462813</v>
      </c>
      <c r="L984" s="444">
        <f t="shared" ca="1" si="80"/>
        <v>-12393559.721280538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-12393559.721280538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-51724.69548560465</v>
      </c>
      <c r="L985" s="444">
        <f t="shared" ca="1" si="80"/>
        <v>-12465651.61203072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-12465651.61203072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-52025.078363730412</v>
      </c>
      <c r="L986" s="444">
        <f t="shared" ca="1" si="80"/>
        <v>-12538043.885659028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-12538043.885659028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-52326.712837181687</v>
      </c>
      <c r="L987" s="444">
        <f t="shared" ca="1" si="80"/>
        <v>-12610737.793760788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-12610737.793760788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-52629.604120939024</v>
      </c>
      <c r="L988" s="444">
        <f t="shared" ca="1" si="80"/>
        <v>-12683734.593146304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-12683734.593146304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-52933.757451712008</v>
      </c>
      <c r="L989" s="444">
        <f t="shared" ca="1" si="80"/>
        <v>-12757035.545862593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-12757035.545862593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-53239.178088029876</v>
      </c>
      <c r="L990" s="444">
        <f t="shared" ca="1" si="80"/>
        <v>-12830641.9192152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-12830641.9192152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-53545.871310332412</v>
      </c>
      <c r="L991" s="444">
        <f t="shared" ca="1" si="80"/>
        <v>-12904554.985790111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-12904554.985790111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-53853.842421061207</v>
      </c>
      <c r="L992" s="444">
        <f t="shared" ca="1" si="80"/>
        <v>-12978776.023475749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-12978776.023475749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-54163.096744751361</v>
      </c>
      <c r="L993" s="444">
        <f t="shared" ca="1" si="80"/>
        <v>-13053306.315485079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-13053306.315485079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-54473.639628123579</v>
      </c>
      <c r="L994" s="444">
        <f t="shared" ca="1" si="80"/>
        <v>-13128147.15037778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-13128147.15037778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-54785.476440176484</v>
      </c>
      <c r="L995" s="444">
        <f t="shared" ca="1" si="80"/>
        <v>-13203299.822082534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-13203299.822082534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-55098.612572279642</v>
      </c>
      <c r="L996" s="444">
        <f t="shared" ca="1" si="80"/>
        <v>-13278765.629919391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-13278765.629919391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-55413.053438266536</v>
      </c>
      <c r="L997" s="444">
        <f t="shared" ca="1" si="80"/>
        <v>-13354545.878622236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-13354545.878622236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-55728.804474528399</v>
      </c>
      <c r="L998" s="444">
        <f t="shared" ca="1" si="80"/>
        <v>-13430641.878361342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-13430641.878361342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-56045.871140108</v>
      </c>
      <c r="L999" s="444">
        <f t="shared" ca="1" si="80"/>
        <v>-13507054.944766028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-13507054.944766028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-56364.258916794191</v>
      </c>
      <c r="L1000" s="444">
        <f t="shared" ca="1" si="80"/>
        <v>-13583786.398947399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-13583786.398947399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-56683.97330921657</v>
      </c>
      <c r="L1001" s="444">
        <f t="shared" ca="1" si="80"/>
        <v>-13660837.567521194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-13660837.567521194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-57005.019844940718</v>
      </c>
      <c r="L1002" s="444">
        <f t="shared" ca="1" si="80"/>
        <v>-13738209.782630712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-13738209.782630712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-57327.404074563703</v>
      </c>
      <c r="L1003" s="444">
        <f t="shared" ca="1" si="80"/>
        <v>-13815904.381969854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-13815904.381969854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-57651.13157181014</v>
      </c>
      <c r="L1004" s="444">
        <f t="shared" ca="1" si="80"/>
        <v>-13893922.708806243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-13893922.708806243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-57976.207933628415</v>
      </c>
      <c r="L1005" s="444">
        <f t="shared" ca="1" si="80"/>
        <v>-13972266.11200445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-13972266.11200445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-58302.638780287605</v>
      </c>
      <c r="L1006" s="444">
        <f t="shared" ca="1" si="80"/>
        <v>-14050935.946049316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-14050935.946049316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-58630.42975547455</v>
      </c>
      <c r="L1007" s="444">
        <f t="shared" ca="1" si="80"/>
        <v>-14129933.571069369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-14129933.571069369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-58959.586526391438</v>
      </c>
      <c r="L1008" s="444">
        <f t="shared" ca="1" si="80"/>
        <v>-14209260.352860339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-14209260.352860339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-59290.114783853809</v>
      </c>
      <c r="L1009" s="444">
        <f t="shared" ca="1" si="80"/>
        <v>-14288917.66290877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-14288917.66290877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-59622.02024238895</v>
      </c>
      <c r="L1010" s="444">
        <f t="shared" ca="1" si="80"/>
        <v>-14368906.878415737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-14368906.878415737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-59955.308640334646</v>
      </c>
      <c r="L1011" s="444">
        <f t="shared" ca="1" si="80"/>
        <v>-14449229.38232065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-14449229.38232065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-60289.985739938449</v>
      </c>
      <c r="L1012" s="444">
        <f t="shared" ca="1" si="80"/>
        <v>-14529886.563325167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-14529886.563325167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-60626.057327457267</v>
      </c>
      <c r="L1013" s="444">
        <f t="shared" ca="1" si="80"/>
        <v>-14610879.815917201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-14610879.815917201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-60963.52921325741</v>
      </c>
      <c r="L1014" s="444">
        <f t="shared" ca="1" si="80"/>
        <v>-14692210.540395036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-14692210.540395036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-61302.407231915058</v>
      </c>
      <c r="L1015" s="444">
        <f t="shared" ca="1" si="80"/>
        <v>-14773880.14289153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-14773880.14289153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-61642.697242317117</v>
      </c>
      <c r="L1016" s="444">
        <f t="shared" ca="1" si="80"/>
        <v>-14855890.035398426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-14855890.035398426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-61984.405127762519</v>
      </c>
      <c r="L1017" s="444">
        <f t="shared" ca="1" si="80"/>
        <v>-14938241.635790765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-14938241.635790765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-62327.536796063927</v>
      </c>
      <c r="L1018" s="444">
        <f t="shared" ca="1" si="80"/>
        <v>-15020936.367851406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-15020936.367851406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-62672.098179649933</v>
      </c>
      <c r="L1019" s="444">
        <f t="shared" ca="1" si="80"/>
        <v>-15103975.661295634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-15103975.661295634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-63018.095235667548</v>
      </c>
      <c r="L1020" s="444">
        <f t="shared" ca="1" si="80"/>
        <v>-15187360.95179588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-15187360.95179588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-63365.533946085234</v>
      </c>
      <c r="L1021" s="444">
        <f t="shared" ca="1" si="80"/>
        <v>-15271093.681006543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-15271093.681006543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-63714.420317796335</v>
      </c>
      <c r="L1022" s="444">
        <f t="shared" ca="1" si="80"/>
        <v>-15355175.296588918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-15355175.296588918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-64064.760382722896</v>
      </c>
      <c r="L1023" s="444">
        <f t="shared" ca="1" si="80"/>
        <v>-15439607.252236219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-15439607.252236219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-64416.560197919986</v>
      </c>
      <c r="L1024" s="444">
        <f t="shared" ca="1" si="80"/>
        <v>-15524391.007698717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-15524391.007698717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-64769.825845680396</v>
      </c>
      <c r="L1025" s="444">
        <f t="shared" ca="1" si="80"/>
        <v>-15609528.028808976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-15609528.028808976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-65124.563433639807</v>
      </c>
      <c r="L1026" s="444">
        <f t="shared" ca="1" si="80"/>
        <v>-15695019.787507193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-15695019.787507193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-65480.779094882375</v>
      </c>
      <c r="L1027" s="444">
        <f t="shared" ca="1" si="80"/>
        <v>-15780867.761866653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-15780867.761866653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-65838.478988046802</v>
      </c>
      <c r="L1028" s="444">
        <f t="shared" ref="L1028:L1282" ca="1" si="104">I1028-J1028+K1028</f>
        <v>-15867073.436119279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-15867073.436119279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-66197.669297432731</v>
      </c>
      <c r="L1029" s="444">
        <f t="shared" ca="1" si="104"/>
        <v>-15953638.300681289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-15953638.300681289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-66558.356233107785</v>
      </c>
      <c r="L1030" s="444">
        <f t="shared" ca="1" si="104"/>
        <v>-16040563.852178974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-16040563.852178974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-66920.546031014805</v>
      </c>
      <c r="L1031" s="444">
        <f t="shared" ca="1" si="104"/>
        <v>-16127851.593474567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-16127851.593474567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-67284.244953079775</v>
      </c>
      <c r="L1032" s="444">
        <f t="shared" ca="1" si="104"/>
        <v>-16215503.033692224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-16215503.033692224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-67649.459287320002</v>
      </c>
      <c r="L1033" s="444">
        <f t="shared" ca="1" si="104"/>
        <v>-16303519.688244121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-16303519.688244121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-68016.195347952904</v>
      </c>
      <c r="L1034" s="444">
        <f t="shared" ca="1" si="104"/>
        <v>-16391903.078856653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-16391903.078856653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-68384.459475505122</v>
      </c>
      <c r="L1035" s="444">
        <f t="shared" ca="1" si="104"/>
        <v>-16480654.733596735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-16480654.733596735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-68754.25803692214</v>
      </c>
      <c r="L1036" s="444">
        <f t="shared" ca="1" si="104"/>
        <v>-16569776.186898235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-16569776.186898235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-69125.597425678381</v>
      </c>
      <c r="L1037" s="444">
        <f t="shared" ca="1" si="104"/>
        <v>-16659268.979588492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-16659268.979588492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-69498.484061887793</v>
      </c>
      <c r="L1038" s="444">
        <f t="shared" ca="1" si="104"/>
        <v>-16749134.658914957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-16749134.658914957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-69872.924392414716</v>
      </c>
      <c r="L1039" s="444">
        <f t="shared" ca="1" si="104"/>
        <v>-16839374.778571948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-16839374.778571948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-70248.924890985523</v>
      </c>
      <c r="L1040" s="444">
        <f t="shared" ca="1" si="104"/>
        <v>-16929990.89872751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-16929990.89872751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-70626.49205830037</v>
      </c>
      <c r="L1041" s="444">
        <f t="shared" ca="1" si="104"/>
        <v>-17020984.586050387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-17020984.586050387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-71005.632422145689</v>
      </c>
      <c r="L1042" s="444">
        <f t="shared" ca="1" si="104"/>
        <v>-17112357.413737111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-17112357.413737111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-71386.352537507031</v>
      </c>
      <c r="L1043" s="444">
        <f t="shared" ca="1" si="104"/>
        <v>-17204110.961539194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-17204110.961539194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-71768.658986682378</v>
      </c>
      <c r="L1044" s="444">
        <f t="shared" ca="1" si="104"/>
        <v>-17296246.815790456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-17296246.815790456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-72152.558379395967</v>
      </c>
      <c r="L1045" s="444">
        <f t="shared" ca="1" si="104"/>
        <v>-17388766.56943443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-17388766.56943443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-72538.057352912539</v>
      </c>
      <c r="L1046" s="444">
        <f t="shared" ca="1" si="104"/>
        <v>-17481671.82205192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-17481671.82205192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-72925.162572152069</v>
      </c>
      <c r="L1047" s="444">
        <f t="shared" ca="1" si="104"/>
        <v>-17574964.179888651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-17574964.179888651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-73313.880729805125</v>
      </c>
      <c r="L1048" s="444">
        <f t="shared" ca="1" si="104"/>
        <v>-17668645.255883034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-17668645.255883034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-73704.218546448377</v>
      </c>
      <c r="L1049" s="444">
        <f t="shared" ca="1" si="104"/>
        <v>-17762716.669694062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-17762716.669694062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-74096.182770661006</v>
      </c>
      <c r="L1050" s="444">
        <f t="shared" ca="1" si="104"/>
        <v>-17857180.047729302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-17857180.047729302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-74489.780179141162</v>
      </c>
      <c r="L1051" s="444">
        <f t="shared" ca="1" si="104"/>
        <v>-17952037.023173023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-17952037.023173023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-74885.017576823331</v>
      </c>
      <c r="L1052" s="444">
        <f t="shared" ca="1" si="104"/>
        <v>-18047289.236014426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-18047289.236014426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-75281.901796995851</v>
      </c>
      <c r="L1053" s="444">
        <f t="shared" ca="1" si="104"/>
        <v>-18142938.333076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-18142938.333076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-75680.439701419076</v>
      </c>
      <c r="L1054" s="444">
        <f t="shared" ca="1" si="104"/>
        <v>-18238985.968041997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-18238985.968041997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-76080.638180444061</v>
      </c>
      <c r="L1055" s="444">
        <f t="shared" ca="1" si="104"/>
        <v>-18335433.801487021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-18335433.801487021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-76482.504153131667</v>
      </c>
      <c r="L1056" s="444">
        <f t="shared" ca="1" si="104"/>
        <v>-18432283.500904731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-18432283.500904731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-76886.044567372126</v>
      </c>
      <c r="L1057" s="444">
        <f t="shared" ca="1" si="104"/>
        <v>-18529536.740736682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-18529536.740736682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-77291.266400005246</v>
      </c>
      <c r="L1058" s="444">
        <f t="shared" ca="1" si="104"/>
        <v>-18627195.202401266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-18627195.202401266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-77698.17665694101</v>
      </c>
      <c r="L1059" s="444">
        <f t="shared" ca="1" si="104"/>
        <v>-18725260.574322786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-18725260.574322786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-78106.782373280686</v>
      </c>
      <c r="L1060" s="444">
        <f t="shared" ca="1" si="104"/>
        <v>-18823734.551960643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-18823734.551960643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-78517.090613438428</v>
      </c>
      <c r="L1061" s="444">
        <f t="shared" ca="1" si="104"/>
        <v>-18922618.837838661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-18922618.837838661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-78929.108471263491</v>
      </c>
      <c r="L1062" s="444">
        <f t="shared" ca="1" si="104"/>
        <v>-19021915.141574502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-19021915.141574502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-79342.843070162839</v>
      </c>
      <c r="L1063" s="444">
        <f t="shared" ca="1" si="104"/>
        <v>-19121625.179909244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-19121625.179909244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-79758.30156322426</v>
      </c>
      <c r="L1064" s="444">
        <f t="shared" ca="1" si="104"/>
        <v>-19221750.676737048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-19221750.676737048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-80175.491133340111</v>
      </c>
      <c r="L1065" s="444">
        <f t="shared" ca="1" si="104"/>
        <v>-19322293.363134965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-19322293.363134965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-80594.418993331434</v>
      </c>
      <c r="L1066" s="444">
        <f t="shared" ca="1" si="104"/>
        <v>-19423254.977392875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-19423254.977392875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-81015.09238607272</v>
      </c>
      <c r="L1067" s="444">
        <f t="shared" ca="1" si="104"/>
        <v>-19524637.265043527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-19524637.265043527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-81437.518584617108</v>
      </c>
      <c r="L1068" s="444">
        <f t="shared" ca="1" si="104"/>
        <v>-19626441.978892721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-19626441.978892721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-81861.704892322072</v>
      </c>
      <c r="L1069" s="444">
        <f t="shared" ca="1" si="104"/>
        <v>-19728670.879049622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-19728670.879049622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-82287.658642975832</v>
      </c>
      <c r="L1070" s="444">
        <f t="shared" ca="1" si="104"/>
        <v>-19831325.732957177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-19831325.732957177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-82715.387200923971</v>
      </c>
      <c r="L1071" s="444">
        <f t="shared" ca="1" si="104"/>
        <v>-19934408.31542268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-19934408.31542268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-83144.897961196912</v>
      </c>
      <c r="L1072" s="444">
        <f t="shared" ca="1" si="104"/>
        <v>-20037920.408648454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-20037920.408648454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-83576.198349637634</v>
      </c>
      <c r="L1073" s="444">
        <f t="shared" ca="1" si="104"/>
        <v>-20141863.802262668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-20141863.802262668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-84009.295823030188</v>
      </c>
      <c r="L1074" s="444">
        <f t="shared" ca="1" si="104"/>
        <v>-20246240.293350276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-20246240.293350276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-84444.197869228548</v>
      </c>
      <c r="L1075" s="444">
        <f t="shared" ca="1" si="104"/>
        <v>-20351051.686484084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-20351051.686484084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-84880.912007286082</v>
      </c>
      <c r="L1076" s="444">
        <f t="shared" ca="1" si="104"/>
        <v>-20456299.793755949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-20456299.793755949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-85319.44578758553</v>
      </c>
      <c r="L1077" s="444">
        <f t="shared" ca="1" si="104"/>
        <v>-20561986.434808113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-20561986.434808113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-85759.806791969546</v>
      </c>
      <c r="L1078" s="444">
        <f t="shared" ca="1" si="104"/>
        <v>-20668113.436864659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-20668113.436864659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-86202.002633871816</v>
      </c>
      <c r="L1079" s="444">
        <f t="shared" ca="1" si="104"/>
        <v>-20774682.63476311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-20774682.63476311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-86646.040958448706</v>
      </c>
      <c r="L1080" s="444">
        <f t="shared" ca="1" si="104"/>
        <v>-20881695.870986138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-20881695.870986138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-87091.92944271132</v>
      </c>
      <c r="L1081" s="444">
        <f t="shared" ca="1" si="104"/>
        <v>-20989154.995693427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-20989154.995693427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-87539.675795658346</v>
      </c>
      <c r="L1082" s="444">
        <f t="shared" ca="1" si="104"/>
        <v>-21097061.866753664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-21097061.866753664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-87989.287758409337</v>
      </c>
      <c r="L1083" s="444">
        <f t="shared" ca="1" si="104"/>
        <v>-21205418.349776652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-21205418.349776652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-88440.773104338456</v>
      </c>
      <c r="L1084" s="444">
        <f t="shared" ca="1" si="104"/>
        <v>-21314226.318145569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-21314226.318145569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-88894.139639208952</v>
      </c>
      <c r="L1085" s="444">
        <f t="shared" ca="1" si="104"/>
        <v>-21423487.653049357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-21423487.653049357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-89349.395201308056</v>
      </c>
      <c r="L1086" s="444">
        <f t="shared" ca="1" si="104"/>
        <v>-21533204.243515242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-21533204.243515242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-89806.547661582576</v>
      </c>
      <c r="L1087" s="444">
        <f t="shared" ca="1" si="104"/>
        <v>-21643377.986441404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-21643377.986441404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-90265.604923774925</v>
      </c>
      <c r="L1088" s="444">
        <f t="shared" ca="1" si="104"/>
        <v>-21754010.786629755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-21754010.786629755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-90726.574924559725</v>
      </c>
      <c r="L1089" s="444">
        <f t="shared" ca="1" si="104"/>
        <v>-21865104.556818891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-21865104.556818891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-91189.465633681117</v>
      </c>
      <c r="L1090" s="444">
        <f t="shared" ca="1" si="104"/>
        <v>-21976661.217717152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-21976661.217717152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-91654.285054090535</v>
      </c>
      <c r="L1091" s="444">
        <f t="shared" ca="1" si="104"/>
        <v>-22088682.698035821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-22088682.698035821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-92121.041222084998</v>
      </c>
      <c r="L1092" s="444">
        <f t="shared" ca="1" si="104"/>
        <v>-22201170.934522483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-22201170.934522483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-92589.742207446092</v>
      </c>
      <c r="L1093" s="444">
        <f t="shared" ca="1" si="104"/>
        <v>-22314127.871994507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-22314127.871994507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-93060.396113579511</v>
      </c>
      <c r="L1094" s="444">
        <f t="shared" ca="1" si="104"/>
        <v>-22427555.463372663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-22427555.463372663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-93533.011077655174</v>
      </c>
      <c r="L1095" s="444">
        <f t="shared" ca="1" si="104"/>
        <v>-22541455.669714894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-22541455.669714894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-94007.595270747799</v>
      </c>
      <c r="L1096" s="444">
        <f t="shared" ca="1" si="104"/>
        <v>-22655830.460250221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-22655830.460250221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-94484.156897978333</v>
      </c>
      <c r="L1097" s="444">
        <f t="shared" ca="1" si="104"/>
        <v>-22770681.812412776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-22770681.812412776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-94962.704198655643</v>
      </c>
      <c r="L1098" s="444">
        <f t="shared" ca="1" si="104"/>
        <v>-22886011.711876009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-22886011.711876009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-95443.245446419111</v>
      </c>
      <c r="L1099" s="444">
        <f t="shared" ca="1" si="104"/>
        <v>-23001822.152587004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-23001822.152587004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-95925.788949381589</v>
      </c>
      <c r="L1100" s="444">
        <f t="shared" ca="1" si="104"/>
        <v>-23118115.136800963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-23118115.136800963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-96410.343050273092</v>
      </c>
      <c r="L1101" s="444">
        <f t="shared" ca="1" si="104"/>
        <v>-23234892.675115813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-23234892.675115813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-96896.916126584954</v>
      </c>
      <c r="L1102" s="444">
        <f t="shared" ca="1" si="104"/>
        <v>-23352156.786506977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-23352156.786506977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-97385.516590714804</v>
      </c>
      <c r="L1103" s="444">
        <f t="shared" ca="1" si="104"/>
        <v>-23469909.498362269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-23469909.498362269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-97876.152890111858</v>
      </c>
      <c r="L1104" s="444">
        <f t="shared" ca="1" si="104"/>
        <v>-23588152.846516959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-23588152.846516959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-98368.833507423071</v>
      </c>
      <c r="L1105" s="444">
        <f t="shared" ca="1" si="104"/>
        <v>-23706888.87528896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-23706888.87528896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-98863.566960639742</v>
      </c>
      <c r="L1106" s="444">
        <f t="shared" ca="1" si="104"/>
        <v>-23826119.637514178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-23826119.637514178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-99360.361803244814</v>
      </c>
      <c r="L1107" s="444">
        <f t="shared" ca="1" si="104"/>
        <v>-23945847.194582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-23945847.194582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-99859.226624360745</v>
      </c>
      <c r="L1108" s="444">
        <f t="shared" ca="1" si="104"/>
        <v>-24066073.61647094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-24066073.61647094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-100360.170048898</v>
      </c>
      <c r="L1109" s="444">
        <f t="shared" ca="1" si="104"/>
        <v>-24186800.981784414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-24186800.981784414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-100863.20073770413</v>
      </c>
      <c r="L1110" s="444">
        <f t="shared" ca="1" si="104"/>
        <v>-24308031.377786696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-24308031.377786696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-101368.32738771364</v>
      </c>
      <c r="L1111" s="444">
        <f t="shared" ca="1" si="104"/>
        <v>-24429766.900438987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-24429766.900438987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-101875.55873209819</v>
      </c>
      <c r="L1112" s="444">
        <f t="shared" ca="1" si="104"/>
        <v>-24552009.654435664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-24552009.654435664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-102384.90354041767</v>
      </c>
      <c r="L1113" s="444">
        <f t="shared" ca="1" si="104"/>
        <v>-24674761.75324066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-24674761.75324066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-102896.37061877182</v>
      </c>
      <c r="L1114" s="444">
        <f t="shared" ca="1" si="104"/>
        <v>-24798025.319124009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-24798025.319124009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-103409.96880995245</v>
      </c>
      <c r="L1115" s="444">
        <f t="shared" ca="1" si="104"/>
        <v>-24921802.483198538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-24921802.483198538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-103925.70699359632</v>
      </c>
      <c r="L1116" s="444">
        <f t="shared" ca="1" si="104"/>
        <v>-25046095.385456711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-25046095.385456711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-104443.59408633871</v>
      </c>
      <c r="L1117" s="444">
        <f t="shared" ca="1" si="104"/>
        <v>-25170906.174807627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-25170906.174807627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-104963.63904196752</v>
      </c>
      <c r="L1118" s="444">
        <f t="shared" ca="1" si="104"/>
        <v>-25296237.009114172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-25296237.009114172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-105485.85085157813</v>
      </c>
      <c r="L1119" s="444">
        <f t="shared" ca="1" si="104"/>
        <v>-25422090.055230327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-25422090.055230327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-106010.23854372877</v>
      </c>
      <c r="L1120" s="444">
        <f t="shared" ca="1" si="104"/>
        <v>-25548467.489038635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-25548467.489038635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-106536.81118459672</v>
      </c>
      <c r="L1121" s="444">
        <f t="shared" ca="1" si="104"/>
        <v>-25675371.495487809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-25675371.495487809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-107065.57787813495</v>
      </c>
      <c r="L1122" s="444">
        <f t="shared" ca="1" si="104"/>
        <v>-25802804.268630523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-25802804.268630523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-107596.54776622959</v>
      </c>
      <c r="L1123" s="444">
        <f t="shared" ca="1" si="104"/>
        <v>-25930768.011661332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-25930768.011661332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-108129.73002885796</v>
      </c>
      <c r="L1124" s="444">
        <f t="shared" ca="1" si="104"/>
        <v>-26059264.936954767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-26059264.936954767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-108665.13388424726</v>
      </c>
      <c r="L1125" s="444">
        <f t="shared" ca="1" si="104"/>
        <v>-26188297.266103592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-26188297.266103592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-109202.76858903404</v>
      </c>
      <c r="L1126" s="444">
        <f t="shared" ca="1" si="104"/>
        <v>-26317867.229957204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-26317867.229957204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-109742.64343842407</v>
      </c>
      <c r="L1127" s="444">
        <f t="shared" ca="1" si="104"/>
        <v>-26447977.068660207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-26447977.068660207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-110284.76776635325</v>
      </c>
      <c r="L1128" s="444">
        <f t="shared" ca="1" si="104"/>
        <v>-26578629.031691138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-26578629.031691138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-110829.15094564881</v>
      </c>
      <c r="L1129" s="444">
        <f t="shared" ca="1" si="104"/>
        <v>-26709825.377901364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-26709825.377901364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-111375.80238819143</v>
      </c>
      <c r="L1130" s="444">
        <f t="shared" ca="1" si="104"/>
        <v>-26841568.375554133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-26841568.375554133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-111924.73154507796</v>
      </c>
      <c r="L1131" s="444">
        <f t="shared" ca="1" si="104"/>
        <v>-26973860.302363791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-26973860.302363791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-112475.94790678487</v>
      </c>
      <c r="L1132" s="444">
        <f t="shared" ca="1" si="104"/>
        <v>-27106703.445535153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-27106703.445535153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-113029.4610033322</v>
      </c>
      <c r="L1133" s="444">
        <f t="shared" ca="1" si="104"/>
        <v>-27240100.101803064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-27240100.101803064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-113585.28040444852</v>
      </c>
      <c r="L1134" s="444">
        <f t="shared" ca="1" si="104"/>
        <v>-27374052.577472091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-27374052.577472091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-114143.41571973612</v>
      </c>
      <c r="L1135" s="444">
        <f t="shared" ca="1" si="104"/>
        <v>-27508563.188456405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-27508563.188456405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-114703.87659883742</v>
      </c>
      <c r="L1136" s="444">
        <f t="shared" ca="1" si="104"/>
        <v>-27643634.260319822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-27643634.260319822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-115266.67273160166</v>
      </c>
      <c r="L1137" s="444">
        <f t="shared" ca="1" si="104"/>
        <v>-27779268.128316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-27779268.128316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-115831.81384825241</v>
      </c>
      <c r="L1138" s="444">
        <f t="shared" ca="1" si="104"/>
        <v>-27915467.137428831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-27915467.137428831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-116399.30971955587</v>
      </c>
      <c r="L1139" s="444">
        <f t="shared" ca="1" si="104"/>
        <v>-28052233.642412964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-28052233.642412964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-116969.17015698974</v>
      </c>
      <c r="L1140" s="444">
        <f t="shared" ca="1" si="104"/>
        <v>-28189570.007834531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-28189570.007834531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-117541.40501291295</v>
      </c>
      <c r="L1141" s="444">
        <f t="shared" ca="1" si="104"/>
        <v>-28327478.608112022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-28327478.608112022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-118116.02418073583</v>
      </c>
      <c r="L1142" s="444">
        <f t="shared" ca="1" si="104"/>
        <v>-28465961.827557337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-28465961.827557337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-118693.03759509133</v>
      </c>
      <c r="L1143" s="444">
        <f t="shared" ca="1" si="104"/>
        <v>-28605022.060417004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-28605022.060417004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-119272.45523200658</v>
      </c>
      <c r="L1144" s="444">
        <f t="shared" ca="1" si="104"/>
        <v>-28744661.710913587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-28744661.710913587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-119854.28710907568</v>
      </c>
      <c r="L1145" s="444">
        <f t="shared" ca="1" si="104"/>
        <v>-28884883.193287242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-28884883.193287242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-120438.54328563256</v>
      </c>
      <c r="L1146" s="444">
        <f t="shared" ca="1" si="104"/>
        <v>-29025688.931837454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-29025688.931837454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-121025.23386292515</v>
      </c>
      <c r="L1147" s="444">
        <f t="shared" ca="1" si="104"/>
        <v>-29167081.360964958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-29167081.360964958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-121614.36898428973</v>
      </c>
      <c r="L1148" s="444">
        <f t="shared" ca="1" si="104"/>
        <v>-29309062.925213825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-29309062.925213825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-122205.95883532667</v>
      </c>
      <c r="L1149" s="444">
        <f t="shared" ca="1" si="104"/>
        <v>-29451636.079313729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-29451636.079313729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-122800.01364407627</v>
      </c>
      <c r="L1150" s="444">
        <f t="shared" ca="1" si="104"/>
        <v>-29594803.288222384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-29594803.288222384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-123396.54368119568</v>
      </c>
      <c r="L1151" s="444">
        <f t="shared" ca="1" si="104"/>
        <v>-29738567.027168158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-29738567.027168158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-123995.5592601364</v>
      </c>
      <c r="L1152" s="444">
        <f t="shared" ca="1" si="104"/>
        <v>-29882929.781692874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-29882929.781692874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-124597.07073732272</v>
      </c>
      <c r="L1153" s="444">
        <f t="shared" ca="1" si="104"/>
        <v>-30027894.047694772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-30027894.047694772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-125201.08851233062</v>
      </c>
      <c r="L1154" s="444">
        <f t="shared" ca="1" si="104"/>
        <v>-30173462.331471682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-30173462.331471682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-125807.62302806774</v>
      </c>
      <c r="L1155" s="444">
        <f t="shared" ca="1" si="104"/>
        <v>-30319637.149764325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-30319637.149764325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-126416.68477095374</v>
      </c>
      <c r="L1156" s="444">
        <f t="shared" ca="1" si="104"/>
        <v>-30466421.029799856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-30466421.029799856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-127028.28427110179</v>
      </c>
      <c r="L1157" s="444">
        <f t="shared" ca="1" si="104"/>
        <v>-30613816.509335537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-30613816.509335537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-127642.43210250048</v>
      </c>
      <c r="L1158" s="444">
        <f t="shared" ca="1" si="104"/>
        <v>-30761826.136702616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-30761826.136702616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-128259.13888319663</v>
      </c>
      <c r="L1159" s="444">
        <f t="shared" ca="1" si="104"/>
        <v>-30910452.470850389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-30910452.470850389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-128878.41527547903</v>
      </c>
      <c r="L1160" s="444">
        <f t="shared" ca="1" si="104"/>
        <v>-31059698.081390448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-31059698.081390448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-129500.27198606261</v>
      </c>
      <c r="L1161" s="444">
        <f t="shared" ca="1" si="104"/>
        <v>-31209565.548641089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-31209565.548641089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-130124.71976627361</v>
      </c>
      <c r="L1162" s="444">
        <f t="shared" ca="1" si="104"/>
        <v>-31360057.463671941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-31360057.463671941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-130751.76941223549</v>
      </c>
      <c r="L1163" s="444">
        <f t="shared" ca="1" si="104"/>
        <v>-31511176.428348754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-31511176.428348754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-131381.43176505557</v>
      </c>
      <c r="L1164" s="444">
        <f t="shared" ca="1" si="104"/>
        <v>-31662925.055378389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-31662925.055378389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-132013.71771101237</v>
      </c>
      <c r="L1165" s="444">
        <f t="shared" ca="1" si="104"/>
        <v>-31815305.968353979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-31815305.968353979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-132648.638181744</v>
      </c>
      <c r="L1166" s="444">
        <f t="shared" ca="1" si="104"/>
        <v>-31968321.801800299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-31968321.801800299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-133286.20415443697</v>
      </c>
      <c r="L1167" s="444">
        <f t="shared" ca="1" si="104"/>
        <v>-32121975.201219313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-32121975.201219313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-133926.42665201623</v>
      </c>
      <c r="L1168" s="444">
        <f t="shared" ca="1" si="104"/>
        <v>-32276268.823135909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-32276268.823135909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-134484.45342973294</v>
      </c>
      <c r="L1169" s="444">
        <f t="shared" ca="1" si="104"/>
        <v>-32410753.276565641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-32410753.276565641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-135044.80531902349</v>
      </c>
      <c r="L1170" s="444">
        <f t="shared" ca="1" si="104"/>
        <v>-32545798.081884664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-32545798.081884664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-135607.49200785276</v>
      </c>
      <c r="L1171" s="444">
        <f t="shared" ca="1" si="104"/>
        <v>-32681405.573892515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-32681405.573892515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-136172.52322455213</v>
      </c>
      <c r="L1172" s="444">
        <f t="shared" ca="1" si="104"/>
        <v>-32817578.097117066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-32817578.097117066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-136739.90873798777</v>
      </c>
      <c r="L1173" s="444">
        <f t="shared" ca="1" si="104"/>
        <v>-32954318.005855054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-32954318.005855054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-137309.65835772938</v>
      </c>
      <c r="L1174" s="444">
        <f t="shared" ca="1" si="104"/>
        <v>-33091627.664212782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-33091627.664212782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-137881.78193421994</v>
      </c>
      <c r="L1175" s="444">
        <f t="shared" ca="1" si="104"/>
        <v>-33229509.446147002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-33229509.446147002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-138456.28935894585</v>
      </c>
      <c r="L1176" s="444">
        <f t="shared" ca="1" si="104"/>
        <v>-33367965.73550595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-33367965.73550595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-139033.19056460811</v>
      </c>
      <c r="L1177" s="444">
        <f t="shared" ca="1" si="104"/>
        <v>-33506998.926070556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-33506998.926070556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-139612.49552529398</v>
      </c>
      <c r="L1178" s="444">
        <f t="shared" ca="1" si="104"/>
        <v>-33646611.421595849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-33646611.421595849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-140194.21425664937</v>
      </c>
      <c r="L1179" s="444">
        <f t="shared" ca="1" si="104"/>
        <v>-33786805.635852501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-33786805.635852501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-140778.35681605208</v>
      </c>
      <c r="L1180" s="444">
        <f t="shared" ca="1" si="104"/>
        <v>-33927583.992668554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-33927583.992668554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-141364.93330278565</v>
      </c>
      <c r="L1181" s="444">
        <f t="shared" ca="1" si="104"/>
        <v>-34068948.925971337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-34068948.925971337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-141953.95385821391</v>
      </c>
      <c r="L1182" s="444">
        <f t="shared" ca="1" si="104"/>
        <v>-34210902.879829548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-34210902.879829548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-142545.42866595645</v>
      </c>
      <c r="L1183" s="444">
        <f t="shared" ca="1" si="104"/>
        <v>-34353448.308495507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-34353448.308495507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-143139.36795206461</v>
      </c>
      <c r="L1184" s="444">
        <f t="shared" ca="1" si="104"/>
        <v>-34496587.67644757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-34496587.67644757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-143735.78198519821</v>
      </c>
      <c r="L1185" s="444">
        <f t="shared" ca="1" si="104"/>
        <v>-34640323.458432771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-34640323.458432771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-144334.68107680322</v>
      </c>
      <c r="L1186" s="444">
        <f t="shared" ca="1" si="104"/>
        <v>-34784658.139509574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-34784658.139509574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-144936.07558128989</v>
      </c>
      <c r="L1187" s="444">
        <f t="shared" ca="1" si="104"/>
        <v>-34929594.215090863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-34929594.215090863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-145539.97589621192</v>
      </c>
      <c r="L1188" s="444">
        <f t="shared" ca="1" si="104"/>
        <v>-35075134.190987073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-35075134.190987073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-146146.39246244612</v>
      </c>
      <c r="L1189" s="444">
        <f t="shared" ca="1" si="104"/>
        <v>-35221280.58344952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-35221280.58344952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-146755.33576437301</v>
      </c>
      <c r="L1190" s="444">
        <f t="shared" ca="1" si="104"/>
        <v>-35368035.919213891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-35368035.919213891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-147366.81633005789</v>
      </c>
      <c r="L1191" s="444">
        <f t="shared" ca="1" si="104"/>
        <v>-35515402.735543951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-35515402.735543951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-147980.84473143314</v>
      </c>
      <c r="L1192" s="444">
        <f t="shared" ca="1" si="104"/>
        <v>-35663383.580275387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-35663383.580275387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-148597.43158448077</v>
      </c>
      <c r="L1193" s="444">
        <f t="shared" ca="1" si="104"/>
        <v>-35811981.011859864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-35811981.011859864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-149216.58754941609</v>
      </c>
      <c r="L1194" s="444">
        <f t="shared" ca="1" si="104"/>
        <v>-35961197.599409282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-35961197.599409282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-149838.32333087199</v>
      </c>
      <c r="L1195" s="444">
        <f t="shared" ca="1" si="104"/>
        <v>-36111035.922740154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-36111035.922740154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-150462.64967808398</v>
      </c>
      <c r="L1196" s="444">
        <f t="shared" ca="1" si="104"/>
        <v>-36261498.572418235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-36261498.572418235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-151089.57738507597</v>
      </c>
      <c r="L1197" s="444">
        <f t="shared" ca="1" si="104"/>
        <v>-36412588.149803311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-36412588.149803311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-151719.11729084712</v>
      </c>
      <c r="L1198" s="444">
        <f t="shared" ca="1" si="104"/>
        <v>-36564307.267094158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-36564307.267094158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-152351.280279559</v>
      </c>
      <c r="L1199" s="444">
        <f t="shared" ca="1" si="104"/>
        <v>-36716658.54737372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-36716658.54737372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-152986.07728072384</v>
      </c>
      <c r="L1200" s="444">
        <f t="shared" ca="1" si="104"/>
        <v>-36869644.624654442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-36869644.624654442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-153623.5192693935</v>
      </c>
      <c r="L1201" s="444">
        <f t="shared" ca="1" si="104"/>
        <v>-37023268.143923834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-37023268.143923834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-154263.61726634932</v>
      </c>
      <c r="L1202" s="444">
        <f t="shared" ca="1" si="104"/>
        <v>-37177531.761190183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-37177531.761190183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-154906.38233829243</v>
      </c>
      <c r="L1203" s="444">
        <f t="shared" ca="1" si="104"/>
        <v>-37332438.143528476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-37332438.143528476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-155551.82559803533</v>
      </c>
      <c r="L1204" s="444">
        <f t="shared" ca="1" si="104"/>
        <v>-37487989.969126515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-37487989.969126515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-156199.9582046938</v>
      </c>
      <c r="L1205" s="444">
        <f t="shared" ca="1" si="104"/>
        <v>-37644189.927331209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-37644189.927331209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-156850.79136388004</v>
      </c>
      <c r="L1206" s="444">
        <f t="shared" ca="1" si="104"/>
        <v>-37801040.718695089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-37801040.718695089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-157504.33632789619</v>
      </c>
      <c r="L1207" s="444">
        <f t="shared" ca="1" si="104"/>
        <v>-37958545.055022985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-37958545.055022985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-158160.60439592911</v>
      </c>
      <c r="L1208" s="444">
        <f t="shared" ca="1" si="104"/>
        <v>-38116705.659418911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-38116705.659418911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-158819.60691424547</v>
      </c>
      <c r="L1209" s="444">
        <f t="shared" ca="1" si="104"/>
        <v>-38275525.266333155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-38275525.266333155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-159481.35527638815</v>
      </c>
      <c r="L1210" s="444">
        <f t="shared" ca="1" si="104"/>
        <v>-38435006.621609546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-38435006.621609546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-160145.86092337311</v>
      </c>
      <c r="L1211" s="444">
        <f t="shared" ca="1" si="104"/>
        <v>-38595152.482532918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-38595152.482532918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-160813.13534388714</v>
      </c>
      <c r="L1212" s="444">
        <f t="shared" ca="1" si="104"/>
        <v>-38755965.617876805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-38755965.617876805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-161483.19007448669</v>
      </c>
      <c r="L1213" s="444">
        <f t="shared" ca="1" si="104"/>
        <v>-38917448.807951294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-38917448.807951294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-162156.03669979706</v>
      </c>
      <c r="L1214" s="444">
        <f t="shared" ca="1" si="104"/>
        <v>-39079604.844651088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-39079604.844651088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-162831.68685271285</v>
      </c>
      <c r="L1215" s="444">
        <f t="shared" ca="1" si="104"/>
        <v>-39242436.531503804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-39242436.531503804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-163510.15221459919</v>
      </c>
      <c r="L1216" s="444">
        <f t="shared" ca="1" si="104"/>
        <v>-39405946.683718406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-39405946.683718406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-164191.44451549335</v>
      </c>
      <c r="L1217" s="444">
        <f t="shared" ca="1" si="104"/>
        <v>-39570138.128233902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-39570138.128233902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-164875.57553430792</v>
      </c>
      <c r="L1218" s="444">
        <f t="shared" ca="1" si="104"/>
        <v>-39735013.703768209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-39735013.703768209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-165562.55709903419</v>
      </c>
      <c r="L1219" s="444">
        <f t="shared" ca="1" si="104"/>
        <v>-39900576.260867245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-39900576.260867245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-166252.40108694686</v>
      </c>
      <c r="L1220" s="444">
        <f t="shared" ca="1" si="104"/>
        <v>-40066828.661954194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-40066828.661954194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-166945.11942480915</v>
      </c>
      <c r="L1221" s="444">
        <f t="shared" ca="1" si="104"/>
        <v>-40233773.781379007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-40233773.781379007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-167640.72408907919</v>
      </c>
      <c r="L1222" s="444">
        <f t="shared" ca="1" si="104"/>
        <v>-40401414.505468085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-40401414.505468085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-168339.22710611703</v>
      </c>
      <c r="L1223" s="444">
        <f t="shared" ca="1" si="104"/>
        <v>-40569753.732574202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-40569753.732574202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-169040.64055239252</v>
      </c>
      <c r="L1224" s="444">
        <f t="shared" ca="1" si="104"/>
        <v>-40738794.373126596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-40738794.373126596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-169744.97655469415</v>
      </c>
      <c r="L1225" s="444">
        <f t="shared" ca="1" si="104"/>
        <v>-40908539.349681288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-40908539.349681288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-170452.24729033871</v>
      </c>
      <c r="L1226" s="444">
        <f t="shared" ca="1" si="104"/>
        <v>-41078991.596971624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-41078991.596971624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-171162.46498738177</v>
      </c>
      <c r="L1227" s="444">
        <f t="shared" ca="1" si="104"/>
        <v>-41250154.061959006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-41250154.061959006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-171875.64192482919</v>
      </c>
      <c r="L1228" s="444">
        <f t="shared" ca="1" si="104"/>
        <v>-41422029.703883834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-41422029.703883834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-172591.79043284932</v>
      </c>
      <c r="L1229" s="444">
        <f t="shared" ca="1" si="104"/>
        <v>-41594621.494316682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-41594621.494316682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-173310.92289298619</v>
      </c>
      <c r="L1230" s="444">
        <f t="shared" ca="1" si="104"/>
        <v>-41767932.41720967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-41767932.41720967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-174033.05173837362</v>
      </c>
      <c r="L1231" s="444">
        <f t="shared" ca="1" si="104"/>
        <v>-41941965.468948044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-41941965.468948044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-174758.18945395018</v>
      </c>
      <c r="L1232" s="444">
        <f t="shared" ca="1" si="104"/>
        <v>-42116723.658401996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-42116723.658401996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-175486.34857667499</v>
      </c>
      <c r="L1233" s="444">
        <f t="shared" ca="1" si="104"/>
        <v>-42292210.006978668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-42292210.006978668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-176217.54169574444</v>
      </c>
      <c r="L1234" s="444">
        <f t="shared" ca="1" si="104"/>
        <v>-42468427.548674412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-42468427.548674412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-176951.78145281004</v>
      </c>
      <c r="L1235" s="444">
        <f t="shared" ca="1" si="104"/>
        <v>-42645379.330127224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-42645379.330127224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-177689.08054219675</v>
      </c>
      <c r="L1236" s="444">
        <f t="shared" ca="1" si="104"/>
        <v>-42823068.410669424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-42823068.410669424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-178429.45171112259</v>
      </c>
      <c r="L1237" s="444">
        <f t="shared" ca="1" si="104"/>
        <v>-43001497.862380549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-43001497.862380549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-179172.90775991895</v>
      </c>
      <c r="L1238" s="444">
        <f t="shared" ca="1" si="104"/>
        <v>-43180670.770140469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-43180670.770140469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-179919.46154225196</v>
      </c>
      <c r="L1239" s="444">
        <f t="shared" ca="1" si="104"/>
        <v>-43360590.231682718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-43360590.231682718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-180669.12596534466</v>
      </c>
      <c r="L1240" s="444">
        <f t="shared" ca="1" si="104"/>
        <v>-43541259.35764806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-43541259.35764806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-181421.91399020024</v>
      </c>
      <c r="L1241" s="444">
        <f t="shared" ca="1" si="104"/>
        <v>-43722681.271638259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-43722681.271638259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-182177.83863182607</v>
      </c>
      <c r="L1242" s="444">
        <f t="shared" ca="1" si="104"/>
        <v>-43904859.110270083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-43904859.110270083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-182936.91295945868</v>
      </c>
      <c r="L1243" s="444">
        <f t="shared" ca="1" si="104"/>
        <v>-44087796.023229539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-44087796.023229539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-183699.15009678976</v>
      </c>
      <c r="L1244" s="444">
        <f t="shared" ca="1" si="104"/>
        <v>-44271495.173326328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-44271495.173326328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-184464.56322219304</v>
      </c>
      <c r="L1245" s="444">
        <f t="shared" ca="1" si="104"/>
        <v>-44455959.736548521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-44455959.736548521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-185233.16556895216</v>
      </c>
      <c r="L1246" s="444">
        <f t="shared" ca="1" si="104"/>
        <v>-44641192.902117476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-44641192.902117476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-186004.97042548948</v>
      </c>
      <c r="L1247" s="444">
        <f t="shared" ca="1" si="104"/>
        <v>-44827197.872542962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-44827197.872542962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-186779.99113559569</v>
      </c>
      <c r="L1248" s="444">
        <f t="shared" ca="1" si="104"/>
        <v>-45013977.86367856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-45013977.86367856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-187558.24109866066</v>
      </c>
      <c r="L1249" s="444">
        <f t="shared" ca="1" si="104"/>
        <v>-45201536.104777217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-45201536.104777217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-188339.73376990505</v>
      </c>
      <c r="L1250" s="444">
        <f t="shared" ca="1" si="104"/>
        <v>-45389875.838547125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-45389875.838547125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-189124.48266061302</v>
      </c>
      <c r="L1251" s="444">
        <f t="shared" ca="1" si="104"/>
        <v>-45579000.321207739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-45579000.321207739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-189912.50133836558</v>
      </c>
      <c r="L1252" s="444">
        <f t="shared" ca="1" si="104"/>
        <v>-45768912.822546102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-45768912.822546102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-190703.80342727542</v>
      </c>
      <c r="L1253" s="444">
        <f t="shared" ca="1" si="104"/>
        <v>-45959616.625973381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-45959616.625973381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-191498.40260822242</v>
      </c>
      <c r="L1254" s="444">
        <f t="shared" ca="1" si="104"/>
        <v>-46151115.028581604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-46151115.028581604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-192296.31261909002</v>
      </c>
      <c r="L1255" s="444">
        <f t="shared" ca="1" si="104"/>
        <v>-46343411.341200694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-46343411.341200694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-193097.54725500289</v>
      </c>
      <c r="L1256" s="444">
        <f t="shared" ca="1" si="104"/>
        <v>-46536508.888455696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-46536508.888455696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-193902.1203685654</v>
      </c>
      <c r="L1257" s="444">
        <f t="shared" ca="1" si="104"/>
        <v>-46730411.008824259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-46730411.008824259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-194710.04587010108</v>
      </c>
      <c r="L1258" s="444">
        <f t="shared" ca="1" si="104"/>
        <v>-46925121.054694362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-46925121.054694362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-195521.33772789317</v>
      </c>
      <c r="L1259" s="444">
        <f t="shared" ca="1" si="104"/>
        <v>-47120642.392422259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-47120642.392422259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-196336.00996842608</v>
      </c>
      <c r="L1260" s="444">
        <f t="shared" ca="1" si="104"/>
        <v>-47316978.402390689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-47316978.402390689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-197154.07667662785</v>
      </c>
      <c r="L1261" s="444">
        <f t="shared" ca="1" si="104"/>
        <v>-47514132.479067318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-47514132.479067318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-197975.55199611382</v>
      </c>
      <c r="L1262" s="444">
        <f t="shared" ca="1" si="104"/>
        <v>-47712108.03106343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-47712108.03106343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-198800.45012943094</v>
      </c>
      <c r="L1263" s="444">
        <f t="shared" ca="1" si="104"/>
        <v>-47910908.481192864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-47910908.481192864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-199628.7853383036</v>
      </c>
      <c r="L1264" s="444">
        <f t="shared" ca="1" si="104"/>
        <v>-48110537.266531169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-48110537.266531169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-200460.57194387988</v>
      </c>
      <c r="L1265" s="444">
        <f t="shared" ca="1" si="104"/>
        <v>-48310997.838475049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-48310997.838475049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-201295.82432697937</v>
      </c>
      <c r="L1266" s="444">
        <f t="shared" ca="1" si="104"/>
        <v>-48512293.662802026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-48512293.662802026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-202134.55692834177</v>
      </c>
      <c r="L1267" s="444">
        <f t="shared" ca="1" si="104"/>
        <v>-48714428.21973037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-48714428.21973037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-202976.78424887653</v>
      </c>
      <c r="L1268" s="444">
        <f t="shared" ca="1" si="104"/>
        <v>-48917405.003979243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-48917405.003979243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-203822.5208499135</v>
      </c>
      <c r="L1269" s="444">
        <f t="shared" ca="1" si="104"/>
        <v>-49121227.524829157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-49121227.524829157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-204671.7813534548</v>
      </c>
      <c r="L1270" s="444">
        <f t="shared" ca="1" si="104"/>
        <v>-49325899.306182608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-49325899.306182608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-205524.58044242754</v>
      </c>
      <c r="L1271" s="444">
        <f t="shared" ca="1" si="104"/>
        <v>-49531423.886625037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-49531423.886625037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-206380.93286093764</v>
      </c>
      <c r="L1272" s="444">
        <f t="shared" ca="1" si="104"/>
        <v>-49737804.819485977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-49737804.819485977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-207240.8534145249</v>
      </c>
      <c r="L1273" s="444">
        <f t="shared" ca="1" si="104"/>
        <v>-49945045.672900505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-49945045.672900505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-208104.35697041877</v>
      </c>
      <c r="L1274" s="444">
        <f t="shared" ca="1" si="104"/>
        <v>-50153150.029870927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-50153150.029870927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-208971.45845779552</v>
      </c>
      <c r="L1275" s="444">
        <f t="shared" ca="1" si="104"/>
        <v>-50362121.488328725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-50362121.488328725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-209842.17286803634</v>
      </c>
      <c r="L1276" s="444">
        <f t="shared" ca="1" si="104"/>
        <v>-50571963.661196761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-50571963.661196761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-210716.5152549865</v>
      </c>
      <c r="L1277" s="444">
        <f t="shared" ca="1" si="104"/>
        <v>-50782680.17645175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-50782680.17645175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-211594.50073521561</v>
      </c>
      <c r="L1278" s="444">
        <f t="shared" ca="1" si="104"/>
        <v>-50994274.677186966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-50994274.677186966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-212476.14448827901</v>
      </c>
      <c r="L1279" s="444">
        <f t="shared" ca="1" si="104"/>
        <v>-51206750.821675248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-51206750.821675248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-213361.46175698019</v>
      </c>
      <c r="L1280" s="444">
        <f t="shared" ca="1" si="104"/>
        <v>-51420112.28343223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-51420112.28343223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-214250.46784763428</v>
      </c>
      <c r="L1281" s="444">
        <f t="shared" ca="1" si="104"/>
        <v>-51634362.751279868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-51634362.751279868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-215143.17813033279</v>
      </c>
      <c r="L1282" s="444">
        <f t="shared" ca="1" si="104"/>
        <v>-51849505.929410204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-51849505.929410204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-216039.60803920918</v>
      </c>
      <c r="L1283" s="444">
        <f t="shared" ref="L1283:L1537" ca="1" si="109">I1283-J1283+K1283</f>
        <v>-52065545.537449412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-52065545.537449412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-216939.77307270587</v>
      </c>
      <c r="L1284" s="444">
        <f t="shared" ca="1" si="109"/>
        <v>-52282485.310522117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-52282485.310522117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-217843.68879384216</v>
      </c>
      <c r="L1285" s="444">
        <f t="shared" ca="1" si="109"/>
        <v>-52500328.999315962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-52500328.999315962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-218751.37083048318</v>
      </c>
      <c r="L1286" s="444">
        <f t="shared" ca="1" si="109"/>
        <v>-52719080.370146446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-52719080.370146446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-219662.83487561022</v>
      </c>
      <c r="L1287" s="444">
        <f t="shared" ca="1" si="109"/>
        <v>-52938743.205022059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-52938743.205022059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-220578.0966875919</v>
      </c>
      <c r="L1288" s="444">
        <f t="shared" ca="1" si="109"/>
        <v>-53159321.301709652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-53159321.301709652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-221497.17209045688</v>
      </c>
      <c r="L1289" s="444">
        <f t="shared" ca="1" si="109"/>
        <v>-53380818.473800108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-53380818.473800108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-222420.07697416714</v>
      </c>
      <c r="L1290" s="444">
        <f t="shared" ca="1" si="109"/>
        <v>-53603238.550774276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-53603238.550774276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-223346.82729489281</v>
      </c>
      <c r="L1291" s="444">
        <f t="shared" ca="1" si="109"/>
        <v>-53826585.37806917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-53826585.37806917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-224277.43907528822</v>
      </c>
      <c r="L1292" s="444">
        <f t="shared" ca="1" si="109"/>
        <v>-54050862.817144461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-54050862.817144461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-225211.92840476858</v>
      </c>
      <c r="L1293" s="444">
        <f t="shared" ca="1" si="109"/>
        <v>-54276074.745549232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-54276074.745549232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-226150.31143978846</v>
      </c>
      <c r="L1294" s="444">
        <f t="shared" ca="1" si="109"/>
        <v>-54502225.056989022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-54502225.056989022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-227092.60440412091</v>
      </c>
      <c r="L1295" s="444">
        <f t="shared" ca="1" si="109"/>
        <v>-54729317.661393143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-54729317.661393143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-228038.82358913813</v>
      </c>
      <c r="L1296" s="444">
        <f t="shared" ca="1" si="109"/>
        <v>-54957356.484982282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-54957356.484982282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-228988.98535409285</v>
      </c>
      <c r="L1297" s="444">
        <f t="shared" ca="1" si="109"/>
        <v>-55186345.470336378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-55186345.470336378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-229943.10612640157</v>
      </c>
      <c r="L1298" s="444">
        <f t="shared" ca="1" si="109"/>
        <v>-55416288.576462775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-55416288.576462775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-230901.20240192823</v>
      </c>
      <c r="L1299" s="444">
        <f t="shared" ca="1" si="109"/>
        <v>-55647189.778864704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-55647189.778864704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-231863.29074526959</v>
      </c>
      <c r="L1300" s="444">
        <f t="shared" ca="1" si="109"/>
        <v>-55879053.069609977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-55879053.069609977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-232829.38779004157</v>
      </c>
      <c r="L1301" s="444">
        <f t="shared" ca="1" si="109"/>
        <v>-56111882.457400016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-56111882.457400016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-233799.51023916673</v>
      </c>
      <c r="L1302" s="444">
        <f t="shared" ca="1" si="109"/>
        <v>-56345681.967639185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-56345681.967639185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-234773.67486516328</v>
      </c>
      <c r="L1303" s="444">
        <f t="shared" ca="1" si="109"/>
        <v>-56580455.642504349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-56580455.642504349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-235751.89851043478</v>
      </c>
      <c r="L1304" s="444">
        <f t="shared" ca="1" si="109"/>
        <v>-56816207.541014783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-56816207.541014783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-236734.19808756158</v>
      </c>
      <c r="L1305" s="444">
        <f t="shared" ca="1" si="109"/>
        <v>-57052941.739102341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-57052941.739102341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-237720.59057959309</v>
      </c>
      <c r="L1306" s="444">
        <f t="shared" ca="1" si="109"/>
        <v>-57290662.329681933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-57290662.329681933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-238711.09304034139</v>
      </c>
      <c r="L1307" s="444">
        <f t="shared" ca="1" si="109"/>
        <v>-57529373.422722273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-57529373.422722273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-239705.72259467613</v>
      </c>
      <c r="L1308" s="444">
        <f t="shared" ca="1" si="109"/>
        <v>-57769079.145316951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-57769079.145316951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-240704.49643882061</v>
      </c>
      <c r="L1309" s="444">
        <f t="shared" ca="1" si="109"/>
        <v>-58009783.641755775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-58009783.641755775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-241707.43184064905</v>
      </c>
      <c r="L1310" s="444">
        <f t="shared" ca="1" si="109"/>
        <v>-58251491.073596425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-58251491.073596425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-242714.54613998509</v>
      </c>
      <c r="L1311" s="444">
        <f t="shared" ca="1" si="109"/>
        <v>-58494205.619736411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-58494205.619736411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-243725.85674890169</v>
      </c>
      <c r="L1312" s="444">
        <f t="shared" ca="1" si="109"/>
        <v>-58737931.476485312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-58737931.476485312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-244741.38115202214</v>
      </c>
      <c r="L1313" s="444">
        <f t="shared" ca="1" si="109"/>
        <v>-58982672.857637331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-58982672.857637331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-245761.13690682221</v>
      </c>
      <c r="L1314" s="444">
        <f t="shared" ca="1" si="109"/>
        <v>-59228433.994544156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-59228433.994544156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-246785.14164393401</v>
      </c>
      <c r="L1315" s="444">
        <f t="shared" ca="1" si="109"/>
        <v>-59475219.13618809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-59475219.13618809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-247813.41306745037</v>
      </c>
      <c r="L1316" s="444">
        <f t="shared" ca="1" si="109"/>
        <v>-59723032.549255542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-59723032.549255542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-248845.96895523142</v>
      </c>
      <c r="L1317" s="444">
        <f t="shared" ca="1" si="109"/>
        <v>-59971878.518210776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-59971878.518210776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-249882.82715921153</v>
      </c>
      <c r="L1318" s="444">
        <f t="shared" ca="1" si="109"/>
        <v>-60221761.345369987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-60221761.345369987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-250924.00560570831</v>
      </c>
      <c r="L1319" s="444">
        <f t="shared" ca="1" si="109"/>
        <v>-60472685.350975692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-60472685.350975692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-251969.52229573202</v>
      </c>
      <c r="L1320" s="444">
        <f t="shared" ca="1" si="109"/>
        <v>-60724654.873271421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-60724654.873271421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-253019.39530529757</v>
      </c>
      <c r="L1321" s="444">
        <f t="shared" ca="1" si="109"/>
        <v>-60977674.268576719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-60977674.268576719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-254073.64278573633</v>
      </c>
      <c r="L1322" s="444">
        <f t="shared" ca="1" si="109"/>
        <v>-61231747.911362454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-61231747.911362454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-255132.28296401023</v>
      </c>
      <c r="L1323" s="444">
        <f t="shared" ca="1" si="109"/>
        <v>-61486880.194326468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-61486880.194326468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-256195.33414302694</v>
      </c>
      <c r="L1324" s="444">
        <f t="shared" ca="1" si="109"/>
        <v>-61743075.528469495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-61743075.528469495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-257262.81470195623</v>
      </c>
      <c r="L1325" s="444">
        <f t="shared" ca="1" si="109"/>
        <v>-62000338.343171455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-62000338.343171455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-258334.74309654773</v>
      </c>
      <c r="L1326" s="444">
        <f t="shared" ca="1" si="109"/>
        <v>-62258673.086268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-62258673.086268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-259411.13785944998</v>
      </c>
      <c r="L1327" s="444">
        <f t="shared" ca="1" si="109"/>
        <v>-62518084.224127449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-62518084.224127449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-260492.01760053108</v>
      </c>
      <c r="L1328" s="444">
        <f t="shared" ca="1" si="109"/>
        <v>-62778576.241727978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-62778576.241727978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-261577.40100719989</v>
      </c>
      <c r="L1329" s="444">
        <f t="shared" ca="1" si="109"/>
        <v>-63040153.642735176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-63040153.642735176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-262667.30684472993</v>
      </c>
      <c r="L1330" s="444">
        <f t="shared" ca="1" si="109"/>
        <v>-63302820.949579909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-63302820.949579909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-263761.75395658298</v>
      </c>
      <c r="L1331" s="444">
        <f t="shared" ca="1" si="109"/>
        <v>-63566582.703536496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-63566582.703536496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-264860.76126473543</v>
      </c>
      <c r="L1332" s="444">
        <f t="shared" ca="1" si="109"/>
        <v>-63831443.46480123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-63831443.46480123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-265964.34777000512</v>
      </c>
      <c r="L1333" s="444">
        <f t="shared" ca="1" si="109"/>
        <v>-64097407.812571235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-64097407.812571235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-267072.53255238011</v>
      </c>
      <c r="L1334" s="444">
        <f t="shared" ca="1" si="109"/>
        <v>-64364480.345123619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-64364480.345123619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-268185.3347713484</v>
      </c>
      <c r="L1335" s="444">
        <f t="shared" ca="1" si="109"/>
        <v>-64632665.679894969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-64632665.679894969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-269302.77366622904</v>
      </c>
      <c r="L1336" s="444">
        <f t="shared" ca="1" si="109"/>
        <v>-64901968.453561194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-64901968.453561194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-270424.86855650501</v>
      </c>
      <c r="L1337" s="444">
        <f t="shared" ca="1" si="109"/>
        <v>-65172393.322117701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-65172393.322117701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-271551.63884215709</v>
      </c>
      <c r="L1338" s="444">
        <f t="shared" ca="1" si="109"/>
        <v>-65443944.960959859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-65443944.960959859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-272683.10400399938</v>
      </c>
      <c r="L1339" s="444">
        <f t="shared" ca="1" si="109"/>
        <v>-65716628.064963862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-65716628.064963862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-273819.28360401606</v>
      </c>
      <c r="L1340" s="444">
        <f t="shared" ca="1" si="109"/>
        <v>-65990447.348567881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-65990447.348567881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-274960.19728569948</v>
      </c>
      <c r="L1341" s="444">
        <f t="shared" ca="1" si="109"/>
        <v>-66265407.545853578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-66265407.545853578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-276105.86477438995</v>
      </c>
      <c r="L1342" s="444">
        <f t="shared" ca="1" si="109"/>
        <v>-66541513.410627969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-66541513.410627969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-277256.30587761657</v>
      </c>
      <c r="L1343" s="444">
        <f t="shared" ca="1" si="109"/>
        <v>-66818769.716505587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-66818769.716505587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-278411.54048543994</v>
      </c>
      <c r="L1344" s="444">
        <f t="shared" ca="1" si="109"/>
        <v>-67097181.256991029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-67097181.256991029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-279571.58857079595</v>
      </c>
      <c r="L1345" s="444">
        <f t="shared" ca="1" si="109"/>
        <v>-67376752.845561832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-67376752.845561832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-280736.47018984094</v>
      </c>
      <c r="L1346" s="444">
        <f t="shared" ca="1" si="109"/>
        <v>-67657489.315751672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-67657489.315751672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-281906.20548229862</v>
      </c>
      <c r="L1347" s="444">
        <f t="shared" ca="1" si="109"/>
        <v>-67939395.521233976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-67939395.521233976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-283080.81467180821</v>
      </c>
      <c r="L1348" s="444">
        <f t="shared" ca="1" si="109"/>
        <v>-68222476.33590579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-68222476.33590579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-284260.31806627411</v>
      </c>
      <c r="L1349" s="444">
        <f t="shared" ca="1" si="109"/>
        <v>-68506736.653972059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-68506736.653972059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-285444.73605821689</v>
      </c>
      <c r="L1350" s="444">
        <f t="shared" ca="1" si="109"/>
        <v>-68792181.39003028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-68792181.39003028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-286634.08912512613</v>
      </c>
      <c r="L1351" s="444">
        <f t="shared" ca="1" si="109"/>
        <v>-69078815.479155406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-69078815.479155406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-287828.39782981417</v>
      </c>
      <c r="L1352" s="444">
        <f t="shared" ca="1" si="109"/>
        <v>-69366643.876985222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-69366643.876985222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-289027.68282077176</v>
      </c>
      <c r="L1353" s="444">
        <f t="shared" ca="1" si="109"/>
        <v>-69655671.559805989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-69655671.559805989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-290231.96483252494</v>
      </c>
      <c r="L1354" s="444">
        <f t="shared" ca="1" si="109"/>
        <v>-69945903.524638519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-69945903.524638519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-291441.26468599384</v>
      </c>
      <c r="L1355" s="444">
        <f t="shared" ca="1" si="109"/>
        <v>-70237344.789324507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-70237344.789324507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-292655.60328885209</v>
      </c>
      <c r="L1356" s="444">
        <f t="shared" ca="1" si="109"/>
        <v>-70530000.392613366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-70530000.392613366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-293875.001635889</v>
      </c>
      <c r="L1357" s="444">
        <f t="shared" ca="1" si="109"/>
        <v>-70823875.39424926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-70823875.39424926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-295099.48080937192</v>
      </c>
      <c r="L1358" s="444">
        <f t="shared" ca="1" si="109"/>
        <v>-71118974.875058636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-71118974.875058636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-296329.061979411</v>
      </c>
      <c r="L1359" s="444">
        <f t="shared" ca="1" si="109"/>
        <v>-71415303.937038049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-71415303.937038049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-297563.7664043252</v>
      </c>
      <c r="L1360" s="444">
        <f t="shared" ca="1" si="109"/>
        <v>-71712867.70344238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-71712867.70344238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-298803.61543100991</v>
      </c>
      <c r="L1361" s="444">
        <f t="shared" ca="1" si="109"/>
        <v>-72011671.318873391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-72011671.318873391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-300048.63049530581</v>
      </c>
      <c r="L1362" s="444">
        <f t="shared" ca="1" si="109"/>
        <v>-72311719.9493687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-72311719.9493687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-301298.8331223696</v>
      </c>
      <c r="L1363" s="444">
        <f t="shared" ca="1" si="109"/>
        <v>-72613018.782491073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-72613018.782491073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-302554.24492704612</v>
      </c>
      <c r="L1364" s="444">
        <f t="shared" ca="1" si="109"/>
        <v>-72915573.027418122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-72915573.027418122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-303814.88761424215</v>
      </c>
      <c r="L1365" s="444">
        <f t="shared" ca="1" si="109"/>
        <v>-73219387.915032357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-73219387.915032357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-305080.78297930147</v>
      </c>
      <c r="L1366" s="444">
        <f t="shared" ca="1" si="109"/>
        <v>-73524468.698011652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-73524468.698011652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-306351.95290838188</v>
      </c>
      <c r="L1367" s="444">
        <f t="shared" ca="1" si="109"/>
        <v>-73830820.650920033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-73830820.650920033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-307628.4193788335</v>
      </c>
      <c r="L1368" s="444">
        <f t="shared" ca="1" si="109"/>
        <v>-74138449.070298865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-74138449.070298865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-308910.20445957861</v>
      </c>
      <c r="L1369" s="444">
        <f t="shared" ca="1" si="109"/>
        <v>-74447359.274758443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-74447359.274758443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-310197.33031149348</v>
      </c>
      <c r="L1370" s="444">
        <f t="shared" ca="1" si="109"/>
        <v>-74757556.605069935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-74757556.605069935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-311489.81918779138</v>
      </c>
      <c r="L1371" s="444">
        <f t="shared" ca="1" si="109"/>
        <v>-75069046.424257725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-75069046.424257725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-312787.69343440718</v>
      </c>
      <c r="L1372" s="444">
        <f t="shared" ca="1" si="109"/>
        <v>-75381834.117692128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-75381834.117692128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-314090.97549038386</v>
      </c>
      <c r="L1373" s="444">
        <f t="shared" ca="1" si="109"/>
        <v>-75695925.093182519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-75695925.093182519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-315399.68788826047</v>
      </c>
      <c r="L1374" s="444">
        <f t="shared" ca="1" si="109"/>
        <v>-76011324.781070784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-76011324.781070784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-316713.8532544616</v>
      </c>
      <c r="L1375" s="444">
        <f t="shared" ca="1" si="109"/>
        <v>-76328038.634325251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-76328038.634325251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-318033.49430968857</v>
      </c>
      <c r="L1376" s="444">
        <f t="shared" ca="1" si="109"/>
        <v>-76646072.128634945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-76646072.128634945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-319358.63386931224</v>
      </c>
      <c r="L1377" s="444">
        <f t="shared" ca="1" si="109"/>
        <v>-76965430.76250425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-76965430.76250425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-320689.29484376771</v>
      </c>
      <c r="L1378" s="444">
        <f t="shared" ca="1" si="109"/>
        <v>-77286120.057348013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-77286120.057348013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-322025.50023895007</v>
      </c>
      <c r="L1379" s="444">
        <f t="shared" ca="1" si="109"/>
        <v>-77608145.557586968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-77608145.557586968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-323367.27315661235</v>
      </c>
      <c r="L1380" s="444">
        <f t="shared" ca="1" si="109"/>
        <v>-77931512.830743581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-77931512.830743581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-324714.6367947649</v>
      </c>
      <c r="L1381" s="444">
        <f t="shared" ca="1" si="109"/>
        <v>-78256227.467538342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-78256227.467538342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-326067.61444807641</v>
      </c>
      <c r="L1382" s="444">
        <f t="shared" ca="1" si="109"/>
        <v>-78582295.081986412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-78582295.081986412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-327426.22950827674</v>
      </c>
      <c r="L1383" s="444">
        <f t="shared" ca="1" si="109"/>
        <v>-78909721.311494693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-78909721.311494693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-328790.50546456123</v>
      </c>
      <c r="L1384" s="444">
        <f t="shared" ca="1" si="109"/>
        <v>-79238511.816959247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-79238511.816959247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-330160.46590399684</v>
      </c>
      <c r="L1385" s="444">
        <f t="shared" ca="1" si="109"/>
        <v>-79568672.282863244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-79568672.282863244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-331536.13451193017</v>
      </c>
      <c r="L1386" s="444">
        <f t="shared" ca="1" si="109"/>
        <v>-79900208.417375177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-79900208.417375177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-332917.53507239657</v>
      </c>
      <c r="L1387" s="444">
        <f t="shared" ca="1" si="109"/>
        <v>-80233125.952447578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-80233125.952447578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-334304.69146853156</v>
      </c>
      <c r="L1388" s="444">
        <f t="shared" ca="1" si="109"/>
        <v>-80567430.643916115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-80567430.643916115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-335697.62768298382</v>
      </c>
      <c r="L1389" s="444">
        <f t="shared" ca="1" si="109"/>
        <v>-80903128.271599099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-80903128.271599099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-337096.36779832956</v>
      </c>
      <c r="L1390" s="444">
        <f t="shared" ca="1" si="109"/>
        <v>-81240224.639397427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-81240224.639397427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-338500.93599748926</v>
      </c>
      <c r="L1391" s="444">
        <f t="shared" ca="1" si="109"/>
        <v>-81578725.575394914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-81578725.575394914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-339911.35656414548</v>
      </c>
      <c r="L1392" s="444">
        <f t="shared" ca="1" si="109"/>
        <v>-81918636.931959063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-81918636.931959063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-341327.65388316277</v>
      </c>
      <c r="L1393" s="444">
        <f t="shared" ca="1" si="109"/>
        <v>-82259964.585842222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-82259964.585842222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-342749.85244100925</v>
      </c>
      <c r="L1394" s="444">
        <f t="shared" ca="1" si="109"/>
        <v>-82602714.438283235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-82602714.438283235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-344177.97682618012</v>
      </c>
      <c r="L1395" s="444">
        <f t="shared" ca="1" si="109"/>
        <v>-82946892.415109411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-82946892.415109411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-345612.05172962253</v>
      </c>
      <c r="L1396" s="444">
        <f t="shared" ca="1" si="109"/>
        <v>-83292504.46683903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-83292504.46683903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-347052.10194516263</v>
      </c>
      <c r="L1397" s="444">
        <f t="shared" ca="1" si="109"/>
        <v>-83639556.568784192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-83639556.568784192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-348498.15236993413</v>
      </c>
      <c r="L1398" s="444">
        <f t="shared" ca="1" si="109"/>
        <v>-83988054.721154124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-83988054.721154124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-349950.22800480883</v>
      </c>
      <c r="L1399" s="444">
        <f t="shared" ca="1" si="109"/>
        <v>-84338004.949158937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-84338004.949158937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-351408.35395482893</v>
      </c>
      <c r="L1400" s="444">
        <f t="shared" ca="1" si="109"/>
        <v>-84689413.303113759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-84689413.303113759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-352872.55542964063</v>
      </c>
      <c r="L1401" s="444">
        <f t="shared" ca="1" si="109"/>
        <v>-85042285.858543396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-85042285.858543396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-354342.85774393083</v>
      </c>
      <c r="L1402" s="444">
        <f t="shared" ca="1" si="109"/>
        <v>-85396628.71628733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-85396628.71628733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-355819.28631786385</v>
      </c>
      <c r="L1403" s="444">
        <f t="shared" ca="1" si="109"/>
        <v>-85752448.0026052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-85752448.0026052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-357301.86667752167</v>
      </c>
      <c r="L1404" s="444">
        <f t="shared" ca="1" si="109"/>
        <v>-86109749.869282722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-86109749.869282722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-358790.62445534469</v>
      </c>
      <c r="L1405" s="444">
        <f t="shared" ca="1" si="109"/>
        <v>-86468540.49373807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-86468540.49373807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-360285.58539057529</v>
      </c>
      <c r="L1406" s="444">
        <f t="shared" ca="1" si="109"/>
        <v>-86828826.079128653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-86828826.079128653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-361786.77532970271</v>
      </c>
      <c r="L1407" s="444">
        <f t="shared" ca="1" si="109"/>
        <v>-87190612.854458362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-87190612.854458362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-363294.22022690985</v>
      </c>
      <c r="L1408" s="444">
        <f t="shared" ca="1" si="109"/>
        <v>-87553907.074685276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-87553907.074685276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-364807.94614452199</v>
      </c>
      <c r="L1409" s="444">
        <f t="shared" ca="1" si="109"/>
        <v>-87918715.020829797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-87918715.020829797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-366327.97925345751</v>
      </c>
      <c r="L1410" s="444">
        <f t="shared" ca="1" si="109"/>
        <v>-88285043.000083253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-88285043.000083253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-367854.34583368024</v>
      </c>
      <c r="L1411" s="444">
        <f t="shared" ca="1" si="109"/>
        <v>-88652897.345916927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-88652897.345916927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-369387.07227465388</v>
      </c>
      <c r="L1412" s="444">
        <f t="shared" ca="1" si="109"/>
        <v>-89022284.418191582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-89022284.418191582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-370926.18507579825</v>
      </c>
      <c r="L1413" s="444">
        <f t="shared" ca="1" si="109"/>
        <v>-89393210.603267387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-89393210.603267387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-372471.71084694745</v>
      </c>
      <c r="L1414" s="444">
        <f t="shared" ca="1" si="109"/>
        <v>-89765682.314114332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-89765682.314114332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-374023.67630880972</v>
      </c>
      <c r="L1415" s="444">
        <f t="shared" ca="1" si="109"/>
        <v>-90139705.990423143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-90139705.990423143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-375582.10829342977</v>
      </c>
      <c r="L1416" s="444">
        <f t="shared" ca="1" si="109"/>
        <v>-90515288.098716572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-90515288.098716572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-377147.03374465241</v>
      </c>
      <c r="L1417" s="444">
        <f t="shared" ca="1" si="109"/>
        <v>-90892435.13246122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-90892435.13246122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-378718.47971858841</v>
      </c>
      <c r="L1418" s="444">
        <f t="shared" ca="1" si="109"/>
        <v>-91271153.612179816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-91271153.612179816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-380296.47338408255</v>
      </c>
      <c r="L1419" s="444">
        <f t="shared" ca="1" si="109"/>
        <v>-91651450.085563898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-91651450.085563898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-381881.0420231829</v>
      </c>
      <c r="L1420" s="444">
        <f t="shared" ca="1" si="109"/>
        <v>-92033331.12758708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-92033331.12758708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-383472.2130316128</v>
      </c>
      <c r="L1421" s="444">
        <f t="shared" ca="1" si="109"/>
        <v>-92416803.3406187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-92416803.3406187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-385070.01391924458</v>
      </c>
      <c r="L1422" s="444">
        <f t="shared" ca="1" si="109"/>
        <v>-92801873.354537949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-92801873.354537949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-386674.47231057478</v>
      </c>
      <c r="L1423" s="444">
        <f t="shared" ca="1" si="109"/>
        <v>-93188547.826848522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-93188547.826848522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-388285.61594520218</v>
      </c>
      <c r="L1424" s="444">
        <f t="shared" ca="1" si="109"/>
        <v>-93576833.442793727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-93576833.442793727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-389903.47267830721</v>
      </c>
      <c r="L1425" s="444">
        <f t="shared" ca="1" si="109"/>
        <v>-93966736.915472031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-93966736.915472031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-391528.07048113347</v>
      </c>
      <c r="L1426" s="444">
        <f t="shared" ca="1" si="109"/>
        <v>-94358264.985953167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-94358264.985953167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-393159.4374414715</v>
      </c>
      <c r="L1427" s="444">
        <f t="shared" ca="1" si="109"/>
        <v>-94751424.423394635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-94751424.423394635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-394797.60176414432</v>
      </c>
      <c r="L1428" s="444">
        <f t="shared" ca="1" si="109"/>
        <v>-95146222.025158778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-95146222.025158778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-396442.59177149489</v>
      </c>
      <c r="L1429" s="444">
        <f t="shared" ca="1" si="109"/>
        <v>-95542664.616930276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-95542664.616930276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-398094.43590387615</v>
      </c>
      <c r="L1430" s="444">
        <f t="shared" ca="1" si="109"/>
        <v>-95940759.052834153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-95940759.052834153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-399753.16272014228</v>
      </c>
      <c r="L1431" s="444">
        <f t="shared" ca="1" si="109"/>
        <v>-96340512.215554297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-96340512.215554297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-401418.80089814292</v>
      </c>
      <c r="L1432" s="444">
        <f t="shared" ca="1" si="109"/>
        <v>-96741931.016452447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-96741931.016452447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-403091.37923521851</v>
      </c>
      <c r="L1433" s="444">
        <f t="shared" ca="1" si="109"/>
        <v>-97145022.39568767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-97145022.39568767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-404770.92664869863</v>
      </c>
      <c r="L1434" s="444">
        <f t="shared" ca="1" si="109"/>
        <v>-97549793.322336361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-97549793.322336361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-406457.47217640153</v>
      </c>
      <c r="L1435" s="444">
        <f t="shared" ca="1" si="109"/>
        <v>-97956250.794512764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-97956250.794512764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-408151.04497713654</v>
      </c>
      <c r="L1436" s="444">
        <f t="shared" ca="1" si="109"/>
        <v>-98364401.839489907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-98364401.839489907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-409851.67433120793</v>
      </c>
      <c r="L1437" s="444">
        <f t="shared" ca="1" si="109"/>
        <v>-98774253.51382111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-98774253.51382111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-411559.38964092126</v>
      </c>
      <c r="L1438" s="444">
        <f t="shared" ca="1" si="109"/>
        <v>-99185812.903462037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-99185812.903462037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-413274.22043109185</v>
      </c>
      <c r="L1439" s="444">
        <f t="shared" ca="1" si="109"/>
        <v>-99599087.123893127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-99599087.123893127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-414996.1963495547</v>
      </c>
      <c r="L1440" s="444">
        <f t="shared" ca="1" si="109"/>
        <v>-100014083.32024269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-100014083.32024269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-416725.34716767789</v>
      </c>
      <c r="L1441" s="444">
        <f t="shared" ca="1" si="109"/>
        <v>-100430808.66741036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-100430808.66741036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-418461.70278087648</v>
      </c>
      <c r="L1442" s="444">
        <f t="shared" ca="1" si="109"/>
        <v>-100849270.37019123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-100849270.37019123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-420205.29320913012</v>
      </c>
      <c r="L1443" s="444">
        <f t="shared" ca="1" si="109"/>
        <v>-101269475.66340037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-101269475.66340037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-421956.14859750151</v>
      </c>
      <c r="L1444" s="444">
        <f t="shared" ca="1" si="109"/>
        <v>-101691431.81199788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-101691431.81199788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-423714.29921665782</v>
      </c>
      <c r="L1445" s="444">
        <f t="shared" ca="1" si="109"/>
        <v>-102115146.11121453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-102115146.11121453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-425479.77546339389</v>
      </c>
      <c r="L1446" s="444">
        <f t="shared" ca="1" si="109"/>
        <v>-102540625.88667792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-102540625.88667792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-427252.60786115797</v>
      </c>
      <c r="L1447" s="444">
        <f t="shared" ca="1" si="109"/>
        <v>-102967878.49453908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-102967878.49453908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-429032.8270605795</v>
      </c>
      <c r="L1448" s="444">
        <f t="shared" ca="1" si="109"/>
        <v>-103396911.32159966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-103396911.32159966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-430820.46383999859</v>
      </c>
      <c r="L1449" s="444">
        <f t="shared" ca="1" si="109"/>
        <v>-103827731.78543966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-103827731.78543966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-432615.54910599854</v>
      </c>
      <c r="L1450" s="444">
        <f t="shared" ca="1" si="109"/>
        <v>-104260347.33454566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-104260347.33454566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-434418.11389394023</v>
      </c>
      <c r="L1451" s="444">
        <f t="shared" ca="1" si="109"/>
        <v>-104694765.4484396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-104694765.4484396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-436228.1893684984</v>
      </c>
      <c r="L1452" s="444">
        <f t="shared" ca="1" si="109"/>
        <v>-105130993.6378081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-105130993.6378081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-438045.80682420032</v>
      </c>
      <c r="L1453" s="444">
        <f t="shared" ca="1" si="109"/>
        <v>-105569039.44463231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-105569039.44463231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-439870.99768596794</v>
      </c>
      <c r="L1454" s="444">
        <f t="shared" ca="1" si="109"/>
        <v>-106008910.44231828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-106008910.44231828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-441703.79350965953</v>
      </c>
      <c r="L1455" s="444">
        <f t="shared" ca="1" si="109"/>
        <v>-106450614.23582794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-106450614.23582794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-443544.22598261642</v>
      </c>
      <c r="L1456" s="444">
        <f t="shared" ca="1" si="109"/>
        <v>-106894158.46181056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-106894158.46181056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-445392.32692421065</v>
      </c>
      <c r="L1457" s="444">
        <f t="shared" ca="1" si="109"/>
        <v>-107339550.78873476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-107339550.78873476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-447248.12828639481</v>
      </c>
      <c r="L1458" s="444">
        <f t="shared" ca="1" si="109"/>
        <v>-107786798.91702116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-107786798.91702116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-449111.66215425479</v>
      </c>
      <c r="L1459" s="444">
        <f t="shared" ca="1" si="109"/>
        <v>-108235910.57917541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-108235910.57917541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-450982.96074656415</v>
      </c>
      <c r="L1460" s="444">
        <f t="shared" ca="1" si="109"/>
        <v>-108686893.53992198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-108686893.53992198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-452862.05641634157</v>
      </c>
      <c r="L1461" s="444">
        <f t="shared" ca="1" si="109"/>
        <v>-109139755.59633833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-109139755.59633833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-454748.98165140976</v>
      </c>
      <c r="L1462" s="444">
        <f t="shared" ca="1" si="109"/>
        <v>-109594504.57798974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-109594504.57798974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-456643.76907495724</v>
      </c>
      <c r="L1463" s="444">
        <f t="shared" ca="1" si="109"/>
        <v>-110051148.3470647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-110051148.3470647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-458546.45144610293</v>
      </c>
      <c r="L1464" s="444">
        <f t="shared" ca="1" si="109"/>
        <v>-110509694.7985108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-110509694.7985108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-460457.06166046165</v>
      </c>
      <c r="L1465" s="444">
        <f t="shared" ca="1" si="109"/>
        <v>-110970151.86017127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-110970151.86017127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-462375.63275071362</v>
      </c>
      <c r="L1466" s="444">
        <f t="shared" ca="1" si="109"/>
        <v>-111432527.49292199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-111432527.49292199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-464302.19788717496</v>
      </c>
      <c r="L1467" s="444">
        <f t="shared" ca="1" si="109"/>
        <v>-111896829.69080918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-111896829.69080918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-466236.7903783716</v>
      </c>
      <c r="L1468" s="444">
        <f t="shared" ca="1" si="109"/>
        <v>-112363066.48118755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-112363066.48118755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-468179.44367161486</v>
      </c>
      <c r="L1469" s="444">
        <f t="shared" ca="1" si="109"/>
        <v>-112831245.92485917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-112831245.92485917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-470130.19135357987</v>
      </c>
      <c r="L1470" s="444">
        <f t="shared" ca="1" si="109"/>
        <v>-113301376.11621274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-113301376.11621274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-472089.06715088635</v>
      </c>
      <c r="L1471" s="444">
        <f t="shared" ca="1" si="109"/>
        <v>-113773465.18336363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-113773465.18336363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-474056.10493068187</v>
      </c>
      <c r="L1472" s="444">
        <f t="shared" ca="1" si="109"/>
        <v>-114247521.28829432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-114247521.28829432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-476031.33870122628</v>
      </c>
      <c r="L1473" s="444">
        <f t="shared" ca="1" si="109"/>
        <v>-114723552.62699555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-114723552.62699555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-478014.80261248146</v>
      </c>
      <c r="L1474" s="444">
        <f t="shared" ca="1" si="109"/>
        <v>-115201567.42960803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-115201567.42960803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-480006.53095670015</v>
      </c>
      <c r="L1475" s="444">
        <f t="shared" ca="1" si="109"/>
        <v>-115681573.96056473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-115681573.96056473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-482006.5581690197</v>
      </c>
      <c r="L1476" s="444">
        <f t="shared" ca="1" si="109"/>
        <v>-116163580.51873375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-116163580.51873375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-484014.9188280573</v>
      </c>
      <c r="L1477" s="444">
        <f t="shared" ca="1" si="109"/>
        <v>-116647595.43756181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-116647595.43756181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-486031.64765650756</v>
      </c>
      <c r="L1478" s="444">
        <f t="shared" ca="1" si="109"/>
        <v>-117133627.08521831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-117133627.08521831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-488056.77952174301</v>
      </c>
      <c r="L1479" s="444">
        <f t="shared" ca="1" si="109"/>
        <v>-117621683.86474006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-117621683.86474006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-490090.34943641681</v>
      </c>
      <c r="L1480" s="444">
        <f t="shared" ca="1" si="109"/>
        <v>-118111774.21417648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-118111774.21417648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-492132.39255906868</v>
      </c>
      <c r="L1481" s="444">
        <f t="shared" ca="1" si="109"/>
        <v>-118603906.60673554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-118603906.60673554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-494182.94419473142</v>
      </c>
      <c r="L1482" s="444">
        <f t="shared" ca="1" si="109"/>
        <v>-119098089.55093028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-119098089.55093028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-496242.03979554289</v>
      </c>
      <c r="L1483" s="444">
        <f t="shared" ca="1" si="109"/>
        <v>-119594331.59072582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-119594331.59072582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-498309.71496135759</v>
      </c>
      <c r="L1484" s="444">
        <f t="shared" ca="1" si="109"/>
        <v>-120092641.30568719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-120092641.30568719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-500386.00544036325</v>
      </c>
      <c r="L1485" s="444">
        <f t="shared" ca="1" si="109"/>
        <v>-120593027.31112756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-120593027.31112756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-502470.94712969818</v>
      </c>
      <c r="L1486" s="444">
        <f t="shared" ca="1" si="109"/>
        <v>-121095498.25825725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-121095498.25825725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-504564.57607607188</v>
      </c>
      <c r="L1487" s="444">
        <f t="shared" ca="1" si="109"/>
        <v>-121600062.83433333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-121600062.83433333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-506666.92847638892</v>
      </c>
      <c r="L1488" s="444">
        <f t="shared" ca="1" si="109"/>
        <v>-122106729.76280972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-122106729.76280972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-508778.04067837383</v>
      </c>
      <c r="L1489" s="444">
        <f t="shared" ca="1" si="109"/>
        <v>-122615507.80348809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-122615507.80348809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-510897.9491812003</v>
      </c>
      <c r="L1490" s="444">
        <f t="shared" ca="1" si="109"/>
        <v>-123126405.75266929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-123126405.75266929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-513026.69063612208</v>
      </c>
      <c r="L1491" s="444">
        <f t="shared" ca="1" si="109"/>
        <v>-123639432.44330542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-123639432.44330542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-515164.30184710585</v>
      </c>
      <c r="L1492" s="444">
        <f t="shared" ca="1" si="109"/>
        <v>-124154596.74515252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-124154596.74515252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-517310.81977146887</v>
      </c>
      <c r="L1493" s="444">
        <f t="shared" ca="1" si="109"/>
        <v>-124671907.56492399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-124671907.56492399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-519466.28152051667</v>
      </c>
      <c r="L1494" s="444">
        <f t="shared" ca="1" si="109"/>
        <v>-125191373.8464445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-125191373.8464445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-521630.72436018544</v>
      </c>
      <c r="L1495" s="444">
        <f t="shared" ca="1" si="109"/>
        <v>-125713004.57080469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-125713004.57080469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-523804.18571168621</v>
      </c>
      <c r="L1496" s="444">
        <f t="shared" ca="1" si="109"/>
        <v>-126236808.75651637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-126236808.75651637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-525986.70315215143</v>
      </c>
      <c r="L1497" s="444">
        <f t="shared" ca="1" si="109"/>
        <v>-126762795.45966852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-126762795.45966852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-528178.31441528548</v>
      </c>
      <c r="L1498" s="444">
        <f t="shared" ca="1" si="109"/>
        <v>-127290973.77408381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-127290973.77408381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-530379.05739201582</v>
      </c>
      <c r="L1499" s="444">
        <f t="shared" ca="1" si="109"/>
        <v>-127821352.83147582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-127821352.83147582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-532588.97013114928</v>
      </c>
      <c r="L1500" s="444">
        <f t="shared" ca="1" si="109"/>
        <v>-128353941.80160697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-128353941.80160697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-534808.09084002906</v>
      </c>
      <c r="L1501" s="444">
        <f t="shared" ca="1" si="109"/>
        <v>-128888749.89244699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-128888749.89244699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-537036.45788519585</v>
      </c>
      <c r="L1502" s="444">
        <f t="shared" ca="1" si="109"/>
        <v>-129425786.35033219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-129425786.35033219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-539274.1097930508</v>
      </c>
      <c r="L1503" s="444">
        <f t="shared" ca="1" si="109"/>
        <v>-129965060.46012524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-129965060.46012524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-541521.08525052178</v>
      </c>
      <c r="L1504" s="444">
        <f t="shared" ca="1" si="109"/>
        <v>-130506581.54537576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-130506581.54537576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-543777.4231057323</v>
      </c>
      <c r="L1505" s="444">
        <f t="shared" ca="1" si="109"/>
        <v>-131050358.9684815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-131050358.9684815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-546043.1623686729</v>
      </c>
      <c r="L1506" s="444">
        <f t="shared" ca="1" si="109"/>
        <v>-131596402.13085017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-131596402.13085017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-548318.34221187572</v>
      </c>
      <c r="L1507" s="444">
        <f t="shared" ca="1" si="109"/>
        <v>-132144720.47306204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-132144720.47306204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-550603.00197109184</v>
      </c>
      <c r="L1508" s="444">
        <f t="shared" ca="1" si="109"/>
        <v>-132695323.47503313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-132695323.47503313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-552897.18114597141</v>
      </c>
      <c r="L1509" s="444">
        <f t="shared" ca="1" si="109"/>
        <v>-133248220.6561791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-133248220.6561791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-555200.91940074624</v>
      </c>
      <c r="L1510" s="444">
        <f t="shared" ca="1" si="109"/>
        <v>-133803421.57557985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-133803421.57557985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-557514.25656491611</v>
      </c>
      <c r="L1511" s="444">
        <f t="shared" ca="1" si="109"/>
        <v>-134360935.83214477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-134360935.83214477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-559837.23263393657</v>
      </c>
      <c r="L1512" s="444">
        <f t="shared" ca="1" si="109"/>
        <v>-134920773.06477872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-134920773.06477872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-562169.88776991132</v>
      </c>
      <c r="L1513" s="444">
        <f t="shared" ca="1" si="109"/>
        <v>-135482942.95254862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-135482942.95254862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-564512.26230228588</v>
      </c>
      <c r="L1514" s="444">
        <f t="shared" ca="1" si="109"/>
        <v>-136047455.2148509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-136047455.2148509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-566864.39672854543</v>
      </c>
      <c r="L1515" s="444">
        <f t="shared" ca="1" si="109"/>
        <v>-136614319.61157945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-136614319.61157945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-569226.33171491441</v>
      </c>
      <c r="L1516" s="444">
        <f t="shared" ca="1" si="109"/>
        <v>-137183545.94329438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-137183545.94329438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-571598.10809705989</v>
      </c>
      <c r="L1517" s="444">
        <f t="shared" ca="1" si="109"/>
        <v>-137755144.05139142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-137755144.05139142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-573979.76688079757</v>
      </c>
      <c r="L1518" s="444">
        <f t="shared" ca="1" si="109"/>
        <v>-138329123.81827223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-138329123.81827223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-576371.34924280096</v>
      </c>
      <c r="L1519" s="444">
        <f t="shared" ca="1" si="109"/>
        <v>-138905495.16751504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-138905495.16751504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-578772.89653131261</v>
      </c>
      <c r="L1520" s="444">
        <f t="shared" ca="1" si="109"/>
        <v>-139484268.06404635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-139484268.06404635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-581184.45026685984</v>
      </c>
      <c r="L1521" s="444">
        <f t="shared" ca="1" si="109"/>
        <v>-140065452.51431322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-140065452.51431322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-583606.05214297178</v>
      </c>
      <c r="L1522" s="444">
        <f t="shared" ca="1" si="109"/>
        <v>-140649058.5664562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-140649058.5664562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-586037.74402690085</v>
      </c>
      <c r="L1523" s="444">
        <f t="shared" ca="1" si="109"/>
        <v>-141235096.3104831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-141235096.3104831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-588479.56796034623</v>
      </c>
      <c r="L1524" s="444">
        <f t="shared" ca="1" si="109"/>
        <v>-141823575.87844345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-141823575.87844345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-590931.56616018107</v>
      </c>
      <c r="L1525" s="444">
        <f t="shared" ca="1" si="109"/>
        <v>-142414507.44460362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-142414507.44460362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-593393.78101918171</v>
      </c>
      <c r="L1526" s="444">
        <f t="shared" ca="1" si="109"/>
        <v>-143007901.2256228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-143007901.2256228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-595866.2551067617</v>
      </c>
      <c r="L1527" s="444">
        <f t="shared" ca="1" si="109"/>
        <v>-143603767.48072955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-143603767.48072955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-598349.03116970649</v>
      </c>
      <c r="L1528" s="444">
        <f t="shared" ca="1" si="109"/>
        <v>-144202116.51189926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-144202116.51189926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-600842.15213291359</v>
      </c>
      <c r="L1529" s="444">
        <f t="shared" ca="1" si="109"/>
        <v>-144802958.66403219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-144802958.66403219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-603345.66110013414</v>
      </c>
      <c r="L1530" s="444">
        <f t="shared" ca="1" si="109"/>
        <v>-145406304.32513231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-145406304.32513231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-605859.60135471798</v>
      </c>
      <c r="L1531" s="444">
        <f t="shared" ca="1" si="109"/>
        <v>-146012163.92648703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-146012163.92648703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-608384.01636036264</v>
      </c>
      <c r="L1532" s="444">
        <f t="shared" ca="1" si="109"/>
        <v>-146620547.9428474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-146620547.9428474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-610918.94976186415</v>
      </c>
      <c r="L1533" s="444">
        <f t="shared" ca="1" si="109"/>
        <v>-147231466.89260927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-147231466.89260927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-613464.44538587192</v>
      </c>
      <c r="L1534" s="444">
        <f t="shared" ca="1" si="109"/>
        <v>-147844931.33799514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-147844931.33799514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-616020.54724164645</v>
      </c>
      <c r="L1535" s="444">
        <f t="shared" ca="1" si="109"/>
        <v>-148460951.8852368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-148460951.8852368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-618587.29952182004</v>
      </c>
      <c r="L1536" s="444">
        <f t="shared" ca="1" si="109"/>
        <v>-149079539.18475863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-149079539.18475863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-621164.74660316098</v>
      </c>
      <c r="L1537" s="444">
        <f t="shared" ca="1" si="109"/>
        <v>-149700703.93136179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-149700703.93136179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-623752.93304734083</v>
      </c>
      <c r="L1538" s="444">
        <f t="shared" ref="L1538:L1792" ca="1" si="114">I1538-J1538+K1538</f>
        <v>-150324456.86440915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-150324456.86440915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-626351.90360170475</v>
      </c>
      <c r="L1539" s="444">
        <f t="shared" ca="1" si="114"/>
        <v>-150950808.76801085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-150950808.76801085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-628961.70320004527</v>
      </c>
      <c r="L1540" s="444">
        <f t="shared" ca="1" si="114"/>
        <v>-151579770.4712109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-151579770.4712109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-631582.37696337875</v>
      </c>
      <c r="L1541" s="444">
        <f t="shared" ca="1" si="114"/>
        <v>-152211352.84817427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-152211352.84817427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-634213.97020072618</v>
      </c>
      <c r="L1542" s="444">
        <f t="shared" ca="1" si="114"/>
        <v>-152845566.81837499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-152845566.81837499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-636856.52840989584</v>
      </c>
      <c r="L1543" s="444">
        <f t="shared" ca="1" si="114"/>
        <v>-153482423.34678489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-153482423.34678489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-639510.0972782704</v>
      </c>
      <c r="L1544" s="444">
        <f t="shared" ca="1" si="114"/>
        <v>-154121933.44406316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-154121933.44406316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-642174.72268359642</v>
      </c>
      <c r="L1545" s="444">
        <f t="shared" ca="1" si="114"/>
        <v>-154764108.16674677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-154764108.16674677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-644850.45069477824</v>
      </c>
      <c r="L1546" s="444">
        <f t="shared" ca="1" si="114"/>
        <v>-155408958.61744153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-155408958.61744153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-647537.32757267309</v>
      </c>
      <c r="L1547" s="444">
        <f t="shared" ca="1" si="114"/>
        <v>-156056495.94501421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-156056495.94501421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-650235.39977089257</v>
      </c>
      <c r="L1548" s="444">
        <f t="shared" ca="1" si="114"/>
        <v>-156706731.34478509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-156706731.34478509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-652944.71393660456</v>
      </c>
      <c r="L1549" s="444">
        <f t="shared" ca="1" si="114"/>
        <v>-157359676.05872169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-157359676.05872169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-655665.31691134034</v>
      </c>
      <c r="L1550" s="444">
        <f t="shared" ca="1" si="114"/>
        <v>-158015341.37563303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-158015341.37563303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-658397.2557318043</v>
      </c>
      <c r="L1551" s="444">
        <f t="shared" ca="1" si="114"/>
        <v>-158673738.63136482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-158673738.63136482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-661140.57763068681</v>
      </c>
      <c r="L1552" s="444">
        <f t="shared" ca="1" si="114"/>
        <v>-159334879.20899552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-159334879.20899552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-663895.33003748138</v>
      </c>
      <c r="L1553" s="444">
        <f t="shared" ca="1" si="114"/>
        <v>-159998774.539033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-159998774.539033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-666661.56057930412</v>
      </c>
      <c r="L1554" s="444">
        <f t="shared" ca="1" si="114"/>
        <v>-160665436.0996123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-160665436.0996123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-669439.31708171789</v>
      </c>
      <c r="L1555" s="444">
        <f t="shared" ca="1" si="114"/>
        <v>-161334875.41669402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-161334875.41669402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-672228.64756955835</v>
      </c>
      <c r="L1556" s="444">
        <f t="shared" ca="1" si="114"/>
        <v>-162007104.06426358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-162007104.06426358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-675029.60026776488</v>
      </c>
      <c r="L1557" s="444">
        <f t="shared" ca="1" si="114"/>
        <v>-162682133.66453135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-162682133.66453135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-677842.2236022139</v>
      </c>
      <c r="L1558" s="444">
        <f t="shared" ca="1" si="114"/>
        <v>-163359975.88813356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-163359975.88813356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-680666.56620055647</v>
      </c>
      <c r="L1559" s="444">
        <f t="shared" ca="1" si="114"/>
        <v>-164040642.45433411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-164040642.45433411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-683502.67689305882</v>
      </c>
      <c r="L1560" s="444">
        <f t="shared" ca="1" si="114"/>
        <v>-164724145.13122717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-164724145.13122717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-686350.60471344646</v>
      </c>
      <c r="L1561" s="444">
        <f t="shared" ca="1" si="114"/>
        <v>-165410495.73594061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-165410495.73594061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-689210.39889975253</v>
      </c>
      <c r="L1562" s="444">
        <f t="shared" ca="1" si="114"/>
        <v>-166099706.13484037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-166099706.13484037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-692082.10889516817</v>
      </c>
      <c r="L1563" s="444">
        <f t="shared" ca="1" si="114"/>
        <v>-166791788.24373555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-166791788.24373555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-694965.7843488981</v>
      </c>
      <c r="L1564" s="444">
        <f t="shared" ca="1" si="114"/>
        <v>-167486754.02808446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-167486754.02808446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-697861.47511701856</v>
      </c>
      <c r="L1565" s="444">
        <f t="shared" ca="1" si="114"/>
        <v>-168184615.50320148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-168184615.50320148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-700769.23126333952</v>
      </c>
      <c r="L1566" s="444">
        <f t="shared" ca="1" si="114"/>
        <v>-168885384.73446482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-168885384.73446482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-703689.10306027008</v>
      </c>
      <c r="L1567" s="444">
        <f t="shared" ca="1" si="114"/>
        <v>-169589073.8375251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-169589073.8375251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-706621.14098968788</v>
      </c>
      <c r="L1568" s="444">
        <f t="shared" ca="1" si="114"/>
        <v>-170295694.97851479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-170295694.97851479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-709565.39574381162</v>
      </c>
      <c r="L1569" s="444">
        <f t="shared" ca="1" si="114"/>
        <v>-171005260.37425861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-171005260.37425861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-712521.91822607757</v>
      </c>
      <c r="L1570" s="444">
        <f t="shared" ca="1" si="114"/>
        <v>-171717782.29248467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-171717782.29248467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-715490.75955201942</v>
      </c>
      <c r="L1571" s="444">
        <f t="shared" ca="1" si="114"/>
        <v>-172433273.0520367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-172433273.0520367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-718471.9710501529</v>
      </c>
      <c r="L1572" s="444">
        <f t="shared" ca="1" si="114"/>
        <v>-173151745.02308685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-173151745.02308685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-721465.60426286189</v>
      </c>
      <c r="L1573" s="444">
        <f t="shared" ca="1" si="114"/>
        <v>-173873210.6273497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-173873210.6273497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-724471.71094729041</v>
      </c>
      <c r="L1574" s="444">
        <f t="shared" ca="1" si="114"/>
        <v>-174597682.33829701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-174597682.33829701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-727490.34307623748</v>
      </c>
      <c r="L1575" s="444">
        <f t="shared" ca="1" si="114"/>
        <v>-175325172.68137324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-175325172.68137324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-730521.55283905519</v>
      </c>
      <c r="L1576" s="444">
        <f t="shared" ca="1" si="114"/>
        <v>-176055694.23421228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-176055694.23421228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-733565.3926425511</v>
      </c>
      <c r="L1577" s="444">
        <f t="shared" ca="1" si="114"/>
        <v>-176789259.62685484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-176789259.62685484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-736621.91511189518</v>
      </c>
      <c r="L1578" s="444">
        <f t="shared" ca="1" si="114"/>
        <v>-177525881.54196674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-177525881.54196674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-739691.17309152801</v>
      </c>
      <c r="L1579" s="444">
        <f t="shared" ca="1" si="114"/>
        <v>-178265572.71505827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-178265572.71505827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-742773.21964607609</v>
      </c>
      <c r="L1580" s="444">
        <f t="shared" ca="1" si="114"/>
        <v>-179008345.93470433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-179008345.93470433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-745868.10806126799</v>
      </c>
      <c r="L1581" s="444">
        <f t="shared" ca="1" si="114"/>
        <v>-179754214.04276559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-179754214.04276559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-748975.89184485655</v>
      </c>
      <c r="L1582" s="444">
        <f t="shared" ca="1" si="114"/>
        <v>-180503189.93461046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-180503189.93461046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-752096.62472754356</v>
      </c>
      <c r="L1583" s="444">
        <f t="shared" ca="1" si="114"/>
        <v>-181255286.559338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-181255286.559338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-755230.3606639083</v>
      </c>
      <c r="L1584" s="444">
        <f t="shared" ca="1" si="114"/>
        <v>-182010516.92000192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-182010516.92000192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-758377.15383334132</v>
      </c>
      <c r="L1585" s="444">
        <f t="shared" ca="1" si="114"/>
        <v>-182768894.07383525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-182768894.07383525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-761537.05864098016</v>
      </c>
      <c r="L1586" s="444">
        <f t="shared" ca="1" si="114"/>
        <v>-183530431.13247624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-183530431.13247624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-764710.12971865095</v>
      </c>
      <c r="L1587" s="444">
        <f t="shared" ca="1" si="114"/>
        <v>-184295141.2621949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-184295141.2621949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-767896.42192581203</v>
      </c>
      <c r="L1588" s="444">
        <f t="shared" ca="1" si="114"/>
        <v>-185063037.68412071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-185063037.68412071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-771095.99035050301</v>
      </c>
      <c r="L1589" s="444">
        <f t="shared" ca="1" si="114"/>
        <v>-185834133.67447123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-185834133.67447123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-774308.89031029679</v>
      </c>
      <c r="L1590" s="444">
        <f t="shared" ca="1" si="114"/>
        <v>-186608442.56478152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-186608442.56478152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-777535.17735325627</v>
      </c>
      <c r="L1591" s="444">
        <f t="shared" ca="1" si="114"/>
        <v>-187385977.74213478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-187385977.74213478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-780774.90725889488</v>
      </c>
      <c r="L1592" s="444">
        <f t="shared" ca="1" si="114"/>
        <v>-188166752.64939368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-188166752.64939368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-784028.13603914028</v>
      </c>
      <c r="L1593" s="444">
        <f t="shared" ca="1" si="114"/>
        <v>-188950780.78543282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-188950780.78543282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-787294.91993930342</v>
      </c>
      <c r="L1594" s="444">
        <f t="shared" ca="1" si="114"/>
        <v>-189738075.70537212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-189738075.70537212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-790575.31543905055</v>
      </c>
      <c r="L1595" s="444">
        <f t="shared" ca="1" si="114"/>
        <v>-190528651.02081117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-190528651.02081117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-793869.37925337988</v>
      </c>
      <c r="L1596" s="444">
        <f t="shared" ca="1" si="114"/>
        <v>-191322520.40006456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-191322520.40006456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-797177.16833360237</v>
      </c>
      <c r="L1597" s="444">
        <f t="shared" ca="1" si="114"/>
        <v>-192119697.56839815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-192119697.56839815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-800498.73986832565</v>
      </c>
      <c r="L1598" s="444">
        <f t="shared" ca="1" si="114"/>
        <v>-192920196.30826646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-192920196.30826646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-803834.15128444356</v>
      </c>
      <c r="L1599" s="444">
        <f t="shared" ca="1" si="114"/>
        <v>-193724030.45955092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-193724030.45955092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-807183.46024812886</v>
      </c>
      <c r="L1600" s="444">
        <f t="shared" ca="1" si="114"/>
        <v>-194531213.91979906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-194531213.91979906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-810546.72466582945</v>
      </c>
      <c r="L1601" s="444">
        <f t="shared" ca="1" si="114"/>
        <v>-195341760.64446488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-195341760.64446488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-813924.00268527027</v>
      </c>
      <c r="L1602" s="444">
        <f t="shared" ca="1" si="114"/>
        <v>-196155684.64715016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-196155684.64715016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-817315.35269645904</v>
      </c>
      <c r="L1603" s="444">
        <f t="shared" ca="1" si="114"/>
        <v>-196972999.99984661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-196972999.99984661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-820720.83333269414</v>
      </c>
      <c r="L1604" s="444">
        <f t="shared" ca="1" si="114"/>
        <v>-197793720.8331793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-197793720.8331793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-824140.50347158033</v>
      </c>
      <c r="L1605" s="444">
        <f t="shared" ca="1" si="114"/>
        <v>-198617861.33665088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-198617861.33665088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-827574.42223604536</v>
      </c>
      <c r="L1606" s="444">
        <f t="shared" ca="1" si="114"/>
        <v>-199445435.75888693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-199445435.75888693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-831022.64899536222</v>
      </c>
      <c r="L1607" s="444">
        <f t="shared" ca="1" si="114"/>
        <v>-200276458.4078823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-200276458.4078823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-834485.24336617626</v>
      </c>
      <c r="L1608" s="444">
        <f t="shared" ca="1" si="114"/>
        <v>-201110943.65124848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-201110943.65124848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-837962.2652135354</v>
      </c>
      <c r="L1609" s="444">
        <f t="shared" ca="1" si="114"/>
        <v>-201948905.91646203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-201948905.91646203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-841453.77465192508</v>
      </c>
      <c r="L1610" s="444">
        <f t="shared" ca="1" si="114"/>
        <v>-202790359.69111395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-202790359.69111395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-844959.83204630809</v>
      </c>
      <c r="L1611" s="444">
        <f t="shared" ca="1" si="114"/>
        <v>-203635319.52316025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-203635319.52316025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-848480.49801316764</v>
      </c>
      <c r="L1612" s="444">
        <f t="shared" ca="1" si="114"/>
        <v>-204483800.02117342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-204483800.02117342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-852015.83342155593</v>
      </c>
      <c r="L1613" s="444">
        <f t="shared" ca="1" si="114"/>
        <v>-205335815.85459498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-205335815.85459498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-855565.8993941457</v>
      </c>
      <c r="L1614" s="444">
        <f t="shared" ca="1" si="114"/>
        <v>-206191381.75398913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-206191381.75398913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-859130.75730828801</v>
      </c>
      <c r="L1615" s="444">
        <f t="shared" ca="1" si="114"/>
        <v>-207050512.5112974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-207050512.5112974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-862710.46879707254</v>
      </c>
      <c r="L1616" s="444">
        <f t="shared" ca="1" si="114"/>
        <v>-207913222.98009446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-207913222.98009446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-866305.09575039358</v>
      </c>
      <c r="L1617" s="444">
        <f t="shared" ca="1" si="114"/>
        <v>-208779528.07584485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-208779528.07584485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-869914.70031602017</v>
      </c>
      <c r="L1618" s="444">
        <f t="shared" ca="1" si="114"/>
        <v>-209649442.77616087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-209649442.77616087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-873539.34490067023</v>
      </c>
      <c r="L1619" s="444">
        <f t="shared" ca="1" si="114"/>
        <v>-210522982.12106153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-210522982.12106153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-877179.09217108984</v>
      </c>
      <c r="L1620" s="444">
        <f t="shared" ca="1" si="114"/>
        <v>-211400161.21323264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-211400161.21323264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-880834.00505513593</v>
      </c>
      <c r="L1621" s="444">
        <f t="shared" ca="1" si="114"/>
        <v>-212280995.21828777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-212280995.21828777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-884504.14674286568</v>
      </c>
      <c r="L1622" s="444">
        <f t="shared" ca="1" si="114"/>
        <v>-213165499.36503065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-213165499.36503065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-888189.58068762778</v>
      </c>
      <c r="L1623" s="444">
        <f t="shared" ca="1" si="114"/>
        <v>-214053688.94571829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-214053688.94571829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-891890.37060715957</v>
      </c>
      <c r="L1624" s="444">
        <f t="shared" ca="1" si="114"/>
        <v>-214945579.31632546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-214945579.31632546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-895606.58048468956</v>
      </c>
      <c r="L1625" s="444">
        <f t="shared" ca="1" si="114"/>
        <v>-215841185.89681014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-215841185.89681014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-899338.27457004227</v>
      </c>
      <c r="L1626" s="444">
        <f t="shared" ca="1" si="114"/>
        <v>-216740524.17138019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-216740524.17138019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-903085.51738075074</v>
      </c>
      <c r="L1627" s="444">
        <f t="shared" ca="1" si="114"/>
        <v>-217643609.68876094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-217643609.68876094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-906848.37370317057</v>
      </c>
      <c r="L1628" s="444">
        <f t="shared" ca="1" si="114"/>
        <v>-218550458.06246412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-218550458.06246412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-910626.9085936005</v>
      </c>
      <c r="L1629" s="444">
        <f t="shared" ca="1" si="114"/>
        <v>-219461084.97105771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-219461084.97105771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-914421.18737940711</v>
      </c>
      <c r="L1630" s="444">
        <f t="shared" ca="1" si="114"/>
        <v>-220375506.15843713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-220375506.15843713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-918231.27566015453</v>
      </c>
      <c r="L1631" s="444">
        <f t="shared" ca="1" si="114"/>
        <v>-221293737.43409729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-221293737.43409729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-922057.23930873873</v>
      </c>
      <c r="L1632" s="444">
        <f t="shared" ca="1" si="114"/>
        <v>-222215794.67340603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-222215794.67340603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-925899.14447252499</v>
      </c>
      <c r="L1633" s="444">
        <f t="shared" ca="1" si="114"/>
        <v>-223141693.81787857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-223141693.81787857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-929757.05757449416</v>
      </c>
      <c r="L1634" s="444">
        <f t="shared" ca="1" si="114"/>
        <v>-224071450.87545305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-224071450.87545305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-933631.04531438777</v>
      </c>
      <c r="L1635" s="444">
        <f t="shared" ca="1" si="114"/>
        <v>-225005081.92076746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-225005081.92076746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-937521.17466986435</v>
      </c>
      <c r="L1636" s="444">
        <f t="shared" ca="1" si="114"/>
        <v>-225942603.09543732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-225942603.09543732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-941427.51289765548</v>
      </c>
      <c r="L1637" s="444">
        <f t="shared" ca="1" si="114"/>
        <v>-226884030.60833499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-226884030.60833499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-945350.12753472908</v>
      </c>
      <c r="L1638" s="444">
        <f t="shared" ca="1" si="114"/>
        <v>-227829380.73586971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-227829380.73586971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-949289.08639945707</v>
      </c>
      <c r="L1639" s="444">
        <f t="shared" ca="1" si="114"/>
        <v>-228778669.82226917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-228778669.82226917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-953244.45759278815</v>
      </c>
      <c r="L1640" s="444">
        <f t="shared" ca="1" si="114"/>
        <v>-229731914.27986196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-229731914.27986196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-957216.30949942477</v>
      </c>
      <c r="L1641" s="444">
        <f t="shared" ca="1" si="114"/>
        <v>-230689130.58936137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-230689130.58936137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-961204.71078900574</v>
      </c>
      <c r="L1642" s="444">
        <f t="shared" ca="1" si="114"/>
        <v>-231650335.30015036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-231650335.30015036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-965209.73041729315</v>
      </c>
      <c r="L1643" s="444">
        <f t="shared" ca="1" si="114"/>
        <v>-232615545.03056765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-232615545.03056765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-969231.437627365</v>
      </c>
      <c r="L1644" s="444">
        <f t="shared" ca="1" si="114"/>
        <v>-233584776.46819502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-233584776.46819502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-973269.90195081243</v>
      </c>
      <c r="L1645" s="444">
        <f t="shared" ca="1" si="114"/>
        <v>-234558046.37014583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-234558046.37014583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-977325.19320894091</v>
      </c>
      <c r="L1646" s="444">
        <f t="shared" ca="1" si="114"/>
        <v>-235535371.56335476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-235535371.56335476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-981397.38151397824</v>
      </c>
      <c r="L1647" s="444">
        <f t="shared" ca="1" si="114"/>
        <v>-236516768.94486874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-236516768.94486874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-985486.53727028647</v>
      </c>
      <c r="L1648" s="444">
        <f t="shared" ca="1" si="114"/>
        <v>-237502255.48213902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-237502255.48213902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-989592.73117557913</v>
      </c>
      <c r="L1649" s="444">
        <f t="shared" ca="1" si="114"/>
        <v>-238491848.21331459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-238491848.21331459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-993716.03422214417</v>
      </c>
      <c r="L1650" s="444">
        <f t="shared" ca="1" si="114"/>
        <v>-239485564.24753675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-239485564.24753675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-997856.5176980698</v>
      </c>
      <c r="L1651" s="444">
        <f t="shared" ca="1" si="114"/>
        <v>-240483420.76523483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-240483420.76523483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-1002014.2531884784</v>
      </c>
      <c r="L1652" s="444">
        <f t="shared" ca="1" si="114"/>
        <v>-241485435.01842332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-241485435.01842332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-1006189.3125767638</v>
      </c>
      <c r="L1653" s="444">
        <f t="shared" ca="1" si="114"/>
        <v>-242491624.33100009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-242491624.33100009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-1010381.7680458337</v>
      </c>
      <c r="L1654" s="444">
        <f t="shared" ca="1" si="114"/>
        <v>-243502006.09904593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-243502006.09904593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-1014591.692079358</v>
      </c>
      <c r="L1655" s="444">
        <f t="shared" ca="1" si="114"/>
        <v>-244516597.7911253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-244516597.7911253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-1018819.157463022</v>
      </c>
      <c r="L1656" s="444">
        <f t="shared" ca="1" si="114"/>
        <v>-245535416.94858831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-245535416.94858831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-1023064.2372857846</v>
      </c>
      <c r="L1657" s="444">
        <f t="shared" ca="1" si="114"/>
        <v>-246558481.1858741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-246558481.1858741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-1027327.004941142</v>
      </c>
      <c r="L1658" s="444">
        <f t="shared" ca="1" si="114"/>
        <v>-247585808.19081524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-247585808.19081524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-1031607.5341283968</v>
      </c>
      <c r="L1659" s="444">
        <f t="shared" ca="1" si="114"/>
        <v>-248617415.72494364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-248617415.72494364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-1035905.8988539318</v>
      </c>
      <c r="L1660" s="444">
        <f t="shared" ca="1" si="114"/>
        <v>-249653321.62379757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-249653321.62379757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-1040222.17343249</v>
      </c>
      <c r="L1661" s="444">
        <f t="shared" ca="1" si="114"/>
        <v>-250693543.79723006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-250693543.79723006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-1044556.4324884586</v>
      </c>
      <c r="L1662" s="444">
        <f t="shared" ca="1" si="114"/>
        <v>-251738100.22971854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-251738100.22971854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-1048908.7509571605</v>
      </c>
      <c r="L1663" s="444">
        <f t="shared" ca="1" si="114"/>
        <v>-252787008.9806757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-252787008.9806757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-1053279.2040861486</v>
      </c>
      <c r="L1664" s="444">
        <f t="shared" ca="1" si="114"/>
        <v>-253840288.18476185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-253840288.18476185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-1057667.8674365077</v>
      </c>
      <c r="L1665" s="444">
        <f t="shared" ca="1" si="114"/>
        <v>-254897956.05219835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-254897956.05219835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-1062074.8168841596</v>
      </c>
      <c r="L1666" s="444">
        <f t="shared" ca="1" si="114"/>
        <v>-255960030.86908251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-255960030.86908251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-1066500.128621177</v>
      </c>
      <c r="L1667" s="444">
        <f t="shared" ca="1" si="114"/>
        <v>-257026530.9977037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-257026530.9977037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-1070943.8791570987</v>
      </c>
      <c r="L1668" s="444">
        <f t="shared" ca="1" si="114"/>
        <v>-258097474.8768608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-258097474.8768608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-1075406.1453202532</v>
      </c>
      <c r="L1669" s="444">
        <f t="shared" ca="1" si="114"/>
        <v>-259172881.02218106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-259172881.02218106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-1079887.0042590876</v>
      </c>
      <c r="L1670" s="444">
        <f t="shared" ca="1" si="114"/>
        <v>-260252768.02644014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-260252768.02644014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-1084386.5334435005</v>
      </c>
      <c r="L1671" s="444">
        <f t="shared" ca="1" si="114"/>
        <v>-261337154.55988365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-261337154.55988365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-1088904.8106661821</v>
      </c>
      <c r="L1672" s="444">
        <f t="shared" ca="1" si="114"/>
        <v>-262426059.37054983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-262426059.37054983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-1093441.9140439576</v>
      </c>
      <c r="L1673" s="444">
        <f t="shared" ca="1" si="114"/>
        <v>-263519501.28459379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-263519501.28459379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-1097997.9220191408</v>
      </c>
      <c r="L1674" s="444">
        <f t="shared" ca="1" si="114"/>
        <v>-264617499.20661294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-264617499.20661294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-1102572.9133608872</v>
      </c>
      <c r="L1675" s="444">
        <f t="shared" ca="1" si="114"/>
        <v>-265720072.11997384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-265720072.11997384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-1107166.9671665577</v>
      </c>
      <c r="L1676" s="444">
        <f t="shared" ca="1" si="114"/>
        <v>-266827239.08714038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-266827239.08714038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-1111780.1628630848</v>
      </c>
      <c r="L1677" s="444">
        <f t="shared" ca="1" si="114"/>
        <v>-267939019.25000346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-267939019.25000346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-1116412.5802083476</v>
      </c>
      <c r="L1678" s="444">
        <f t="shared" ca="1" si="114"/>
        <v>-269055431.83021182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-269055431.83021182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-1121064.2992925493</v>
      </c>
      <c r="L1679" s="444">
        <f t="shared" ca="1" si="114"/>
        <v>-270176496.12950438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-270176496.12950438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-1125735.4005396017</v>
      </c>
      <c r="L1680" s="444">
        <f t="shared" ca="1" si="114"/>
        <v>-271302231.53004396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-271302231.53004396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-1130425.9647085164</v>
      </c>
      <c r="L1681" s="444">
        <f t="shared" ca="1" si="114"/>
        <v>-272432657.49475247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-272432657.49475247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-1135136.0728948019</v>
      </c>
      <c r="L1682" s="444">
        <f t="shared" ca="1" si="114"/>
        <v>-273567793.56764728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-273567793.56764728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-1139865.8065318638</v>
      </c>
      <c r="L1683" s="444">
        <f t="shared" ca="1" si="114"/>
        <v>-274707659.37417912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-274707659.37417912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-1144615.247392413</v>
      </c>
      <c r="L1684" s="444">
        <f t="shared" ca="1" si="114"/>
        <v>-275852274.62157154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-275852274.62157154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-1149384.4775898815</v>
      </c>
      <c r="L1685" s="444">
        <f t="shared" ca="1" si="114"/>
        <v>-277001659.09916145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-277001659.09916145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-1154173.5795798393</v>
      </c>
      <c r="L1686" s="444">
        <f t="shared" ca="1" si="114"/>
        <v>-278155832.67874128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-278155832.67874128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-1158982.6361614219</v>
      </c>
      <c r="L1687" s="444">
        <f t="shared" ca="1" si="114"/>
        <v>-279314815.31490272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-279314815.31490272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-1163811.7304787613</v>
      </c>
      <c r="L1688" s="444">
        <f t="shared" ca="1" si="114"/>
        <v>-280478627.04538149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-280478627.04538149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-1168660.9460224228</v>
      </c>
      <c r="L1689" s="444">
        <f t="shared" ca="1" si="114"/>
        <v>-281647287.99140394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-281647287.99140394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-1173530.3666308497</v>
      </c>
      <c r="L1690" s="444">
        <f t="shared" ca="1" si="114"/>
        <v>-282820818.35803479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-282820818.35803479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-1178420.0764918115</v>
      </c>
      <c r="L1691" s="444">
        <f t="shared" ca="1" si="114"/>
        <v>-283999238.43452662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-283999238.43452662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-1183330.1601438608</v>
      </c>
      <c r="L1692" s="444">
        <f t="shared" ca="1" si="114"/>
        <v>-285182568.59467047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-285182568.59467047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-1188260.7024777937</v>
      </c>
      <c r="L1693" s="444">
        <f t="shared" ca="1" si="114"/>
        <v>-286370829.29714829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-286370829.29714829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-1193211.7887381178</v>
      </c>
      <c r="L1694" s="444">
        <f t="shared" ca="1" si="114"/>
        <v>-287564041.08588642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-287564041.08588642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-1198183.5045245267</v>
      </c>
      <c r="L1695" s="444">
        <f t="shared" ca="1" si="114"/>
        <v>-288762224.59041095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-288762224.59041095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-1203175.9357933789</v>
      </c>
      <c r="L1696" s="444">
        <f t="shared" ca="1" si="114"/>
        <v>-289965400.52620435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-289965400.52620435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-1208189.1688591847</v>
      </c>
      <c r="L1697" s="444">
        <f t="shared" ca="1" si="114"/>
        <v>-291173589.69506353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-291173589.69506353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-1213223.290396098</v>
      </c>
      <c r="L1698" s="444">
        <f t="shared" ca="1" si="114"/>
        <v>-292386812.98545963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-292386812.98545963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-1218278.3874394151</v>
      </c>
      <c r="L1699" s="444">
        <f t="shared" ca="1" si="114"/>
        <v>-293605091.37289906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-293605091.37289906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-1223354.5473870793</v>
      </c>
      <c r="L1700" s="444">
        <f t="shared" ca="1" si="114"/>
        <v>-294828445.92028612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-294828445.92028612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-1228451.8580011921</v>
      </c>
      <c r="L1701" s="444">
        <f t="shared" ca="1" si="114"/>
        <v>-296056897.77828729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-296056897.77828729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-1233570.4074095304</v>
      </c>
      <c r="L1702" s="444">
        <f t="shared" ca="1" si="114"/>
        <v>-297290468.18569684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-297290468.18569684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-1238710.2841070702</v>
      </c>
      <c r="L1703" s="444">
        <f t="shared" ca="1" si="114"/>
        <v>-298529178.46980393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-298529178.46980393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-1243871.5769575164</v>
      </c>
      <c r="L1704" s="444">
        <f t="shared" ca="1" si="114"/>
        <v>-299773050.04676145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-299773050.04676145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-1249054.3751948394</v>
      </c>
      <c r="L1705" s="444">
        <f t="shared" ca="1" si="114"/>
        <v>-301022104.4219563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-301022104.4219563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-1254258.7684248178</v>
      </c>
      <c r="L1706" s="444">
        <f t="shared" ca="1" si="114"/>
        <v>-302276363.19038111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-302276363.19038111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-1259484.8466265879</v>
      </c>
      <c r="L1707" s="444">
        <f t="shared" ca="1" si="114"/>
        <v>-303535848.03700769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-303535848.03700769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-1264732.7001541988</v>
      </c>
      <c r="L1708" s="444">
        <f t="shared" ca="1" si="114"/>
        <v>-304800580.73716187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-304800580.73716187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-1270002.4197381744</v>
      </c>
      <c r="L1709" s="444">
        <f t="shared" ca="1" si="114"/>
        <v>-306070583.15690005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-306070583.15690005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-1275294.0964870835</v>
      </c>
      <c r="L1710" s="444">
        <f t="shared" ca="1" si="114"/>
        <v>-307345877.25338715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-307345877.25338715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-1280607.8218891132</v>
      </c>
      <c r="L1711" s="444">
        <f t="shared" ca="1" si="114"/>
        <v>-308626485.07527626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-308626485.07527626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-1285943.687813651</v>
      </c>
      <c r="L1712" s="444">
        <f t="shared" ca="1" si="114"/>
        <v>-309912428.7630899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-309912428.7630899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-1291301.7865128745</v>
      </c>
      <c r="L1713" s="444">
        <f t="shared" ca="1" si="114"/>
        <v>-311203730.54960275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-311203730.54960275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-1296682.2106233449</v>
      </c>
      <c r="L1714" s="444">
        <f t="shared" ca="1" si="114"/>
        <v>-312500412.76022607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-312500412.76022607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-1302085.0531676086</v>
      </c>
      <c r="L1715" s="444">
        <f t="shared" ca="1" si="114"/>
        <v>-313802497.81339365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-313802497.81339365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-1307510.4075558069</v>
      </c>
      <c r="L1716" s="444">
        <f t="shared" ca="1" si="114"/>
        <v>-315110008.22094947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-315110008.22094947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-1312958.3675872895</v>
      </c>
      <c r="L1717" s="444">
        <f t="shared" ca="1" si="114"/>
        <v>-316422966.58853674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-316422966.58853674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-1318429.0274522365</v>
      </c>
      <c r="L1718" s="444">
        <f t="shared" ca="1" si="114"/>
        <v>-317741395.61598897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-317741395.61598897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-1323922.4817332875</v>
      </c>
      <c r="L1719" s="444">
        <f t="shared" ca="1" si="114"/>
        <v>-319065318.09772223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-319065318.09772223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-1329438.825407176</v>
      </c>
      <c r="L1720" s="444">
        <f t="shared" ca="1" si="114"/>
        <v>-320394756.92312938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-320394756.92312938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-1334978.1538463724</v>
      </c>
      <c r="L1721" s="444">
        <f t="shared" ca="1" si="114"/>
        <v>-321729735.07697576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-321729735.07697576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-1340540.5628207324</v>
      </c>
      <c r="L1722" s="444">
        <f t="shared" ca="1" si="114"/>
        <v>-323070275.6397965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-323070275.6397965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-1346126.1484991522</v>
      </c>
      <c r="L1723" s="444">
        <f t="shared" ca="1" si="114"/>
        <v>-324416401.78829563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-324416401.78829563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-1351735.0074512318</v>
      </c>
      <c r="L1724" s="444">
        <f t="shared" ca="1" si="114"/>
        <v>-325768136.79574686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-325768136.79574686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-1357367.2366489451</v>
      </c>
      <c r="L1725" s="444">
        <f t="shared" ca="1" si="114"/>
        <v>-327125504.03239578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-327125504.03239578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-1363022.9334683158</v>
      </c>
      <c r="L1726" s="444">
        <f t="shared" ca="1" si="114"/>
        <v>-328488526.96586412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-328488526.96586412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-1368702.1956911006</v>
      </c>
      <c r="L1727" s="444">
        <f t="shared" ca="1" si="114"/>
        <v>-329857229.16155523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-329857229.16155523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-1374405.12150648</v>
      </c>
      <c r="L1728" s="444">
        <f t="shared" ca="1" si="114"/>
        <v>-331231634.28306168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-331231634.28306168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-1380131.809512757</v>
      </c>
      <c r="L1729" s="444">
        <f t="shared" ca="1" si="114"/>
        <v>-332611766.09257442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-332611766.09257442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-1385882.35871906</v>
      </c>
      <c r="L1730" s="444">
        <f t="shared" ca="1" si="114"/>
        <v>-333997648.45129347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-333997648.45129347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-1391656.8685470561</v>
      </c>
      <c r="L1731" s="444">
        <f t="shared" ca="1" si="114"/>
        <v>-335389305.31984055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-335389305.31984055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-1397455.4388326691</v>
      </c>
      <c r="L1732" s="444">
        <f t="shared" ca="1" si="114"/>
        <v>-336786760.75867319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-336786760.75867319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-1403278.1698278049</v>
      </c>
      <c r="L1733" s="444">
        <f t="shared" ca="1" si="114"/>
        <v>-338190038.92850101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-338190038.92850101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-1409125.1622020875</v>
      </c>
      <c r="L1734" s="444">
        <f t="shared" ca="1" si="114"/>
        <v>-339599164.09070307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-339599164.09070307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-1414996.5170445961</v>
      </c>
      <c r="L1735" s="444">
        <f t="shared" ca="1" si="114"/>
        <v>-341014160.60774767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-341014160.60774767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-1420892.3358656154</v>
      </c>
      <c r="L1736" s="444">
        <f t="shared" ca="1" si="114"/>
        <v>-342435052.94361329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-342435052.94361329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-1426812.7205983887</v>
      </c>
      <c r="L1737" s="444">
        <f t="shared" ca="1" si="114"/>
        <v>-343861865.66421169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-343861865.66421169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-1432757.7736008819</v>
      </c>
      <c r="L1738" s="444">
        <f t="shared" ca="1" si="114"/>
        <v>-345294623.43781257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-345294623.43781257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-1438727.5976575525</v>
      </c>
      <c r="L1739" s="444">
        <f t="shared" ca="1" si="114"/>
        <v>-346733351.03547013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-346733351.03547013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-1444722.2959811254</v>
      </c>
      <c r="L1740" s="444">
        <f t="shared" ca="1" si="114"/>
        <v>-348178073.33145124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-348178073.33145124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-1450741.97221438</v>
      </c>
      <c r="L1741" s="444">
        <f t="shared" ca="1" si="114"/>
        <v>-349628815.30366564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-349628815.30366564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-1456786.7304319402</v>
      </c>
      <c r="L1742" s="444">
        <f t="shared" ca="1" si="114"/>
        <v>-351085602.03409755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-351085602.03409755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-1462856.6751420731</v>
      </c>
      <c r="L1743" s="444">
        <f t="shared" ca="1" si="114"/>
        <v>-352548458.7092396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-352548458.7092396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-1468951.9112884984</v>
      </c>
      <c r="L1744" s="444">
        <f t="shared" ca="1" si="114"/>
        <v>-354017410.6205281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-354017410.6205281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-1475072.5442522005</v>
      </c>
      <c r="L1745" s="444">
        <f t="shared" ca="1" si="114"/>
        <v>-355492483.16478032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-355492483.16478032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-1481218.6798532512</v>
      </c>
      <c r="L1746" s="444">
        <f t="shared" ca="1" si="114"/>
        <v>-356973701.84463358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-356973701.84463358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-1487390.4243526398</v>
      </c>
      <c r="L1747" s="444">
        <f t="shared" ca="1" si="114"/>
        <v>-358461092.26898623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-358461092.26898623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-1493587.8844541092</v>
      </c>
      <c r="L1748" s="444">
        <f t="shared" ca="1" si="114"/>
        <v>-359954680.15344036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-359954680.15344036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-1499811.1673060015</v>
      </c>
      <c r="L1749" s="444">
        <f t="shared" ca="1" si="114"/>
        <v>-361454491.32074636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-361454491.32074636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-1506060.3805031099</v>
      </c>
      <c r="L1750" s="444">
        <f t="shared" ca="1" si="114"/>
        <v>-362960551.70124948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-362960551.70124948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-1512335.6320885394</v>
      </c>
      <c r="L1751" s="444">
        <f t="shared" ca="1" si="114"/>
        <v>-364472887.33333802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-364472887.33333802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-1518637.0305555752</v>
      </c>
      <c r="L1752" s="444">
        <f t="shared" ca="1" si="114"/>
        <v>-365991524.36389357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-365991524.36389357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-1524964.6848495565</v>
      </c>
      <c r="L1753" s="444">
        <f t="shared" ca="1" si="114"/>
        <v>-367516489.04874313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-367516489.04874313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-1531318.7043697629</v>
      </c>
      <c r="L1754" s="444">
        <f t="shared" ca="1" si="114"/>
        <v>-369047807.75311291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-369047807.75311291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-1537699.1989713039</v>
      </c>
      <c r="L1755" s="444">
        <f t="shared" ca="1" si="114"/>
        <v>-370585506.95208424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-370585506.95208424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-1544106.2789670178</v>
      </c>
      <c r="L1756" s="444">
        <f t="shared" ca="1" si="114"/>
        <v>-372129613.23105127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-372129613.23105127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-1550540.0551293802</v>
      </c>
      <c r="L1757" s="444">
        <f t="shared" ca="1" si="114"/>
        <v>-373680153.28618068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-373680153.28618068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-1557000.6386924195</v>
      </c>
      <c r="L1758" s="444">
        <f t="shared" ca="1" si="114"/>
        <v>-375237153.92487311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-375237153.92487311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-1563488.1413536379</v>
      </c>
      <c r="L1759" s="444">
        <f t="shared" ca="1" si="114"/>
        <v>-376800642.06622678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-376800642.06622678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-1570002.6752759449</v>
      </c>
      <c r="L1760" s="444">
        <f t="shared" ca="1" si="114"/>
        <v>-378370644.7415027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-378370644.7415027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-1576544.3530895945</v>
      </c>
      <c r="L1761" s="444">
        <f t="shared" ca="1" si="114"/>
        <v>-379947189.09459227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-379947189.09459227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-1583113.2878941344</v>
      </c>
      <c r="L1762" s="444">
        <f t="shared" ca="1" si="114"/>
        <v>-381530302.3824864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-381530302.3824864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-1589709.59326036</v>
      </c>
      <c r="L1763" s="444">
        <f t="shared" ca="1" si="114"/>
        <v>-383120011.97574675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-383120011.97574675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-1596333.3832322781</v>
      </c>
      <c r="L1764" s="444">
        <f t="shared" ca="1" si="114"/>
        <v>-384716345.35897905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-384716345.35897905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-1602984.7723290795</v>
      </c>
      <c r="L1765" s="444">
        <f t="shared" ca="1" si="114"/>
        <v>-386319330.13130814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-386319330.13130814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-1609663.8755471173</v>
      </c>
      <c r="L1766" s="444">
        <f t="shared" ca="1" si="114"/>
        <v>-387928994.00685525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-387928994.00685525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-1616370.8083618968</v>
      </c>
      <c r="L1767" s="444">
        <f t="shared" ca="1" si="114"/>
        <v>-389545364.81521714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-389545364.81521714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-1623105.6867300714</v>
      </c>
      <c r="L1768" s="444">
        <f t="shared" ca="1" si="114"/>
        <v>-391168470.50194722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-391168470.50194722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-1629868.6270914467</v>
      </c>
      <c r="L1769" s="444">
        <f t="shared" ca="1" si="114"/>
        <v>-392798339.12903869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-392798339.12903869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-1636659.7463709945</v>
      </c>
      <c r="L1770" s="444">
        <f t="shared" ca="1" si="114"/>
        <v>-394434998.87540966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-394434998.87540966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-1643479.1619808737</v>
      </c>
      <c r="L1771" s="444">
        <f t="shared" ca="1" si="114"/>
        <v>-396078478.03739053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-396078478.03739053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-1650326.9918224604</v>
      </c>
      <c r="L1772" s="444">
        <f t="shared" ca="1" si="114"/>
        <v>-397728805.02921301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-397728805.02921301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-1657203.3542883876</v>
      </c>
      <c r="L1773" s="444">
        <f t="shared" ca="1" si="114"/>
        <v>-399386008.38350141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-399386008.38350141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-1664108.3682645892</v>
      </c>
      <c r="L1774" s="444">
        <f t="shared" ca="1" si="114"/>
        <v>-401050116.75176603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-401050116.75176603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-1671042.1531323583</v>
      </c>
      <c r="L1775" s="444">
        <f t="shared" ca="1" si="114"/>
        <v>-402721158.90489841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-402721158.90489841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-1678004.82877041</v>
      </c>
      <c r="L1776" s="444">
        <f t="shared" ca="1" si="114"/>
        <v>-404399163.7336688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-404399163.7336688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-1684996.5155569534</v>
      </c>
      <c r="L1777" s="444">
        <f t="shared" ca="1" si="114"/>
        <v>-406084160.24922574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-406084160.24922574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-1692017.3343717738</v>
      </c>
      <c r="L1778" s="444">
        <f t="shared" ca="1" si="114"/>
        <v>-407776177.58359748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-407776177.58359748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-1699067.4065983228</v>
      </c>
      <c r="L1779" s="444">
        <f t="shared" ca="1" si="114"/>
        <v>-409475244.99019581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-409475244.99019581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-1706146.8541258159</v>
      </c>
      <c r="L1780" s="444">
        <f t="shared" ca="1" si="114"/>
        <v>-411181391.84432161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-411181391.84432161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-1713255.7993513399</v>
      </c>
      <c r="L1781" s="444">
        <f t="shared" ca="1" si="114"/>
        <v>-412894647.64367294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-412894647.64367294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-1720394.3651819706</v>
      </c>
      <c r="L1782" s="444">
        <f t="shared" ca="1" si="114"/>
        <v>-414615042.00885493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-414615042.00885493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-1727562.6750368956</v>
      </c>
      <c r="L1783" s="444">
        <f t="shared" ca="1" si="114"/>
        <v>-416342604.68389183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-416342604.68389183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-1734760.8528495494</v>
      </c>
      <c r="L1784" s="444">
        <f t="shared" ca="1" si="114"/>
        <v>-418077365.53674138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-418077365.53674138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-1741989.0230697556</v>
      </c>
      <c r="L1785" s="444">
        <f t="shared" ca="1" si="114"/>
        <v>-419819354.55981112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-419819354.55981112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-1749247.3106658796</v>
      </c>
      <c r="L1786" s="444">
        <f t="shared" ca="1" si="114"/>
        <v>-421568601.87047702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-421568601.87047702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-1756535.8411269875</v>
      </c>
      <c r="L1787" s="444">
        <f t="shared" ca="1" si="114"/>
        <v>-423325137.711604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-423325137.711604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-1763854.7404650166</v>
      </c>
      <c r="L1788" s="444">
        <f t="shared" ca="1" si="114"/>
        <v>-425088992.45206904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-425088992.45206904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-1771204.1352169544</v>
      </c>
      <c r="L1789" s="444">
        <f t="shared" ca="1" si="114"/>
        <v>-426860196.587286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-426860196.587286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-1778584.1524470251</v>
      </c>
      <c r="L1790" s="444">
        <f t="shared" ca="1" si="114"/>
        <v>-428638780.73973304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-428638780.73973304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-1785994.9197488874</v>
      </c>
      <c r="L1791" s="444">
        <f t="shared" ca="1" si="114"/>
        <v>-430424775.65948194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-430424775.65948194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-1793436.5652478414</v>
      </c>
      <c r="L1792" s="444">
        <f t="shared" ca="1" si="114"/>
        <v>-432218212.22472978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-432218212.22472978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-1800909.2176030406</v>
      </c>
      <c r="L1793" s="444">
        <f t="shared" ref="L1793:L2047" ca="1" si="119">I1793-J1793+K1793</f>
        <v>-434019121.4423328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-434019121.4423328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-1808413.00600972</v>
      </c>
      <c r="L1794" s="444">
        <f t="shared" ca="1" si="119"/>
        <v>-435827534.4483425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-435827534.4483425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-1815948.0602014272</v>
      </c>
      <c r="L1795" s="444">
        <f t="shared" ca="1" si="119"/>
        <v>-437643482.50854391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-437643482.50854391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-1823514.5104522661</v>
      </c>
      <c r="L1796" s="444">
        <f t="shared" ca="1" si="119"/>
        <v>-439466997.01899618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-439466997.01899618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-1831112.4875791508</v>
      </c>
      <c r="L1797" s="444">
        <f t="shared" ca="1" si="119"/>
        <v>-441298109.50657535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-441298109.50657535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-1838742.1229440637</v>
      </c>
      <c r="L1798" s="444">
        <f t="shared" ca="1" si="119"/>
        <v>-443136851.6295194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-443136851.6295194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-1846403.5484563308</v>
      </c>
      <c r="L1799" s="444">
        <f t="shared" ca="1" si="119"/>
        <v>-444983255.17797571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-444983255.17797571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-1854096.8965748989</v>
      </c>
      <c r="L1800" s="444">
        <f t="shared" ca="1" si="119"/>
        <v>-446837352.07455063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-446837352.07455063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-1861822.3003106278</v>
      </c>
      <c r="L1801" s="444">
        <f t="shared" ca="1" si="119"/>
        <v>-448699174.37486124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-448699174.37486124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-1869579.8932285884</v>
      </c>
      <c r="L1802" s="444">
        <f t="shared" ca="1" si="119"/>
        <v>-450568754.26808983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-450568754.26808983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-1877369.8094503742</v>
      </c>
      <c r="L1803" s="444">
        <f t="shared" ca="1" si="119"/>
        <v>-452446124.07754022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-452446124.07754022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-1885192.1836564175</v>
      </c>
      <c r="L1804" s="444">
        <f t="shared" ca="1" si="119"/>
        <v>-454331316.26119661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-454331316.26119661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-1893047.1510883195</v>
      </c>
      <c r="L1805" s="444">
        <f t="shared" ca="1" si="119"/>
        <v>-456224363.41228491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-456224363.41228491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-1900934.847551187</v>
      </c>
      <c r="L1806" s="444">
        <f t="shared" ca="1" si="119"/>
        <v>-458125298.25983608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-458125298.25983608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-1908855.4094159836</v>
      </c>
      <c r="L1807" s="444">
        <f t="shared" ca="1" si="119"/>
        <v>-460034153.66925204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-460034153.66925204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-1916808.9736218837</v>
      </c>
      <c r="L1808" s="444">
        <f t="shared" ca="1" si="119"/>
        <v>-461950962.64287394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-461950962.64287394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-1924795.6776786412</v>
      </c>
      <c r="L1809" s="444">
        <f t="shared" ca="1" si="119"/>
        <v>-463875758.32055259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-463875758.32055259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-1932815.6596689692</v>
      </c>
      <c r="L1810" s="444">
        <f t="shared" ca="1" si="119"/>
        <v>-465808573.98022157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-465808573.98022157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-1940869.0582509232</v>
      </c>
      <c r="L1811" s="444">
        <f t="shared" ca="1" si="119"/>
        <v>-467749443.03847247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-467749443.03847247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-1948956.012660302</v>
      </c>
      <c r="L1812" s="444">
        <f t="shared" ca="1" si="119"/>
        <v>-469698399.0511328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-469698399.0511328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-1957076.6627130529</v>
      </c>
      <c r="L1813" s="444">
        <f t="shared" ca="1" si="119"/>
        <v>-471655475.71384585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-471655475.71384585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-1965231.1488076909</v>
      </c>
      <c r="L1814" s="444">
        <f t="shared" ca="1" si="119"/>
        <v>-473620706.86265355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-473620706.86265355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-1973419.611927723</v>
      </c>
      <c r="L1815" s="444">
        <f t="shared" ca="1" si="119"/>
        <v>-475594126.4745813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-475594126.4745813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-1981642.1936440887</v>
      </c>
      <c r="L1816" s="444">
        <f t="shared" ca="1" si="119"/>
        <v>-477575768.66822541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-477575768.66822541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-1989899.0361176061</v>
      </c>
      <c r="L1817" s="444">
        <f t="shared" ca="1" si="119"/>
        <v>-479565667.70434302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-479565667.70434302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-1998190.2821014291</v>
      </c>
      <c r="L1818" s="444">
        <f t="shared" ca="1" si="119"/>
        <v>-481563857.98644447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-481563857.98644447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-2006516.0749435185</v>
      </c>
      <c r="L1819" s="444">
        <f t="shared" ca="1" si="119"/>
        <v>-483570374.06138802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-483570374.06138802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-2014876.5585891167</v>
      </c>
      <c r="L1820" s="444">
        <f t="shared" ca="1" si="119"/>
        <v>-485585250.61997712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-485585250.61997712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-2023271.8775832381</v>
      </c>
      <c r="L1821" s="444">
        <f t="shared" ca="1" si="119"/>
        <v>-487608522.49756038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-487608522.49756038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-2031702.1770731683</v>
      </c>
      <c r="L1822" s="444">
        <f t="shared" ca="1" si="119"/>
        <v>-489640224.67463356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-489640224.67463356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-2040167.6028109731</v>
      </c>
      <c r="L1823" s="444">
        <f t="shared" ca="1" si="119"/>
        <v>-491680392.27744454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-491680392.27744454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-2048668.3011560186</v>
      </c>
      <c r="L1824" s="444">
        <f t="shared" ca="1" si="119"/>
        <v>-493729060.57860059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-493729060.57860059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-2057204.4190775021</v>
      </c>
      <c r="L1825" s="444">
        <f t="shared" ca="1" si="119"/>
        <v>-495786264.9976781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-495786264.9976781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-2065776.1041569922</v>
      </c>
      <c r="L1826" s="444">
        <f t="shared" ca="1" si="119"/>
        <v>-497852041.10183507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-497852041.10183507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-2074383.5045909791</v>
      </c>
      <c r="L1827" s="444">
        <f t="shared" ca="1" si="119"/>
        <v>-499926424.60642606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-499926424.60642606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-2083026.7691934418</v>
      </c>
      <c r="L1828" s="444">
        <f t="shared" ca="1" si="119"/>
        <v>-502009451.37561953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-502009451.37561953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-2091706.0473984147</v>
      </c>
      <c r="L1829" s="444">
        <f t="shared" ca="1" si="119"/>
        <v>-504101157.42301792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-504101157.42301792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-2100421.4892625748</v>
      </c>
      <c r="L1830" s="444">
        <f t="shared" ca="1" si="119"/>
        <v>-506201578.9122805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-506201578.9122805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-2109173.2454678356</v>
      </c>
      <c r="L1831" s="444">
        <f t="shared" ca="1" si="119"/>
        <v>-508310752.15774834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-508310752.15774834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-2117961.467323951</v>
      </c>
      <c r="L1832" s="444">
        <f t="shared" ca="1" si="119"/>
        <v>-510428713.6250723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-510428713.6250723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-2126786.3067711345</v>
      </c>
      <c r="L1833" s="444">
        <f t="shared" ca="1" si="119"/>
        <v>-512555499.93184346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-512555499.93184346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-2135647.9163826806</v>
      </c>
      <c r="L1834" s="444">
        <f t="shared" ca="1" si="119"/>
        <v>-514691147.84822613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-514691147.84822613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-2144546.4493676084</v>
      </c>
      <c r="L1835" s="444">
        <f t="shared" ca="1" si="119"/>
        <v>-516835694.29759371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-516835694.29759371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-2153482.0595733072</v>
      </c>
      <c r="L1836" s="444">
        <f t="shared" ca="1" si="119"/>
        <v>-518989176.35716701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-518989176.35716701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-2162454.9014881956</v>
      </c>
      <c r="L1837" s="444">
        <f t="shared" ca="1" si="119"/>
        <v>-521151631.25865519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-521151631.25865519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-2171465.1302443966</v>
      </c>
      <c r="L1838" s="444">
        <f t="shared" ca="1" si="119"/>
        <v>-523323096.38889956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-523323096.38889956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-2180512.901620415</v>
      </c>
      <c r="L1839" s="444">
        <f t="shared" ca="1" si="119"/>
        <v>-525503609.29051995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-525503609.29051995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-2189598.3720438331</v>
      </c>
      <c r="L1840" s="444">
        <f t="shared" ca="1" si="119"/>
        <v>-527693207.6625638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-527693207.6625638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-2198721.6985940156</v>
      </c>
      <c r="L1841" s="444">
        <f t="shared" ca="1" si="119"/>
        <v>-529891929.36115783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-529891929.36115783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-2207883.0390048241</v>
      </c>
      <c r="L1842" s="444">
        <f t="shared" ca="1" si="119"/>
        <v>-532099812.40016264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-532099812.40016264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-2217082.5516673438</v>
      </c>
      <c r="L1843" s="444">
        <f t="shared" ca="1" si="119"/>
        <v>-534316894.95182997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-534316894.95182997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-2226320.3956326246</v>
      </c>
      <c r="L1844" s="444">
        <f t="shared" ca="1" si="119"/>
        <v>-536543215.34746259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-536543215.34746259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-2235596.7306144275</v>
      </c>
      <c r="L1845" s="444">
        <f t="shared" ca="1" si="119"/>
        <v>-538778812.07807708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-538778812.07807708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-2244911.716991988</v>
      </c>
      <c r="L1846" s="444">
        <f t="shared" ca="1" si="119"/>
        <v>-541023723.7950691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-541023723.7950691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-2254265.5158127877</v>
      </c>
      <c r="L1847" s="444">
        <f t="shared" ca="1" si="119"/>
        <v>-543277989.31088185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-543277989.31088185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-2263658.2887953408</v>
      </c>
      <c r="L1848" s="444">
        <f t="shared" ca="1" si="119"/>
        <v>-545541647.59967721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-545541647.59967721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-2273090.1983319884</v>
      </c>
      <c r="L1849" s="444">
        <f t="shared" ca="1" si="119"/>
        <v>-547814737.79800916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-547814737.79800916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-2282561.4074917049</v>
      </c>
      <c r="L1850" s="444">
        <f t="shared" ca="1" si="119"/>
        <v>-550097299.20550084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-550097299.20550084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-2292072.0800229199</v>
      </c>
      <c r="L1851" s="444">
        <f t="shared" ca="1" si="119"/>
        <v>-552389371.28552377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-552389371.28552377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-2301622.3803563491</v>
      </c>
      <c r="L1852" s="444">
        <f t="shared" ca="1" si="119"/>
        <v>-554690993.66588008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-554690993.66588008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-2311212.4736078335</v>
      </c>
      <c r="L1853" s="444">
        <f t="shared" ca="1" si="119"/>
        <v>-557002206.13948786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-557002206.13948786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-2320842.5255811992</v>
      </c>
      <c r="L1854" s="444">
        <f t="shared" ca="1" si="119"/>
        <v>-559323048.6650691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-559323048.6650691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-2330512.7027711212</v>
      </c>
      <c r="L1855" s="444">
        <f t="shared" ca="1" si="119"/>
        <v>-561653561.36784017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-561653561.36784017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-2340223.1723660007</v>
      </c>
      <c r="L1856" s="444">
        <f t="shared" ca="1" si="119"/>
        <v>-563993784.54020619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-563993784.54020619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-2349974.1022508591</v>
      </c>
      <c r="L1857" s="444">
        <f t="shared" ca="1" si="119"/>
        <v>-566343758.64245701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-566343758.64245701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-2359765.6610102374</v>
      </c>
      <c r="L1858" s="444">
        <f t="shared" ca="1" si="119"/>
        <v>-568703524.30346727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-568703524.30346727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-2369598.0179311135</v>
      </c>
      <c r="L1859" s="444">
        <f t="shared" ca="1" si="119"/>
        <v>-571073122.32139838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-571073122.32139838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-2379471.3430058267</v>
      </c>
      <c r="L1860" s="444">
        <f t="shared" ca="1" si="119"/>
        <v>-573452593.66440415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-573452593.66440415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-2389385.8069350175</v>
      </c>
      <c r="L1861" s="444">
        <f t="shared" ca="1" si="119"/>
        <v>-575841979.47133923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-575841979.47133923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-2399341.58113058</v>
      </c>
      <c r="L1862" s="444">
        <f t="shared" ca="1" si="119"/>
        <v>-578241321.05246985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-578241321.05246985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-2409338.8377186242</v>
      </c>
      <c r="L1863" s="444">
        <f t="shared" ca="1" si="119"/>
        <v>-580650659.89018846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-580650659.89018846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-2419377.7495424519</v>
      </c>
      <c r="L1864" s="444">
        <f t="shared" ca="1" si="119"/>
        <v>-583070037.63973093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-583070037.63973093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-2429458.4901655456</v>
      </c>
      <c r="L1865" s="444">
        <f t="shared" ca="1" si="119"/>
        <v>-585499496.12989652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-585499496.12989652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-2439581.2338745687</v>
      </c>
      <c r="L1866" s="444">
        <f t="shared" ca="1" si="119"/>
        <v>-587939077.36377108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-587939077.36377108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-2449746.1556823794</v>
      </c>
      <c r="L1867" s="444">
        <f t="shared" ca="1" si="119"/>
        <v>-590388823.51945341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-590388823.51945341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-2459953.4313310557</v>
      </c>
      <c r="L1868" s="444">
        <f t="shared" ca="1" si="119"/>
        <v>-592848776.95078444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-592848776.95078444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-2470203.2372949352</v>
      </c>
      <c r="L1869" s="444">
        <f t="shared" ca="1" si="119"/>
        <v>-595318980.18807936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-595318980.18807936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-2480495.7507836642</v>
      </c>
      <c r="L1870" s="444">
        <f t="shared" ca="1" si="119"/>
        <v>-597799475.93886304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-597799475.93886304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-2490831.1497452627</v>
      </c>
      <c r="L1871" s="444">
        <f t="shared" ca="1" si="119"/>
        <v>-600290307.08860826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-600290307.08860826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-2501209.6128692012</v>
      </c>
      <c r="L1872" s="444">
        <f t="shared" ca="1" si="119"/>
        <v>-602791516.70147741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-602791516.70147741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-2511631.3195894891</v>
      </c>
      <c r="L1873" s="444">
        <f t="shared" ca="1" si="119"/>
        <v>-605303148.0210669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-605303148.0210669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-2522096.4500877787</v>
      </c>
      <c r="L1874" s="444">
        <f t="shared" ca="1" si="119"/>
        <v>-607825244.47115469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-607825244.47115469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-2532605.1852964777</v>
      </c>
      <c r="L1875" s="444">
        <f t="shared" ca="1" si="119"/>
        <v>-610357849.65645123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-610357849.65645123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-2543157.70690188</v>
      </c>
      <c r="L1876" s="444">
        <f t="shared" ca="1" si="119"/>
        <v>-612901007.36335313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-612901007.36335313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-2553754.1973473048</v>
      </c>
      <c r="L1877" s="444">
        <f t="shared" ca="1" si="119"/>
        <v>-615454761.56070042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-615454761.56070042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-2564394.8398362519</v>
      </c>
      <c r="L1878" s="444">
        <f t="shared" ca="1" si="119"/>
        <v>-618019156.40053666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-618019156.40053666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-2575079.8183355695</v>
      </c>
      <c r="L1879" s="444">
        <f t="shared" ca="1" si="119"/>
        <v>-620594236.21887219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-620594236.21887219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-2585809.3175786342</v>
      </c>
      <c r="L1880" s="444">
        <f t="shared" ca="1" si="119"/>
        <v>-623180045.53645086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-623180045.53645086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-2596583.5230685454</v>
      </c>
      <c r="L1881" s="444">
        <f t="shared" ca="1" si="119"/>
        <v>-625776629.05951941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-625776629.05951941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-2607402.6210813308</v>
      </c>
      <c r="L1882" s="444">
        <f t="shared" ca="1" si="119"/>
        <v>-628384031.68060076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-628384031.68060076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-2618266.7986691697</v>
      </c>
      <c r="L1883" s="444">
        <f t="shared" ca="1" si="119"/>
        <v>-631002298.47926998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-631002298.47926998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-2629176.2436636249</v>
      </c>
      <c r="L1884" s="444">
        <f t="shared" ca="1" si="119"/>
        <v>-633631474.72293365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-633631474.72293365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-2640131.1446788902</v>
      </c>
      <c r="L1885" s="444">
        <f t="shared" ca="1" si="119"/>
        <v>-636271605.86761248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-636271605.86761248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-2651131.691115052</v>
      </c>
      <c r="L1886" s="444">
        <f t="shared" ca="1" si="119"/>
        <v>-638922737.5587275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-638922737.5587275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-2662178.0731613645</v>
      </c>
      <c r="L1887" s="444">
        <f t="shared" ca="1" si="119"/>
        <v>-641584915.63188887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-641584915.63188887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-2673270.4817995369</v>
      </c>
      <c r="L1888" s="444">
        <f t="shared" ca="1" si="119"/>
        <v>-644258186.11368835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-644258186.11368835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-2684409.1088070348</v>
      </c>
      <c r="L1889" s="444">
        <f t="shared" ca="1" si="119"/>
        <v>-646942595.22249544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-646942595.22249544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-2695594.1467603976</v>
      </c>
      <c r="L1890" s="444">
        <f t="shared" ca="1" si="119"/>
        <v>-649638189.36925578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-649638189.36925578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-2706825.7890385659</v>
      </c>
      <c r="L1891" s="444">
        <f t="shared" ca="1" si="119"/>
        <v>-652345015.15829432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-652345015.15829432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-2718104.2298262264</v>
      </c>
      <c r="L1892" s="444">
        <f t="shared" ca="1" si="119"/>
        <v>-655063119.38812053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-655063119.38812053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-2729429.6641171686</v>
      </c>
      <c r="L1893" s="444">
        <f t="shared" ca="1" si="119"/>
        <v>-657792549.05223775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-657792549.05223775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-2740802.2877176572</v>
      </c>
      <c r="L1894" s="444">
        <f t="shared" ca="1" si="119"/>
        <v>-660533351.33995545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-660533351.33995545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-2752222.2972498145</v>
      </c>
      <c r="L1895" s="444">
        <f t="shared" ca="1" si="119"/>
        <v>-663285573.63720524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-663285573.63720524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-2763689.890155022</v>
      </c>
      <c r="L1896" s="444">
        <f t="shared" ca="1" si="119"/>
        <v>-666049263.52736032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-666049263.52736032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-2775205.2646973347</v>
      </c>
      <c r="L1897" s="444">
        <f t="shared" ca="1" si="119"/>
        <v>-668824468.79205763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-668824468.79205763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-2786768.619966907</v>
      </c>
      <c r="L1898" s="444">
        <f t="shared" ca="1" si="119"/>
        <v>-671611237.4120245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-671611237.4120245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-2798380.1558834352</v>
      </c>
      <c r="L1899" s="444">
        <f t="shared" ca="1" si="119"/>
        <v>-674409617.56790793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-674409617.56790793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-2810040.0731996163</v>
      </c>
      <c r="L1900" s="444">
        <f t="shared" ca="1" si="119"/>
        <v>-677219657.64110756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-677219657.64110756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-2821748.5735046146</v>
      </c>
      <c r="L1901" s="444">
        <f t="shared" ca="1" si="119"/>
        <v>-680041406.21461213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-680041406.21461213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-2833505.8592275507</v>
      </c>
      <c r="L1902" s="444">
        <f t="shared" ca="1" si="119"/>
        <v>-682874912.07383966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-682874912.07383966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-2845312.1336409985</v>
      </c>
      <c r="L1903" s="444">
        <f t="shared" ca="1" si="119"/>
        <v>-685720224.20748067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-685720224.20748067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-2857167.6008645026</v>
      </c>
      <c r="L1904" s="444">
        <f t="shared" ca="1" si="119"/>
        <v>-688577391.8083452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-688577391.8083452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-2869072.4658681052</v>
      </c>
      <c r="L1905" s="444">
        <f t="shared" ca="1" si="119"/>
        <v>-691446464.27421331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-691446464.27421331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-2881026.934475889</v>
      </c>
      <c r="L1906" s="444">
        <f t="shared" ca="1" si="119"/>
        <v>-694327491.20868921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-694327491.20868921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-2893031.2133695385</v>
      </c>
      <c r="L1907" s="444">
        <f t="shared" ca="1" si="119"/>
        <v>-697220522.4220587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-697220522.4220587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-2905085.5100919111</v>
      </c>
      <c r="L1908" s="444">
        <f t="shared" ca="1" si="119"/>
        <v>-700125607.9321506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-700125607.9321506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-2917190.0330506274</v>
      </c>
      <c r="L1909" s="444">
        <f t="shared" ca="1" si="119"/>
        <v>-703042797.96520126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-703042797.96520126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-2929344.9915216719</v>
      </c>
      <c r="L1910" s="444">
        <f t="shared" ca="1" si="119"/>
        <v>-705972142.95672297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-705972142.95672297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-2941550.5956530124</v>
      </c>
      <c r="L1911" s="444">
        <f t="shared" ca="1" si="119"/>
        <v>-708913693.55237603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-708913693.55237603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-2953807.0564682335</v>
      </c>
      <c r="L1912" s="444">
        <f t="shared" ca="1" si="119"/>
        <v>-711867500.60884428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-711867500.60884428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-2966114.5858701845</v>
      </c>
      <c r="L1913" s="444">
        <f t="shared" ca="1" si="119"/>
        <v>-714833615.19471443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-714833615.19471443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-2978473.3966446435</v>
      </c>
      <c r="L1914" s="444">
        <f t="shared" ca="1" si="119"/>
        <v>-717812088.59135902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-717812088.59135902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-2990883.7024639957</v>
      </c>
      <c r="L1915" s="444">
        <f t="shared" ca="1" si="119"/>
        <v>-720802972.293823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-720802972.293823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-3003345.717890929</v>
      </c>
      <c r="L1916" s="444">
        <f t="shared" ca="1" si="119"/>
        <v>-723806318.01171398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-723806318.01171398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-3015859.6583821415</v>
      </c>
      <c r="L1917" s="444">
        <f t="shared" ca="1" si="119"/>
        <v>-726822177.67009616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-726822177.67009616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-3028425.7402920672</v>
      </c>
      <c r="L1918" s="444">
        <f t="shared" ca="1" si="119"/>
        <v>-729850603.41038823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-729850603.41038823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-3041044.1808766178</v>
      </c>
      <c r="L1919" s="444">
        <f t="shared" ca="1" si="119"/>
        <v>-732891647.59126484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-732891647.59126484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-3053715.1982969367</v>
      </c>
      <c r="L1920" s="444">
        <f t="shared" ca="1" si="119"/>
        <v>-735945362.78956175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-735945362.78956175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-3066439.011623174</v>
      </c>
      <c r="L1921" s="444">
        <f t="shared" ca="1" si="119"/>
        <v>-739011801.80118489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-739011801.80118489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-3079215.8408382703</v>
      </c>
      <c r="L1922" s="444">
        <f t="shared" ca="1" si="119"/>
        <v>-742091017.64202321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-742091017.64202321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-3092045.9068417633</v>
      </c>
      <c r="L1923" s="444">
        <f t="shared" ca="1" si="119"/>
        <v>-745183063.54886496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-745183063.54886496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-3104929.4314536038</v>
      </c>
      <c r="L1924" s="444">
        <f t="shared" ca="1" si="119"/>
        <v>-748287992.98031855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-748287992.98031855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-3117866.637417994</v>
      </c>
      <c r="L1925" s="444">
        <f t="shared" ca="1" si="119"/>
        <v>-751405859.61773658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-751405859.61773658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-3130857.7484072358</v>
      </c>
      <c r="L1926" s="444">
        <f t="shared" ca="1" si="119"/>
        <v>-754536717.36614382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-754536717.36614382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-3143902.9890255993</v>
      </c>
      <c r="L1927" s="444">
        <f t="shared" ca="1" si="119"/>
        <v>-757680620.35516942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-757680620.35516942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-3157002.584813206</v>
      </c>
      <c r="L1928" s="444">
        <f t="shared" ca="1" si="119"/>
        <v>-760837622.93998265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-760837622.93998265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-3170156.7622499275</v>
      </c>
      <c r="L1929" s="444">
        <f t="shared" ca="1" si="119"/>
        <v>-764007779.7022326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-764007779.7022326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-3183365.7487593023</v>
      </c>
      <c r="L1930" s="444">
        <f t="shared" ca="1" si="119"/>
        <v>-767191145.45099187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-767191145.45099187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-3196629.7727124663</v>
      </c>
      <c r="L1931" s="444">
        <f t="shared" ca="1" si="119"/>
        <v>-770387775.22370434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-770387775.22370434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-3209949.0634321012</v>
      </c>
      <c r="L1932" s="444">
        <f t="shared" ca="1" si="119"/>
        <v>-773597724.28713644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-773597724.28713644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-3223323.8511964018</v>
      </c>
      <c r="L1933" s="444">
        <f t="shared" ca="1" si="119"/>
        <v>-776821048.13833284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-776821048.13833284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-3236754.3672430534</v>
      </c>
      <c r="L1934" s="444">
        <f t="shared" ca="1" si="119"/>
        <v>-780057802.5055759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-780057802.5055759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-3250240.8437732328</v>
      </c>
      <c r="L1935" s="444">
        <f t="shared" ca="1" si="119"/>
        <v>-783308043.34934914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-783308043.34934914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-3263783.5139556215</v>
      </c>
      <c r="L1936" s="444">
        <f t="shared" ca="1" si="119"/>
        <v>-786571826.86330473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-786571826.86330473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-3277382.6119304365</v>
      </c>
      <c r="L1937" s="444">
        <f t="shared" ca="1" si="119"/>
        <v>-789849209.47523522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-789849209.47523522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-3291038.37281348</v>
      </c>
      <c r="L1938" s="444">
        <f t="shared" ca="1" si="119"/>
        <v>-793140247.84804869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-793140247.84804869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-3304751.0327002029</v>
      </c>
      <c r="L1939" s="444">
        <f t="shared" ca="1" si="119"/>
        <v>-796444998.88074887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-796444998.88074887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-3318520.8286697869</v>
      </c>
      <c r="L1940" s="444">
        <f t="shared" ca="1" si="119"/>
        <v>-799763519.70941865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-799763519.70941865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-3332347.9987892443</v>
      </c>
      <c r="L1941" s="444">
        <f t="shared" ca="1" si="119"/>
        <v>-803095867.70820785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-803095867.70820785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-3346232.7821175326</v>
      </c>
      <c r="L1942" s="444">
        <f t="shared" ca="1" si="119"/>
        <v>-806442100.49032533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-806442100.49032533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-3360175.4187096888</v>
      </c>
      <c r="L1943" s="444">
        <f t="shared" ca="1" si="119"/>
        <v>-809802275.90903497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-809802275.90903497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-3374176.1496209791</v>
      </c>
      <c r="L1944" s="444">
        <f t="shared" ca="1" si="119"/>
        <v>-813176452.05865598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-813176452.05865598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-3388235.2169110663</v>
      </c>
      <c r="L1945" s="444">
        <f t="shared" ca="1" si="119"/>
        <v>-816564687.27556705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-816564687.27556705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-3402352.8636481962</v>
      </c>
      <c r="L1946" s="444">
        <f t="shared" ca="1" si="119"/>
        <v>-819967040.13921523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-819967040.13921523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-3416529.3339133966</v>
      </c>
      <c r="L1947" s="444">
        <f t="shared" ca="1" si="119"/>
        <v>-823383569.47312868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-823383569.47312868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-3430764.8728047027</v>
      </c>
      <c r="L1948" s="444">
        <f t="shared" ca="1" si="119"/>
        <v>-826814334.34593344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-826814334.34593344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-3445059.7264413894</v>
      </c>
      <c r="L1949" s="444">
        <f t="shared" ca="1" si="119"/>
        <v>-830259394.07237482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-830259394.07237482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-3459414.1419682284</v>
      </c>
      <c r="L1950" s="444">
        <f t="shared" ca="1" si="119"/>
        <v>-833718808.21434307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-833718808.21434307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-3473828.3675597627</v>
      </c>
      <c r="L1951" s="444">
        <f t="shared" ca="1" si="119"/>
        <v>-837192636.58190286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-837192636.58190286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-3488302.6524245949</v>
      </c>
      <c r="L1952" s="444">
        <f t="shared" ca="1" si="119"/>
        <v>-840680939.23432744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-840680939.23432744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-3502837.2468096977</v>
      </c>
      <c r="L1953" s="444">
        <f t="shared" ca="1" si="119"/>
        <v>-844183776.48113716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-844183776.48113716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-3517432.4020047388</v>
      </c>
      <c r="L1954" s="444">
        <f t="shared" ca="1" si="119"/>
        <v>-847701208.88314188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-847701208.88314188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-3532088.3703464237</v>
      </c>
      <c r="L1955" s="444">
        <f t="shared" ca="1" si="119"/>
        <v>-851233297.2534883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-851233297.2534883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-3546805.4052228671</v>
      </c>
      <c r="L1956" s="444">
        <f t="shared" ca="1" si="119"/>
        <v>-854780102.65871119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-854780102.65871119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-3561583.7610779633</v>
      </c>
      <c r="L1957" s="444">
        <f t="shared" ca="1" si="119"/>
        <v>-858341686.4197892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-858341686.4197892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-3576423.6934157875</v>
      </c>
      <c r="L1958" s="444">
        <f t="shared" ca="1" si="119"/>
        <v>-861918110.11320496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-861918110.11320496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-3591325.45880502</v>
      </c>
      <c r="L1959" s="444">
        <f t="shared" ca="1" si="119"/>
        <v>-865509435.57200992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-865509435.57200992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-3606289.3148833741</v>
      </c>
      <c r="L1960" s="444">
        <f t="shared" ca="1" si="119"/>
        <v>-869115724.88689327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-869115724.88689327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-3621315.5203620549</v>
      </c>
      <c r="L1961" s="444">
        <f t="shared" ca="1" si="119"/>
        <v>-872737040.40725529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-872737040.40725529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-3636404.3350302298</v>
      </c>
      <c r="L1962" s="444">
        <f t="shared" ca="1" si="119"/>
        <v>-876373444.74228549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-876373444.74228549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-3651556.0197595228</v>
      </c>
      <c r="L1963" s="444">
        <f t="shared" ca="1" si="119"/>
        <v>-880025000.76204503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-880025000.76204503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-3666770.8365085204</v>
      </c>
      <c r="L1964" s="444">
        <f t="shared" ca="1" si="119"/>
        <v>-883691771.59855354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-883691771.59855354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-3682049.0483273068</v>
      </c>
      <c r="L1965" s="444">
        <f t="shared" ca="1" si="119"/>
        <v>-887373820.64688087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-887373820.64688087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-3697390.9193620034</v>
      </c>
      <c r="L1966" s="444">
        <f t="shared" ca="1" si="119"/>
        <v>-891071211.56624281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-891071211.56624281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-3712796.714859345</v>
      </c>
      <c r="L1967" s="444">
        <f t="shared" ca="1" si="119"/>
        <v>-894784008.28110218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-894784008.28110218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-3728266.7011712589</v>
      </c>
      <c r="L1968" s="444">
        <f t="shared" ca="1" si="119"/>
        <v>-898512274.98227346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-898512274.98227346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-3743801.1457594722</v>
      </c>
      <c r="L1969" s="444">
        <f t="shared" ca="1" si="119"/>
        <v>-902256076.12803292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-902256076.12803292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-3759400.3172001378</v>
      </c>
      <c r="L1970" s="444">
        <f t="shared" ca="1" si="119"/>
        <v>-906015476.44523311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-906015476.44523311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-3775064.4851884712</v>
      </c>
      <c r="L1971" s="444">
        <f t="shared" ca="1" si="119"/>
        <v>-909790540.93042159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-909790540.93042159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-3790793.9205434234</v>
      </c>
      <c r="L1972" s="444">
        <f t="shared" ca="1" si="119"/>
        <v>-913581334.85096502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-913581334.85096502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-3806588.8952123541</v>
      </c>
      <c r="L1973" s="444">
        <f t="shared" ca="1" si="119"/>
        <v>-917387923.74617743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-917387923.74617743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-3822449.682275739</v>
      </c>
      <c r="L1974" s="444">
        <f t="shared" ca="1" si="119"/>
        <v>-921210373.42845321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-921210373.42845321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-3838376.5559518877</v>
      </c>
      <c r="L1975" s="444">
        <f t="shared" ca="1" si="119"/>
        <v>-925048749.98440504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-925048749.98440504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-3854369.7916016877</v>
      </c>
      <c r="L1976" s="444">
        <f t="shared" ca="1" si="119"/>
        <v>-928903119.7760067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-928903119.7760067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-3870429.6657333616</v>
      </c>
      <c r="L1977" s="444">
        <f t="shared" ca="1" si="119"/>
        <v>-932773549.44174004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-932773549.44174004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-3886556.4560072501</v>
      </c>
      <c r="L1978" s="444">
        <f t="shared" ca="1" si="119"/>
        <v>-936660105.89774728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-936660105.89774728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-3902750.4412406129</v>
      </c>
      <c r="L1979" s="444">
        <f t="shared" ca="1" si="119"/>
        <v>-940562856.33898795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-940562856.33898795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-3919011.9014124493</v>
      </c>
      <c r="L1980" s="444">
        <f t="shared" ca="1" si="119"/>
        <v>-944481868.24040043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-944481868.24040043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-3935341.1176683349</v>
      </c>
      <c r="L1981" s="444">
        <f t="shared" ca="1" si="119"/>
        <v>-948417209.35806882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-948417209.35806882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-3951738.3723252867</v>
      </c>
      <c r="L1982" s="444">
        <f t="shared" ca="1" si="119"/>
        <v>-952368947.73039412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-952368947.73039412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-3968203.9488766417</v>
      </c>
      <c r="L1983" s="444">
        <f t="shared" ca="1" si="119"/>
        <v>-956337151.67927074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-956337151.67927074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-3984738.1319969613</v>
      </c>
      <c r="L1984" s="444">
        <f t="shared" ca="1" si="119"/>
        <v>-960321889.81126773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-960321889.81126773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-4001341.2075469494</v>
      </c>
      <c r="L1985" s="444">
        <f t="shared" ca="1" si="119"/>
        <v>-964323231.01881468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-964323231.01881468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-4018013.4625783949</v>
      </c>
      <c r="L1986" s="444">
        <f t="shared" ca="1" si="119"/>
        <v>-968341244.4813931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-968341244.4813931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-4034755.1853391379</v>
      </c>
      <c r="L1987" s="444">
        <f t="shared" ca="1" si="119"/>
        <v>-972375999.66673219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-972375999.66673219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-4051566.6652780506</v>
      </c>
      <c r="L1988" s="444">
        <f t="shared" ca="1" si="119"/>
        <v>-976427566.33201027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-976427566.33201027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-4068448.1930500427</v>
      </c>
      <c r="L1989" s="444">
        <f t="shared" ca="1" si="119"/>
        <v>-980496014.5250603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-980496014.5250603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-4085400.0605210843</v>
      </c>
      <c r="L1990" s="444">
        <f t="shared" ca="1" si="119"/>
        <v>-984581414.58558142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-984581414.58558142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-4102422.5607732558</v>
      </c>
      <c r="L1991" s="444">
        <f t="shared" ca="1" si="119"/>
        <v>-988683837.14635468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-988683837.14635468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-4119515.9881098112</v>
      </c>
      <c r="L1992" s="444">
        <f t="shared" ca="1" si="119"/>
        <v>-992803353.1344645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-992803353.1344645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-4136680.638060268</v>
      </c>
      <c r="L1993" s="444">
        <f t="shared" ca="1" si="119"/>
        <v>-996940033.77252471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-996940033.77252471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-4153916.8073855196</v>
      </c>
      <c r="L1994" s="444">
        <f t="shared" ca="1" si="119"/>
        <v>-1001093950.5799103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-1001093950.5799103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-4171224.7940829596</v>
      </c>
      <c r="L1995" s="444">
        <f t="shared" ca="1" si="119"/>
        <v>-1005265175.3739933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-1005265175.3739933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-4188604.8973916387</v>
      </c>
      <c r="L1996" s="444">
        <f t="shared" ca="1" si="119"/>
        <v>-1009453780.271385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-1009453780.271385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-4206057.4177974369</v>
      </c>
      <c r="L1997" s="444">
        <f t="shared" ca="1" si="119"/>
        <v>-1013659837.6891824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-1013659837.6891824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-4223582.6570382603</v>
      </c>
      <c r="L1998" s="444">
        <f t="shared" ca="1" si="119"/>
        <v>-1017883420.3462206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-1017883420.3462206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-4241180.9181092521</v>
      </c>
      <c r="L1999" s="444">
        <f t="shared" ca="1" si="119"/>
        <v>-1022124601.2643299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-1022124601.2643299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-4258852.505268041</v>
      </c>
      <c r="L2000" s="444">
        <f t="shared" ca="1" si="119"/>
        <v>-1026383453.769598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-1026383453.769598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-4276597.7240399914</v>
      </c>
      <c r="L2001" s="444">
        <f t="shared" ca="1" si="119"/>
        <v>-1030660051.493638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-1030660051.493638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-4294416.8812234914</v>
      </c>
      <c r="L2002" s="444">
        <f t="shared" ca="1" si="119"/>
        <v>-1034954468.3748615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-1034954468.3748615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-4312310.2848952562</v>
      </c>
      <c r="L2003" s="444">
        <f t="shared" ca="1" si="119"/>
        <v>-1039266778.6597568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-1039266778.6597568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-4330278.2444156529</v>
      </c>
      <c r="L2004" s="444">
        <f t="shared" ca="1" si="119"/>
        <v>-1043597056.9041724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-1043597056.9041724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-4348321.0704340525</v>
      </c>
      <c r="L2005" s="444">
        <f t="shared" ca="1" si="119"/>
        <v>-1047945377.9746065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-1047945377.9746065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-4366439.0748941945</v>
      </c>
      <c r="L2006" s="444">
        <f t="shared" ca="1" si="119"/>
        <v>-1052311817.0495007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-1052311817.0495007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-4384632.5710395863</v>
      </c>
      <c r="L2007" s="444">
        <f t="shared" ca="1" si="119"/>
        <v>-1056696449.6205403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-1056696449.6205403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-4402901.8734189169</v>
      </c>
      <c r="L2008" s="444">
        <f t="shared" ca="1" si="119"/>
        <v>-1061099351.4939592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-1061099351.4939592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-4421247.2978914967</v>
      </c>
      <c r="L2009" s="444">
        <f t="shared" ca="1" si="119"/>
        <v>-1065520598.7918507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-1065520598.7918507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-4439669.161632712</v>
      </c>
      <c r="L2010" s="444">
        <f t="shared" ca="1" si="119"/>
        <v>-1069960267.9534833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-1069960267.9534833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-4458167.7831395138</v>
      </c>
      <c r="L2011" s="444">
        <f t="shared" ca="1" si="119"/>
        <v>-1074418435.7366228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-1074418435.7366228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-4476743.4822359281</v>
      </c>
      <c r="L2012" s="444">
        <f t="shared" ca="1" si="119"/>
        <v>-1078895179.2188587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-1078895179.2188587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-4495396.5800785776</v>
      </c>
      <c r="L2013" s="444">
        <f t="shared" ca="1" si="119"/>
        <v>-1083390575.7989373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-1083390575.7989373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-4514127.3991622385</v>
      </c>
      <c r="L2014" s="444">
        <f t="shared" ca="1" si="119"/>
        <v>-1087904703.1980996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-1087904703.1980996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-4532936.2633254146</v>
      </c>
      <c r="L2015" s="444">
        <f t="shared" ca="1" si="119"/>
        <v>-1092437639.4614251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-1092437639.4614251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-4551823.4977559373</v>
      </c>
      <c r="L2016" s="444">
        <f t="shared" ca="1" si="119"/>
        <v>-1096989462.9591811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-1096989462.9591811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-4570789.4289965881</v>
      </c>
      <c r="L2017" s="444">
        <f t="shared" ca="1" si="119"/>
        <v>-1101560252.3881776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-1101560252.3881776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-4589834.3849507403</v>
      </c>
      <c r="L2018" s="444">
        <f t="shared" ca="1" si="119"/>
        <v>-1106150086.7731283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-1106150086.7731283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-4608958.6948880348</v>
      </c>
      <c r="L2019" s="444">
        <f t="shared" ca="1" si="119"/>
        <v>-1110759045.4680164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-1110759045.4680164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-4628162.6894500684</v>
      </c>
      <c r="L2020" s="444">
        <f t="shared" ca="1" si="119"/>
        <v>-1115387208.1574664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-1115387208.1574664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-4647446.7006561104</v>
      </c>
      <c r="L2021" s="444">
        <f t="shared" ca="1" si="119"/>
        <v>-1120034654.8581226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-1120034654.8581226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-4666811.0619088439</v>
      </c>
      <c r="L2022" s="444">
        <f t="shared" ca="1" si="119"/>
        <v>-1124701465.9200315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-1124701465.9200315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-4686256.1080001313</v>
      </c>
      <c r="L2023" s="444">
        <f t="shared" ca="1" si="119"/>
        <v>-1129387722.0280316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-1129387722.0280316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-4705782.1751167979</v>
      </c>
      <c r="L2024" s="444">
        <f t="shared" ca="1" si="119"/>
        <v>-1134093504.2031484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-1134093504.2031484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-4725389.6008464517</v>
      </c>
      <c r="L2025" s="444">
        <f t="shared" ca="1" si="119"/>
        <v>-1138818893.8039949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-1138818893.8039949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-4745078.7241833117</v>
      </c>
      <c r="L2026" s="444">
        <f t="shared" ca="1" si="119"/>
        <v>-1143563972.5281782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-1143563972.5281782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-4764849.885534076</v>
      </c>
      <c r="L2027" s="444">
        <f t="shared" ca="1" si="119"/>
        <v>-1148328822.4137123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-1148328822.4137123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-4784703.4267238006</v>
      </c>
      <c r="L2028" s="444">
        <f t="shared" ca="1" si="119"/>
        <v>-1153113525.840436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-1153113525.840436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-4804639.6910018167</v>
      </c>
      <c r="L2029" s="444">
        <f t="shared" ca="1" si="119"/>
        <v>-1157918165.5314379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-1157918165.5314379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-4824659.0230476577</v>
      </c>
      <c r="L2030" s="444">
        <f t="shared" ca="1" si="119"/>
        <v>-1162742824.5544856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-1162742824.5544856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-4844761.7689770227</v>
      </c>
      <c r="L2031" s="444">
        <f t="shared" ca="1" si="119"/>
        <v>-1167587586.3234625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-1167587586.3234625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-4864948.2763477601</v>
      </c>
      <c r="L2032" s="444">
        <f t="shared" ca="1" si="119"/>
        <v>-1172452534.5998104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-1172452534.5998104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-4885218.8941658763</v>
      </c>
      <c r="L2033" s="444">
        <f t="shared" ca="1" si="119"/>
        <v>-1177337753.4939764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-1177337753.4939764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-4905573.9728915682</v>
      </c>
      <c r="L2034" s="444">
        <f t="shared" ca="1" si="119"/>
        <v>-1182243327.4668679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-1182243327.4668679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-4926013.8644452831</v>
      </c>
      <c r="L2035" s="444">
        <f t="shared" ca="1" si="119"/>
        <v>-1187169341.3313131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-1187169341.3313131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-4946538.9222138049</v>
      </c>
      <c r="L2036" s="444">
        <f t="shared" ca="1" si="119"/>
        <v>-1192115880.2535269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-1192115880.2535269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-4967149.5010563619</v>
      </c>
      <c r="L2037" s="444">
        <f t="shared" ca="1" si="119"/>
        <v>-1197083029.7545834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-1197083029.7545834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-4987845.9573107641</v>
      </c>
      <c r="L2038" s="444">
        <f t="shared" ca="1" si="119"/>
        <v>-1202070875.711894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-1202070875.711894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-5008628.6487995582</v>
      </c>
      <c r="L2039" s="444">
        <f t="shared" ca="1" si="119"/>
        <v>-1207079504.3606937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-1207079504.3606937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-5029497.9348362237</v>
      </c>
      <c r="L2040" s="444">
        <f t="shared" ca="1" si="119"/>
        <v>-1212109002.2955298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-1212109002.2955298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-5050454.176231374</v>
      </c>
      <c r="L2041" s="444">
        <f t="shared" ca="1" si="119"/>
        <v>-1217159456.4717612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-1217159456.4717612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-5071497.7352990052</v>
      </c>
      <c r="L2042" s="444">
        <f t="shared" ca="1" si="119"/>
        <v>-1222230954.2070603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-1222230954.2070603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-5092628.9758627517</v>
      </c>
      <c r="L2043" s="444">
        <f t="shared" ca="1" si="119"/>
        <v>-1227323583.1829231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-1227323583.1829231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-5113848.2632621797</v>
      </c>
      <c r="L2044" s="444">
        <f t="shared" ca="1" si="119"/>
        <v>-1232437431.4461854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-1232437431.4461854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-5135155.9643591056</v>
      </c>
      <c r="L2045" s="444">
        <f t="shared" ca="1" si="119"/>
        <v>-1237572587.4105444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-1237572587.4105444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-5156552.4475439349</v>
      </c>
      <c r="L2046" s="444">
        <f t="shared" ca="1" si="119"/>
        <v>-1242729139.8580883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-1242729139.8580883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-5178038.0827420345</v>
      </c>
      <c r="L2047" s="444">
        <f t="shared" ca="1" si="119"/>
        <v>-1247907177.9408302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-1247907177.9408302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-5199613.2414201256</v>
      </c>
      <c r="L2048" s="444">
        <f t="shared" ref="L2048:L2302" ca="1" si="124">I2048-J2048+K2048</f>
        <v>-1253106791.1822503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-1253106791.1822503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-5221278.2965927096</v>
      </c>
      <c r="L2049" s="444">
        <f t="shared" ca="1" si="124"/>
        <v>-1258328069.478843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-1258328069.478843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-5243033.6228285125</v>
      </c>
      <c r="L2050" s="444">
        <f t="shared" ca="1" si="124"/>
        <v>-1263571103.1016715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-1263571103.1016715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-5264879.5962569639</v>
      </c>
      <c r="L2051" s="444">
        <f t="shared" ca="1" si="124"/>
        <v>-1268835982.6979284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-1268835982.6979284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-5286816.594574702</v>
      </c>
      <c r="L2052" s="444">
        <f t="shared" ca="1" si="124"/>
        <v>-1274122799.2925031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-1274122799.2925031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-5308844.9970520958</v>
      </c>
      <c r="L2053" s="444">
        <f t="shared" ca="1" si="124"/>
        <v>-1279431644.2895553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-1279431644.2895553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-5330965.1845398135</v>
      </c>
      <c r="L2054" s="444">
        <f t="shared" ca="1" si="124"/>
        <v>-1284762609.4740951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-1284762609.4740951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-5353177.5394753963</v>
      </c>
      <c r="L2055" s="444">
        <f t="shared" ca="1" si="124"/>
        <v>-1290115787.0135705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-1290115787.0135705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-5375482.4458898772</v>
      </c>
      <c r="L2056" s="444">
        <f t="shared" ca="1" si="124"/>
        <v>-1295491269.4594605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-1295491269.4594605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-5397880.2894144189</v>
      </c>
      <c r="L2057" s="444">
        <f t="shared" ca="1" si="124"/>
        <v>-1300889149.7488749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-1300889149.7488749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-5420371.4572869791</v>
      </c>
      <c r="L2058" s="444">
        <f t="shared" ca="1" si="124"/>
        <v>-1306309521.206162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-1306309521.206162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-5442956.3383590085</v>
      </c>
      <c r="L2059" s="444">
        <f t="shared" ca="1" si="124"/>
        <v>-1311752477.5445211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-1311752477.5445211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-5465635.3231021715</v>
      </c>
      <c r="L2060" s="444">
        <f t="shared" ca="1" si="124"/>
        <v>-1317218112.8676233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-1317218112.8676233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-5488408.803615097</v>
      </c>
      <c r="L2061" s="444">
        <f t="shared" ca="1" si="124"/>
        <v>-1322706521.6712384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-1322706521.6712384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-5511277.1736301603</v>
      </c>
      <c r="L2062" s="444">
        <f t="shared" ca="1" si="124"/>
        <v>-1328217798.8448687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-1328217798.8448687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-5534240.8285202859</v>
      </c>
      <c r="L2063" s="444">
        <f t="shared" ca="1" si="124"/>
        <v>-1333752039.673389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-1333752039.673389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-5557300.1653057877</v>
      </c>
      <c r="L2064" s="444">
        <f t="shared" ca="1" si="124"/>
        <v>-1339309339.8386948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-1339309339.8386948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-5580455.5826612283</v>
      </c>
      <c r="L2065" s="444">
        <f t="shared" ca="1" si="124"/>
        <v>-1344889795.421356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-1344889795.421356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-5603707.4809223162</v>
      </c>
      <c r="L2066" s="444">
        <f t="shared" ca="1" si="124"/>
        <v>-1350493502.9022782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-1350493502.9022782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-5627056.262092826</v>
      </c>
      <c r="L2067" s="444">
        <f t="shared" ca="1" si="124"/>
        <v>-1356120559.164371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-1356120559.164371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-5650502.3298515454</v>
      </c>
      <c r="L2068" s="444">
        <f t="shared" ca="1" si="124"/>
        <v>-1361771061.4942226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-1361771061.4942226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-5674046.0895592608</v>
      </c>
      <c r="L2069" s="444">
        <f t="shared" ca="1" si="124"/>
        <v>-1367445107.583782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-1367445107.583782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-5697687.9482657583</v>
      </c>
      <c r="L2070" s="444">
        <f t="shared" ca="1" si="124"/>
        <v>-1373142795.5320477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-1373142795.5320477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-5721428.3147168653</v>
      </c>
      <c r="L2071" s="444">
        <f t="shared" ca="1" si="124"/>
        <v>-1378864223.8467646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-1378864223.8467646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-5745267.5993615193</v>
      </c>
      <c r="L2072" s="444">
        <f t="shared" ca="1" si="124"/>
        <v>-1384609491.446126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-1384609491.446126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-5769206.2143588578</v>
      </c>
      <c r="L2073" s="444">
        <f t="shared" ca="1" si="124"/>
        <v>-1390378697.6604848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-1390378697.6604848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-5793244.5735853529</v>
      </c>
      <c r="L2074" s="444">
        <f t="shared" ca="1" si="124"/>
        <v>-1396171942.2340701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-1396171942.2340701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-5817383.092641959</v>
      </c>
      <c r="L2075" s="444">
        <f t="shared" ca="1" si="124"/>
        <v>-1401989325.3267121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-1401989325.3267121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-5841622.1888613002</v>
      </c>
      <c r="L2076" s="444">
        <f t="shared" ca="1" si="124"/>
        <v>-1407830947.5155735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-1407830947.5155735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-5865962.2813148899</v>
      </c>
      <c r="L2077" s="444">
        <f t="shared" ca="1" si="124"/>
        <v>-1413696909.7968884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-1413696909.7968884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-5890403.7908203676</v>
      </c>
      <c r="L2078" s="444">
        <f t="shared" ca="1" si="124"/>
        <v>-1419587313.5877087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-1419587313.5877087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-5914947.1399487862</v>
      </c>
      <c r="L2079" s="444">
        <f t="shared" ca="1" si="124"/>
        <v>-1425502260.7276576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-1425502260.7276576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-5939592.7530319067</v>
      </c>
      <c r="L2080" s="444">
        <f t="shared" ca="1" si="124"/>
        <v>-1431441853.4806895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-1431441853.4806895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-5964341.0561695397</v>
      </c>
      <c r="L2081" s="444">
        <f t="shared" ca="1" si="124"/>
        <v>-1437406194.536859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-1437406194.536859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-5989192.4772369126</v>
      </c>
      <c r="L2082" s="444">
        <f t="shared" ca="1" si="124"/>
        <v>-1443395387.014096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-1443395387.014096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-6014147.4458920667</v>
      </c>
      <c r="L2083" s="444">
        <f t="shared" ca="1" si="124"/>
        <v>-1449409534.4599881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-1449409534.4599881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-6039206.3935832838</v>
      </c>
      <c r="L2084" s="444">
        <f t="shared" ca="1" si="124"/>
        <v>-1455448740.8535714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-1455448740.8535714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-6064369.7535565477</v>
      </c>
      <c r="L2085" s="444">
        <f t="shared" ca="1" si="124"/>
        <v>-1461513110.6071279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-1461513110.6071279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-6089637.9608630333</v>
      </c>
      <c r="L2086" s="444">
        <f t="shared" ca="1" si="124"/>
        <v>-1467602748.567991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-1467602748.567991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-6115011.4523666296</v>
      </c>
      <c r="L2087" s="444">
        <f t="shared" ca="1" si="124"/>
        <v>-1473717760.0203576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-1473717760.0203576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-6140490.66675149</v>
      </c>
      <c r="L2088" s="444">
        <f t="shared" ca="1" si="124"/>
        <v>-1479858250.687109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-1479858250.687109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-6166076.0445296206</v>
      </c>
      <c r="L2089" s="444">
        <f t="shared" ca="1" si="124"/>
        <v>-1486024326.7316387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-1486024326.7316387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-6191768.0280484948</v>
      </c>
      <c r="L2090" s="444">
        <f t="shared" ca="1" si="124"/>
        <v>-1492216094.7596872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-1492216094.7596872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-6217567.0614986969</v>
      </c>
      <c r="L2091" s="444">
        <f t="shared" ca="1" si="124"/>
        <v>-1498433661.8211858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-1498433661.8211858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-6243473.5909216078</v>
      </c>
      <c r="L2092" s="444">
        <f t="shared" ca="1" si="124"/>
        <v>-1504677135.4121075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-1504677135.4121075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-6269488.0642171148</v>
      </c>
      <c r="L2093" s="444">
        <f t="shared" ca="1" si="124"/>
        <v>-1510946623.4763246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-1510946623.4763246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-6295610.9311513519</v>
      </c>
      <c r="L2094" s="444">
        <f t="shared" ca="1" si="124"/>
        <v>-1517242234.4074759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-1517242234.4074759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-6321842.6433644835</v>
      </c>
      <c r="L2095" s="444">
        <f t="shared" ca="1" si="124"/>
        <v>-1523564077.0508404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-1523564077.0508404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-6348183.6543785017</v>
      </c>
      <c r="L2096" s="444">
        <f t="shared" ca="1" si="124"/>
        <v>-1529912260.7052188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-1529912260.7052188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-6374634.4196050782</v>
      </c>
      <c r="L2097" s="444">
        <f t="shared" ca="1" si="124"/>
        <v>-1536286895.1248238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-1536286895.1248238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-6401195.3963534329</v>
      </c>
      <c r="L2098" s="444">
        <f t="shared" ca="1" si="124"/>
        <v>-1542688090.5211773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-1542688090.5211773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-6427867.0438382383</v>
      </c>
      <c r="L2099" s="444">
        <f t="shared" ca="1" si="124"/>
        <v>-1549115957.5650156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-1549115957.5650156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-6454649.8231875645</v>
      </c>
      <c r="L2100" s="444">
        <f t="shared" ca="1" si="124"/>
        <v>-1555570607.3882031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-1555570607.3882031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-6481544.1974508464</v>
      </c>
      <c r="L2101" s="444">
        <f t="shared" ca="1" si="124"/>
        <v>-1562052151.585654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-1562052151.585654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-6508550.6316068918</v>
      </c>
      <c r="L2102" s="444">
        <f t="shared" ca="1" si="124"/>
        <v>-1568560702.2172608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-1568560702.2172608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-6535669.5925719198</v>
      </c>
      <c r="L2103" s="444">
        <f t="shared" ca="1" si="124"/>
        <v>-1575096371.8098328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-1575096371.8098328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-6562901.5492076371</v>
      </c>
      <c r="L2104" s="444">
        <f t="shared" ca="1" si="124"/>
        <v>-1581659273.3590405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-1581659273.3590405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-6590246.9723293353</v>
      </c>
      <c r="L2105" s="444">
        <f t="shared" ca="1" si="124"/>
        <v>-1588249520.3313699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-1588249520.3313699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-6617706.3347140411</v>
      </c>
      <c r="L2106" s="444">
        <f t="shared" ca="1" si="124"/>
        <v>-1594867226.6660838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-1594867226.6660838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-6645280.1111086821</v>
      </c>
      <c r="L2107" s="444">
        <f t="shared" ca="1" si="124"/>
        <v>-1601512506.7771926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-1601512506.7771926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-6672968.7782383021</v>
      </c>
      <c r="L2108" s="444">
        <f t="shared" ca="1" si="124"/>
        <v>-1608185475.5554309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-1608185475.5554309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-6700772.8148142956</v>
      </c>
      <c r="L2109" s="444">
        <f t="shared" ca="1" si="124"/>
        <v>-1614886248.3702452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-1614886248.3702452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-6728692.7015426885</v>
      </c>
      <c r="L2110" s="444">
        <f t="shared" ca="1" si="124"/>
        <v>-1621614941.0717878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-1621614941.0717878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-6756728.9211324491</v>
      </c>
      <c r="L2111" s="444">
        <f t="shared" ca="1" si="124"/>
        <v>-1628371669.9929204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-1628371669.9929204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-6784881.9583038352</v>
      </c>
      <c r="L2112" s="444">
        <f t="shared" ca="1" si="124"/>
        <v>-1635156551.9512243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-1635156551.9512243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-6813152.2997967675</v>
      </c>
      <c r="L2113" s="444">
        <f t="shared" ca="1" si="124"/>
        <v>-1641969704.2510211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-1641969704.2510211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-6841540.4343792545</v>
      </c>
      <c r="L2114" s="444">
        <f t="shared" ca="1" si="124"/>
        <v>-1648811244.6854005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-1648811244.6854005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-6870046.8528558351</v>
      </c>
      <c r="L2115" s="444">
        <f t="shared" ca="1" si="124"/>
        <v>-1655681291.5382564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-1655681291.5382564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-6898672.0480760681</v>
      </c>
      <c r="L2116" s="444">
        <f t="shared" ca="1" si="124"/>
        <v>-1662579963.5863326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-1662579963.5863326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-6927416.5149430521</v>
      </c>
      <c r="L2117" s="444">
        <f t="shared" ca="1" si="124"/>
        <v>-1669507380.1012757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-1669507380.1012757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-6956280.7504219823</v>
      </c>
      <c r="L2118" s="444">
        <f t="shared" ca="1" si="124"/>
        <v>-1676463660.8516977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-1676463660.8516977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-6985265.2535487404</v>
      </c>
      <c r="L2119" s="444">
        <f t="shared" ca="1" si="124"/>
        <v>-1683448926.1052463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-1683448926.1052463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-7014370.5254385257</v>
      </c>
      <c r="L2120" s="444">
        <f t="shared" ca="1" si="124"/>
        <v>-1690463296.6306849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-1690463296.6306849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-7043597.0692945197</v>
      </c>
      <c r="L2121" s="444">
        <f t="shared" ca="1" si="124"/>
        <v>-1697506893.6999793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-1697506893.6999793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-7072945.3904165793</v>
      </c>
      <c r="L2122" s="444">
        <f t="shared" ca="1" si="124"/>
        <v>-1704579839.0903959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-1704579839.0903959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-7102415.9962099819</v>
      </c>
      <c r="L2123" s="444">
        <f t="shared" ca="1" si="124"/>
        <v>-1711682255.086606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-1711682255.086606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-7132009.3961941907</v>
      </c>
      <c r="L2124" s="444">
        <f t="shared" ca="1" si="124"/>
        <v>-1718814264.4828002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-1718814264.4828002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-7161726.1020116676</v>
      </c>
      <c r="L2125" s="444">
        <f t="shared" ca="1" si="124"/>
        <v>-1725975990.5848119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-1725975990.5848119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-7191566.6274367161</v>
      </c>
      <c r="L2126" s="444">
        <f t="shared" ca="1" si="124"/>
        <v>-1733167557.2122486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-1733167557.2122486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-7221531.4883843688</v>
      </c>
      <c r="L2127" s="444">
        <f t="shared" ca="1" si="124"/>
        <v>-1740389088.700633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-1740389088.700633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-7251621.2029193053</v>
      </c>
      <c r="L2128" s="444">
        <f t="shared" ca="1" si="124"/>
        <v>-1747640709.9035523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-1747640709.9035523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-7281836.2912648013</v>
      </c>
      <c r="L2129" s="444">
        <f t="shared" ca="1" si="124"/>
        <v>-1754922546.1948171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-1754922546.1948171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-7312177.2758117374</v>
      </c>
      <c r="L2130" s="444">
        <f t="shared" ca="1" si="124"/>
        <v>-1762234723.4706287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-1762234723.4706287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-7342644.6811276199</v>
      </c>
      <c r="L2131" s="444">
        <f t="shared" ca="1" si="124"/>
        <v>-1769577368.1517563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-1769577368.1517563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-7373239.0339656509</v>
      </c>
      <c r="L2132" s="444">
        <f t="shared" ca="1" si="124"/>
        <v>-1776950607.1857219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-1776950607.1857219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-7403960.8632738413</v>
      </c>
      <c r="L2133" s="444">
        <f t="shared" ca="1" si="124"/>
        <v>-1784354568.0489957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-1784354568.0489957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-7434810.700204148</v>
      </c>
      <c r="L2134" s="444">
        <f t="shared" ca="1" si="124"/>
        <v>-1791789378.7491999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-1791789378.7491999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-7465789.0781216659</v>
      </c>
      <c r="L2135" s="444">
        <f t="shared" ca="1" si="124"/>
        <v>-1799255167.8273215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-1799255167.8273215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-7496896.5326138409</v>
      </c>
      <c r="L2136" s="444">
        <f t="shared" ca="1" si="124"/>
        <v>-1806752064.3599353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-1806752064.3599353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-7528133.6014997317</v>
      </c>
      <c r="L2137" s="444">
        <f t="shared" ca="1" si="124"/>
        <v>-1814280197.9614351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-1814280197.9614351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-7559500.8248393126</v>
      </c>
      <c r="L2138" s="444">
        <f t="shared" ca="1" si="124"/>
        <v>-1821839698.7862744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-1821839698.7862744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-7590998.7449428104</v>
      </c>
      <c r="L2139" s="444">
        <f t="shared" ca="1" si="124"/>
        <v>-1829430697.5312173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-1829430697.5312173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-7622627.9063800722</v>
      </c>
      <c r="L2140" s="444">
        <f t="shared" ca="1" si="124"/>
        <v>-1837053325.4375975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-1837053325.4375975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-7654388.8559899898</v>
      </c>
      <c r="L2141" s="444">
        <f t="shared" ca="1" si="124"/>
        <v>-1844707714.2935874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-1844707714.2935874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-7686282.1428899476</v>
      </c>
      <c r="L2142" s="444">
        <f t="shared" ca="1" si="124"/>
        <v>-1852393996.4364774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-1852393996.4364774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-7718308.3184853224</v>
      </c>
      <c r="L2143" s="444">
        <f t="shared" ca="1" si="124"/>
        <v>-1860112304.7549627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-1860112304.7549627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-7750467.9364790106</v>
      </c>
      <c r="L2144" s="444">
        <f t="shared" ca="1" si="124"/>
        <v>-1867862772.6914418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-1867862772.6914418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-7782761.5528810071</v>
      </c>
      <c r="L2145" s="444">
        <f t="shared" ca="1" si="124"/>
        <v>-1875645534.2443228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-1875645534.2443228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-7815189.7260180116</v>
      </c>
      <c r="L2146" s="444">
        <f t="shared" ca="1" si="124"/>
        <v>-1883460723.9703407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-1883460723.9703407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-7847753.0165430866</v>
      </c>
      <c r="L2147" s="444">
        <f t="shared" ca="1" si="124"/>
        <v>-1891308476.9868839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-1891308476.9868839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-7880451.9874453498</v>
      </c>
      <c r="L2148" s="444">
        <f t="shared" ca="1" si="124"/>
        <v>-1899188928.9743292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-1899188928.9743292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-7913287.2040597051</v>
      </c>
      <c r="L2149" s="444">
        <f t="shared" ca="1" si="124"/>
        <v>-1907102216.1783888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-1907102216.1783888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-7946259.2340766201</v>
      </c>
      <c r="L2150" s="444">
        <f t="shared" ca="1" si="124"/>
        <v>-1915048475.4124656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-1915048475.4124656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-7979368.6475519408</v>
      </c>
      <c r="L2151" s="444">
        <f t="shared" ca="1" si="124"/>
        <v>-1923027844.0600176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-1923027844.0600176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-8012616.0169167398</v>
      </c>
      <c r="L2152" s="444">
        <f t="shared" ca="1" si="124"/>
        <v>-1931040460.0769343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-1931040460.0769343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-8046001.9169872263</v>
      </c>
      <c r="L2153" s="444">
        <f t="shared" ca="1" si="124"/>
        <v>-1939086461.9939215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-1939086461.9939215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-8079526.9249746725</v>
      </c>
      <c r="L2154" s="444">
        <f t="shared" ca="1" si="124"/>
        <v>-1947165988.9188962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-1947165988.9188962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-8113191.6204954004</v>
      </c>
      <c r="L2155" s="444">
        <f t="shared" ca="1" si="124"/>
        <v>-1955279180.5393915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-1955279180.5393915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-8146996.5855807979</v>
      </c>
      <c r="L2156" s="444">
        <f t="shared" ca="1" si="124"/>
        <v>-1963426177.1249723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-1963426177.1249723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-8180942.4046873832</v>
      </c>
      <c r="L2157" s="444">
        <f t="shared" ca="1" si="124"/>
        <v>-1971607119.5296597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-1971607119.5296597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-8215029.6647069147</v>
      </c>
      <c r="L2158" s="444">
        <f t="shared" ca="1" si="124"/>
        <v>-1979822149.1943667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-1979822149.1943667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-8249258.9549765289</v>
      </c>
      <c r="L2159" s="444">
        <f t="shared" ca="1" si="124"/>
        <v>-1988071408.1493433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-1988071408.1493433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-8283630.8672889303</v>
      </c>
      <c r="L2160" s="444">
        <f t="shared" ca="1" si="124"/>
        <v>-1996355039.0166321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-1996355039.0166321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-8318145.9959026333</v>
      </c>
      <c r="L2161" s="444">
        <f t="shared" ca="1" si="124"/>
        <v>-2004673185.0125346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-2004673185.0125346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-8352804.9375522276</v>
      </c>
      <c r="L2162" s="444">
        <f t="shared" ca="1" si="124"/>
        <v>-2013025989.9500868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-2013025989.9500868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-8387608.2914586952</v>
      </c>
      <c r="L2163" s="444">
        <f t="shared" ca="1" si="124"/>
        <v>-2021413598.2415454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-2021413598.2415454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-8422556.6593397725</v>
      </c>
      <c r="L2164" s="444">
        <f t="shared" ca="1" si="124"/>
        <v>-2029836154.9008851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-2029836154.9008851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-8457650.6454203539</v>
      </c>
      <c r="L2165" s="444">
        <f t="shared" ca="1" si="124"/>
        <v>-2038293805.5463054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-2038293805.5463054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-8492890.8564429395</v>
      </c>
      <c r="L2166" s="444">
        <f t="shared" ca="1" si="124"/>
        <v>-2046786696.4027483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-2046786696.4027483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-8528277.9016781189</v>
      </c>
      <c r="L2167" s="444">
        <f t="shared" ca="1" si="124"/>
        <v>-2055314974.3044264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-2055314974.3044264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-8563812.3929351103</v>
      </c>
      <c r="L2168" s="444">
        <f t="shared" ca="1" si="124"/>
        <v>-2063878786.6973615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-2063878786.6973615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-8599494.9445723388</v>
      </c>
      <c r="L2169" s="444">
        <f t="shared" ca="1" si="124"/>
        <v>-2072478281.6419339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-2072478281.6419339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-8635326.1735080574</v>
      </c>
      <c r="L2170" s="444">
        <f t="shared" ca="1" si="124"/>
        <v>-2081113607.8154421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-2081113607.8154421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-8671306.6992310081</v>
      </c>
      <c r="L2171" s="444">
        <f t="shared" ca="1" si="124"/>
        <v>-2089784914.514673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-2089784914.514673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-8707437.1438111365</v>
      </c>
      <c r="L2172" s="444">
        <f t="shared" ca="1" si="124"/>
        <v>-2098492351.6584842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-2098492351.6584842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-8743718.1319103502</v>
      </c>
      <c r="L2173" s="444">
        <f t="shared" ca="1" si="124"/>
        <v>-2107236069.7903945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-2107236069.7903945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-8780150.2907933109</v>
      </c>
      <c r="L2174" s="444">
        <f t="shared" ca="1" si="124"/>
        <v>-2116016220.081188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-2116016220.081188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-8816734.2503382824</v>
      </c>
      <c r="L2175" s="444">
        <f t="shared" ca="1" si="124"/>
        <v>-2124832954.3315263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-2124832954.3315263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-8853470.6430480257</v>
      </c>
      <c r="L2176" s="444">
        <f t="shared" ca="1" si="124"/>
        <v>-2133686424.9745743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-2133686424.9745743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-8890360.1040607281</v>
      </c>
      <c r="L2177" s="444">
        <f t="shared" ca="1" si="124"/>
        <v>-2142576785.078635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-2142576785.078635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-8927403.2711609788</v>
      </c>
      <c r="L2178" s="444">
        <f t="shared" ca="1" si="124"/>
        <v>-2151504188.3497958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-2151504188.3497958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-8964600.7847908158</v>
      </c>
      <c r="L2179" s="444">
        <f t="shared" ca="1" si="124"/>
        <v>-2160468789.1345868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-2160468789.1345868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-9001953.2880607788</v>
      </c>
      <c r="L2180" s="444">
        <f t="shared" ca="1" si="124"/>
        <v>-2169470742.4226475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-2169470742.4226475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-9039461.4267610312</v>
      </c>
      <c r="L2181" s="444">
        <f t="shared" ca="1" si="124"/>
        <v>-2178510203.8494086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-2178510203.8494086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-9077125.8493725359</v>
      </c>
      <c r="L2182" s="444">
        <f t="shared" ca="1" si="124"/>
        <v>-2187587329.698781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-2187587329.698781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-9114947.2070782539</v>
      </c>
      <c r="L2183" s="444">
        <f t="shared" ca="1" si="124"/>
        <v>-2196702276.9058595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-2196702276.9058595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-9152926.1537744142</v>
      </c>
      <c r="L2184" s="444">
        <f t="shared" ca="1" si="124"/>
        <v>-2205855203.0596337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-2205855203.0596337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-9191063.3460818063</v>
      </c>
      <c r="L2185" s="444">
        <f t="shared" ca="1" si="124"/>
        <v>-2215046266.4057155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-2215046266.4057155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-9229359.4433571473</v>
      </c>
      <c r="L2186" s="444">
        <f t="shared" ca="1" si="124"/>
        <v>-2224275625.8490725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-2224275625.8490725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-9267815.1077044681</v>
      </c>
      <c r="L2187" s="444">
        <f t="shared" ca="1" si="124"/>
        <v>-2233543440.9567771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-2233543440.9567771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-9306431.003986571</v>
      </c>
      <c r="L2188" s="444">
        <f t="shared" ca="1" si="124"/>
        <v>-2242849871.9607635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-2242849871.9607635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-9345207.7998365145</v>
      </c>
      <c r="L2189" s="444">
        <f t="shared" ca="1" si="124"/>
        <v>-2252195079.7606001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-2252195079.7606001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-9384146.1656691674</v>
      </c>
      <c r="L2190" s="444">
        <f t="shared" ca="1" si="124"/>
        <v>-2261579225.9262691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-2261579225.9262691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-9423246.7746927869</v>
      </c>
      <c r="L2191" s="444">
        <f t="shared" ca="1" si="124"/>
        <v>-2271002472.7009621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-2271002472.7009621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-9462510.3029206749</v>
      </c>
      <c r="L2192" s="444">
        <f t="shared" ca="1" si="124"/>
        <v>-2280464983.0038829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-2280464983.0038829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-9501937.4291828461</v>
      </c>
      <c r="L2193" s="444">
        <f t="shared" ca="1" si="124"/>
        <v>-2289966920.4330659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-2289966920.4330659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-9541528.8351377752</v>
      </c>
      <c r="L2194" s="444">
        <f t="shared" ca="1" si="124"/>
        <v>-2299508449.2682037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-2299508449.2682037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-9581285.205284182</v>
      </c>
      <c r="L2195" s="444">
        <f t="shared" ca="1" si="124"/>
        <v>-2309089734.4734879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-2309089734.4734879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-9621207.2269728668</v>
      </c>
      <c r="L2196" s="444">
        <f t="shared" ca="1" si="124"/>
        <v>-2318710941.7004609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-2318710941.7004609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-9661295.5904185865</v>
      </c>
      <c r="L2197" s="444">
        <f t="shared" ca="1" si="124"/>
        <v>-2328372237.2908797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-2328372237.2908797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-9701550.9887119979</v>
      </c>
      <c r="L2198" s="444">
        <f t="shared" ca="1" si="124"/>
        <v>-2338073788.2795916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-2338073788.2795916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-9741974.1178316306</v>
      </c>
      <c r="L2199" s="444">
        <f t="shared" ca="1" si="124"/>
        <v>-2347815762.3974233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-2347815762.3974233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-9782565.6766559295</v>
      </c>
      <c r="L2200" s="444">
        <f t="shared" ca="1" si="124"/>
        <v>-2357598328.074079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-2357598328.074079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-9823326.3669753298</v>
      </c>
      <c r="L2201" s="444">
        <f t="shared" ca="1" si="124"/>
        <v>-2367421654.4410543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-2367421654.4410543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-9864256.8935043924</v>
      </c>
      <c r="L2202" s="444">
        <f t="shared" ca="1" si="124"/>
        <v>-2377285911.334559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-2377285911.334559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-9905357.9638939947</v>
      </c>
      <c r="L2203" s="444">
        <f t="shared" ca="1" si="124"/>
        <v>-2387191269.2984529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-2387191269.2984529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-9946630.2887435537</v>
      </c>
      <c r="L2204" s="444">
        <f t="shared" ca="1" si="124"/>
        <v>-2397137899.5871964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-2397137899.5871964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-9988074.5816133171</v>
      </c>
      <c r="L2205" s="444">
        <f t="shared" ca="1" si="124"/>
        <v>-2407125974.1688099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-2407125974.1688099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-10029691.559036708</v>
      </c>
      <c r="L2206" s="444">
        <f t="shared" ca="1" si="124"/>
        <v>-2417155665.7278466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-2417155665.7278466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-10071481.940532694</v>
      </c>
      <c r="L2207" s="444">
        <f t="shared" ca="1" si="124"/>
        <v>-2427227147.6683793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-2427227147.6683793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-10113446.448618246</v>
      </c>
      <c r="L2208" s="444">
        <f t="shared" ca="1" si="124"/>
        <v>-2437340594.1169977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-2437340594.1169977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-10155585.808820823</v>
      </c>
      <c r="L2209" s="444">
        <f t="shared" ca="1" si="124"/>
        <v>-2447496179.9258184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-2447496179.9258184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-10197900.749690911</v>
      </c>
      <c r="L2210" s="444">
        <f t="shared" ca="1" si="124"/>
        <v>-2457694080.6755095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-2457694080.6755095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-10240392.002814623</v>
      </c>
      <c r="L2211" s="444">
        <f t="shared" ca="1" si="124"/>
        <v>-2467934472.6783242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-2467934472.6783242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-10283060.302826351</v>
      </c>
      <c r="L2212" s="444">
        <f t="shared" ca="1" si="124"/>
        <v>-2478217532.9811506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-2478217532.9811506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-10325906.387421461</v>
      </c>
      <c r="L2213" s="444">
        <f t="shared" ca="1" si="124"/>
        <v>-2488543439.3685722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-2488543439.3685722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-10368930.997369051</v>
      </c>
      <c r="L2214" s="444">
        <f t="shared" ca="1" si="124"/>
        <v>-2498912370.365941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-2498912370.365941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-10412134.876524754</v>
      </c>
      <c r="L2215" s="444">
        <f t="shared" ca="1" si="124"/>
        <v>-2509324505.242466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-2509324505.242466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-10455518.771843608</v>
      </c>
      <c r="L2216" s="444">
        <f t="shared" ca="1" si="124"/>
        <v>-2519780024.0143094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-2519780024.0143094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-10499083.433392955</v>
      </c>
      <c r="L2217" s="444">
        <f t="shared" ca="1" si="124"/>
        <v>-2530279107.4477024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-2530279107.4477024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-10542829.614365427</v>
      </c>
      <c r="L2218" s="444">
        <f t="shared" ca="1" si="124"/>
        <v>-2540821937.062068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-2540821937.062068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-10586758.07109195</v>
      </c>
      <c r="L2219" s="444">
        <f t="shared" ca="1" si="124"/>
        <v>-2551408695.1331601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-2551408695.1331601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-10630869.563054834</v>
      </c>
      <c r="L2220" s="444">
        <f t="shared" ca="1" si="124"/>
        <v>-2562039564.6962152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-2562039564.6962152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-10675164.852900896</v>
      </c>
      <c r="L2221" s="444">
        <f t="shared" ca="1" si="124"/>
        <v>-2572714729.5491161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-2572714729.5491161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-10719644.70645465</v>
      </c>
      <c r="L2222" s="444">
        <f t="shared" ca="1" si="124"/>
        <v>-2583434374.2555709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-2583434374.2555709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-10764309.892731545</v>
      </c>
      <c r="L2223" s="444">
        <f t="shared" ca="1" si="124"/>
        <v>-2594198684.1483026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-2594198684.1483026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-10809161.183951261</v>
      </c>
      <c r="L2224" s="444">
        <f t="shared" ca="1" si="124"/>
        <v>-2605007845.3322539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-2605007845.3322539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-10854199.355551058</v>
      </c>
      <c r="L2225" s="444">
        <f t="shared" ca="1" si="124"/>
        <v>-2615862044.6878052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-2615862044.6878052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-10899425.186199188</v>
      </c>
      <c r="L2226" s="444">
        <f t="shared" ca="1" si="124"/>
        <v>-2626761469.8740044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-2626761469.8740044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-10944839.457808351</v>
      </c>
      <c r="L2227" s="444">
        <f t="shared" ca="1" si="124"/>
        <v>-2637706309.3318129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-2637706309.3318129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-10990442.95554922</v>
      </c>
      <c r="L2228" s="444">
        <f t="shared" ca="1" si="124"/>
        <v>-2648696752.2873621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-2648696752.2873621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-11036236.467864009</v>
      </c>
      <c r="L2229" s="444">
        <f t="shared" ca="1" si="124"/>
        <v>-2659732988.7552261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-2659732988.7552261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-11082220.786480108</v>
      </c>
      <c r="L2230" s="444">
        <f t="shared" ca="1" si="124"/>
        <v>-2670815209.5417061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-2670815209.5417061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-11128396.706423774</v>
      </c>
      <c r="L2231" s="444">
        <f t="shared" ca="1" si="124"/>
        <v>-2681943606.2481298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-2681943606.2481298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-11174765.026033875</v>
      </c>
      <c r="L2232" s="444">
        <f t="shared" ca="1" si="124"/>
        <v>-2693118371.2741637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-2693118371.2741637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-11221326.546975682</v>
      </c>
      <c r="L2233" s="444">
        <f t="shared" ca="1" si="124"/>
        <v>-2704339697.8211393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-2704339697.8211393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-11268082.074254747</v>
      </c>
      <c r="L2234" s="444">
        <f t="shared" ca="1" si="124"/>
        <v>-2715607779.8953938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-2715607779.8953938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-11315032.416230807</v>
      </c>
      <c r="L2235" s="444">
        <f t="shared" ca="1" si="124"/>
        <v>-2726922812.3116245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-2726922812.3116245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-11362178.384631768</v>
      </c>
      <c r="L2236" s="444">
        <f t="shared" ca="1" si="124"/>
        <v>-2738284990.6962562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-2738284990.6962562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-11409520.794567734</v>
      </c>
      <c r="L2237" s="444">
        <f t="shared" ca="1" si="124"/>
        <v>-2749694511.4908237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-2749694511.4908237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-11457060.464545099</v>
      </c>
      <c r="L2238" s="444">
        <f t="shared" ca="1" si="124"/>
        <v>-2761151571.955369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-2761151571.955369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-11504798.216480704</v>
      </c>
      <c r="L2239" s="444">
        <f t="shared" ca="1" si="124"/>
        <v>-2772656370.1718497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-2772656370.1718497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-11552734.87571604</v>
      </c>
      <c r="L2240" s="444">
        <f t="shared" ca="1" si="124"/>
        <v>-2784209105.0475659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-2784209105.0475659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-11600871.271031525</v>
      </c>
      <c r="L2241" s="444">
        <f t="shared" ca="1" si="124"/>
        <v>-2795809976.3185973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-2795809976.3185973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-11649208.234660823</v>
      </c>
      <c r="L2242" s="444">
        <f t="shared" ca="1" si="124"/>
        <v>-2807459184.5532579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-2807459184.5532579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-11697746.602305241</v>
      </c>
      <c r="L2243" s="444">
        <f t="shared" ca="1" si="124"/>
        <v>-2819156931.1555634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-2819156931.1555634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-11746487.21314818</v>
      </c>
      <c r="L2244" s="444">
        <f t="shared" ca="1" si="124"/>
        <v>-2830903418.3687115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-2830903418.3687115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-11795430.909869632</v>
      </c>
      <c r="L2245" s="444">
        <f t="shared" ca="1" si="124"/>
        <v>-2842698849.2785811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-2842698849.2785811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-11844578.538660755</v>
      </c>
      <c r="L2246" s="444">
        <f t="shared" ca="1" si="124"/>
        <v>-2854543427.8172417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-2854543427.8172417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-11893930.949238507</v>
      </c>
      <c r="L2247" s="444">
        <f t="shared" ca="1" si="124"/>
        <v>-2866437358.76648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-2866437358.76648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-11943488.994860332</v>
      </c>
      <c r="L2248" s="444">
        <f t="shared" ca="1" si="124"/>
        <v>-2878380847.7613401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-2878380847.7613401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-11993253.532338917</v>
      </c>
      <c r="L2249" s="444">
        <f t="shared" ca="1" si="124"/>
        <v>-2890374101.2936792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-2890374101.2936792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-12043225.422056997</v>
      </c>
      <c r="L2250" s="444">
        <f t="shared" ca="1" si="124"/>
        <v>-2902417326.7157364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-2902417326.7157364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-12093405.527982235</v>
      </c>
      <c r="L2251" s="444">
        <f t="shared" ca="1" si="124"/>
        <v>-2914510732.2437186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-2914510732.2437186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-12143794.71768216</v>
      </c>
      <c r="L2252" s="444">
        <f t="shared" ca="1" si="124"/>
        <v>-2926654526.961401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-2926654526.961401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-12194393.862339171</v>
      </c>
      <c r="L2253" s="444">
        <f t="shared" ca="1" si="124"/>
        <v>-2938848920.82374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-2938848920.82374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-12245203.836765584</v>
      </c>
      <c r="L2254" s="444">
        <f t="shared" ca="1" si="124"/>
        <v>-2951094124.6605058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-2951094124.6605058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-12296225.519418774</v>
      </c>
      <c r="L2255" s="444">
        <f t="shared" ca="1" si="124"/>
        <v>-2963390350.1799245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-2963390350.1799245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-12347459.792416353</v>
      </c>
      <c r="L2256" s="444">
        <f t="shared" ca="1" si="124"/>
        <v>-2975737809.9723411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-2975737809.9723411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-12398907.54155142</v>
      </c>
      <c r="L2257" s="444">
        <f t="shared" ca="1" si="124"/>
        <v>-2988136717.5138927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-2988136717.5138927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-12450569.656307885</v>
      </c>
      <c r="L2258" s="444">
        <f t="shared" ca="1" si="124"/>
        <v>-3000587287.1702003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-3000587287.1702003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-12502447.029875835</v>
      </c>
      <c r="L2259" s="444">
        <f t="shared" ca="1" si="124"/>
        <v>-3013089734.2000761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-3013089734.2000761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-12554540.559166983</v>
      </c>
      <c r="L2260" s="444">
        <f t="shared" ca="1" si="124"/>
        <v>-3025644274.759243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-3025644274.759243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-12606851.144830178</v>
      </c>
      <c r="L2261" s="444">
        <f t="shared" ca="1" si="124"/>
        <v>-3038251125.9040732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-3038251125.9040732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-12659379.691266973</v>
      </c>
      <c r="L2262" s="444">
        <f t="shared" ca="1" si="124"/>
        <v>-3050910505.5953403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-3050910505.5953403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-12712127.106647251</v>
      </c>
      <c r="L2263" s="444">
        <f t="shared" ca="1" si="124"/>
        <v>-3063622632.7019873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-3063622632.7019873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-12765094.302924946</v>
      </c>
      <c r="L2264" s="444">
        <f t="shared" ca="1" si="124"/>
        <v>-3076387727.0049124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-3076387727.0049124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-12818282.195853801</v>
      </c>
      <c r="L2265" s="444">
        <f t="shared" ca="1" si="124"/>
        <v>-3089206009.2007661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-3089206009.2007661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-12871691.705003193</v>
      </c>
      <c r="L2266" s="444">
        <f t="shared" ca="1" si="124"/>
        <v>-3102077700.9057693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-3102077700.9057693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-12925323.753774039</v>
      </c>
      <c r="L2267" s="444">
        <f t="shared" ca="1" si="124"/>
        <v>-3115003024.6595435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-3115003024.6595435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-12979179.269414764</v>
      </c>
      <c r="L2268" s="444">
        <f t="shared" ca="1" si="124"/>
        <v>-3127982203.9289584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-3127982203.9289584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-13033259.183037326</v>
      </c>
      <c r="L2269" s="444">
        <f t="shared" ca="1" si="124"/>
        <v>-3141015463.1119957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-3141015463.1119957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-13087564.429633316</v>
      </c>
      <c r="L2270" s="444">
        <f t="shared" ca="1" si="124"/>
        <v>-3154103027.5416288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-3154103027.5416288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-13142095.948090119</v>
      </c>
      <c r="L2271" s="444">
        <f t="shared" ca="1" si="124"/>
        <v>-3167245123.4897189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-3167245123.4897189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-13196854.681207161</v>
      </c>
      <c r="L2272" s="444">
        <f t="shared" ca="1" si="124"/>
        <v>-3180441978.1709261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-3180441978.1709261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-13251841.575712193</v>
      </c>
      <c r="L2273" s="444">
        <f t="shared" ca="1" si="124"/>
        <v>-3193693819.7466383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-3193693819.7466383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-13307057.582277659</v>
      </c>
      <c r="L2274" s="444">
        <f t="shared" ca="1" si="124"/>
        <v>-3207000877.3289161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-3207000877.3289161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-13362503.655537151</v>
      </c>
      <c r="L2275" s="444">
        <f t="shared" ca="1" si="124"/>
        <v>-3220363380.9844532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-3220363380.9844532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-13418180.754101887</v>
      </c>
      <c r="L2276" s="444">
        <f t="shared" ca="1" si="124"/>
        <v>-3233781561.738555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-3233781561.738555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-13474089.840577312</v>
      </c>
      <c r="L2277" s="444">
        <f t="shared" ca="1" si="124"/>
        <v>-3247255651.5791321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-3247255651.5791321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-13530231.881579718</v>
      </c>
      <c r="L2278" s="444">
        <f t="shared" ca="1" si="124"/>
        <v>-3260785883.460712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-3260785883.460712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-13586607.847752966</v>
      </c>
      <c r="L2279" s="444">
        <f t="shared" ca="1" si="124"/>
        <v>-3274372491.308465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-3274372491.308465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-13643218.71378527</v>
      </c>
      <c r="L2280" s="444">
        <f t="shared" ca="1" si="124"/>
        <v>-3288015710.0222502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-3288015710.0222502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-13700065.458426042</v>
      </c>
      <c r="L2281" s="444">
        <f t="shared" ca="1" si="124"/>
        <v>-3301715775.4806762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-3301715775.4806762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-13757149.064502817</v>
      </c>
      <c r="L2282" s="444">
        <f t="shared" ca="1" si="124"/>
        <v>-3315472924.5451789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-3315472924.5451789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-13814470.518938245</v>
      </c>
      <c r="L2283" s="444">
        <f t="shared" ca="1" si="124"/>
        <v>-3329287395.064117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-3329287395.064117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-13872030.812767154</v>
      </c>
      <c r="L2284" s="444">
        <f t="shared" ca="1" si="124"/>
        <v>-3343159425.876884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-3343159425.876884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-13929830.941153683</v>
      </c>
      <c r="L2285" s="444">
        <f t="shared" ca="1" si="124"/>
        <v>-3357089256.8180375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-3357089256.8180375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-13987871.903408492</v>
      </c>
      <c r="L2286" s="444">
        <f t="shared" ca="1" si="124"/>
        <v>-3371077128.721446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-3371077128.721446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-14046154.703006025</v>
      </c>
      <c r="L2287" s="444">
        <f t="shared" ca="1" si="124"/>
        <v>-3385123283.4244518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-3385123283.4244518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-14104680.347601883</v>
      </c>
      <c r="L2288" s="444">
        <f t="shared" ca="1" si="124"/>
        <v>-3399227963.7720537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-3399227963.7720537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-14163449.849050226</v>
      </c>
      <c r="L2289" s="444">
        <f t="shared" ca="1" si="124"/>
        <v>-3413391413.6211038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-3413391413.6211038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-14222464.223421263</v>
      </c>
      <c r="L2290" s="444">
        <f t="shared" ca="1" si="124"/>
        <v>-3427613877.8445249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-3427613877.8445249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-14281724.491018856</v>
      </c>
      <c r="L2291" s="444">
        <f t="shared" ca="1" si="124"/>
        <v>-3441895602.3355436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-3441895602.3355436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-14341231.676398097</v>
      </c>
      <c r="L2292" s="444">
        <f t="shared" ca="1" si="124"/>
        <v>-3456236834.0119419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-3456236834.0119419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-14400986.80838309</v>
      </c>
      <c r="L2293" s="444">
        <f t="shared" ca="1" si="124"/>
        <v>-3470637820.8203249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-3470637820.8203249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-14460990.920084685</v>
      </c>
      <c r="L2294" s="444">
        <f t="shared" ca="1" si="124"/>
        <v>-3485098811.7404094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-3485098811.7404094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-14521245.04891837</v>
      </c>
      <c r="L2295" s="444">
        <f t="shared" ca="1" si="124"/>
        <v>-3499620056.7893276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-3499620056.7893276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-14581750.236622198</v>
      </c>
      <c r="L2296" s="444">
        <f t="shared" ca="1" si="124"/>
        <v>-3514201807.02595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-3514201807.02595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-14642507.529274793</v>
      </c>
      <c r="L2297" s="444">
        <f t="shared" ca="1" si="124"/>
        <v>-3528844314.5552249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-3528844314.5552249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-14703517.977313437</v>
      </c>
      <c r="L2298" s="444">
        <f t="shared" ca="1" si="124"/>
        <v>-3543547832.5325384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-3543547832.5325384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-14764782.635552242</v>
      </c>
      <c r="L2299" s="444">
        <f t="shared" ca="1" si="124"/>
        <v>-3558312615.1680908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-3558312615.1680908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-14826302.563200381</v>
      </c>
      <c r="L2300" s="444">
        <f t="shared" ca="1" si="124"/>
        <v>-3573138917.7312913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-3573138917.7312913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-14888078.823880378</v>
      </c>
      <c r="L2301" s="444">
        <f t="shared" ca="1" si="124"/>
        <v>-3588026996.5551715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-3588026996.5551715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-14950112.485646548</v>
      </c>
      <c r="L2302" s="444">
        <f t="shared" ca="1" si="124"/>
        <v>-3602977109.0408182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-3602977109.0408182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-15012404.62100341</v>
      </c>
      <c r="L2303" s="444">
        <f t="shared" ref="L2303:L2557" ca="1" si="129">I2303-J2303+K2303</f>
        <v>-3617989513.6618218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-3617989513.6618218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-15074956.306924256</v>
      </c>
      <c r="L2304" s="444">
        <f t="shared" ca="1" si="129"/>
        <v>-3633064469.9687462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-3633064469.9687462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-15137768.624869775</v>
      </c>
      <c r="L2305" s="444">
        <f t="shared" ca="1" si="129"/>
        <v>-3648202238.593616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-3648202238.593616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-15200842.660806736</v>
      </c>
      <c r="L2306" s="444">
        <f t="shared" ca="1" si="129"/>
        <v>-3663403081.2544227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-3663403081.2544227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-15264179.505226759</v>
      </c>
      <c r="L2307" s="444">
        <f t="shared" ca="1" si="129"/>
        <v>-3678667260.7596493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-3678667260.7596493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-15327780.253165206</v>
      </c>
      <c r="L2308" s="444">
        <f t="shared" ca="1" si="129"/>
        <v>-3693995041.0128145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-3693995041.0128145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-15391646.004220061</v>
      </c>
      <c r="L2309" s="444">
        <f t="shared" ca="1" si="129"/>
        <v>-3709386687.0170345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-3709386687.0170345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-15455777.862570977</v>
      </c>
      <c r="L2310" s="444">
        <f t="shared" ca="1" si="129"/>
        <v>-3724842464.8796053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-3724842464.8796053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-15520176.936998354</v>
      </c>
      <c r="L2311" s="444">
        <f t="shared" ca="1" si="129"/>
        <v>-3740362641.8166037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-3740362641.8166037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-15584844.340902517</v>
      </c>
      <c r="L2312" s="444">
        <f t="shared" ca="1" si="129"/>
        <v>-3755947486.157506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-3755947486.157506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-15649781.19232294</v>
      </c>
      <c r="L2313" s="444">
        <f t="shared" ca="1" si="129"/>
        <v>-3771597267.3498287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-3771597267.3498287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-15714988.613957619</v>
      </c>
      <c r="L2314" s="444">
        <f t="shared" ca="1" si="129"/>
        <v>-3787312255.9637861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-3787312255.9637861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-15780467.733182441</v>
      </c>
      <c r="L2315" s="444">
        <f t="shared" ca="1" si="129"/>
        <v>-3803092723.6969686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-3803092723.6969686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-15846219.682070702</v>
      </c>
      <c r="L2316" s="444">
        <f t="shared" ca="1" si="129"/>
        <v>-3818938943.3790393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-3818938943.3790393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-15912245.597412663</v>
      </c>
      <c r="L2317" s="444">
        <f t="shared" ca="1" si="129"/>
        <v>-3834851188.9764519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-3834851188.9764519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-15978546.620735215</v>
      </c>
      <c r="L2318" s="444">
        <f t="shared" ca="1" si="129"/>
        <v>-3850829735.597187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-3850829735.597187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-16045123.898321612</v>
      </c>
      <c r="L2319" s="444">
        <f t="shared" ca="1" si="129"/>
        <v>-3866874859.4955087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-3866874859.4955087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-16111978.581231289</v>
      </c>
      <c r="L2320" s="444">
        <f t="shared" ca="1" si="129"/>
        <v>-3882986838.0767398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-3882986838.0767398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-16179111.825319748</v>
      </c>
      <c r="L2321" s="444">
        <f t="shared" ca="1" si="129"/>
        <v>-3899165949.9020596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-3899165949.9020596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-16246524.791258581</v>
      </c>
      <c r="L2322" s="444">
        <f t="shared" ca="1" si="129"/>
        <v>-3915412474.6933184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-3915412474.6933184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-16314218.644555494</v>
      </c>
      <c r="L2323" s="444">
        <f t="shared" ca="1" si="129"/>
        <v>-3931726693.3378739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-3931726693.3378739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-16382194.555574475</v>
      </c>
      <c r="L2324" s="444">
        <f t="shared" ca="1" si="129"/>
        <v>-3948108887.8934484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-3948108887.8934484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-16450453.699556034</v>
      </c>
      <c r="L2325" s="444">
        <f t="shared" ca="1" si="129"/>
        <v>-3964559341.5930042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-3964559341.5930042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-16518997.256637517</v>
      </c>
      <c r="L2326" s="444">
        <f t="shared" ca="1" si="129"/>
        <v>-3981078338.8496418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-3981078338.8496418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-16587826.411873506</v>
      </c>
      <c r="L2327" s="444">
        <f t="shared" ca="1" si="129"/>
        <v>-3997666165.2615151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-3997666165.2615151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-16656942.355256313</v>
      </c>
      <c r="L2328" s="444">
        <f t="shared" ca="1" si="129"/>
        <v>-4014323107.6167712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-4014323107.6167712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-16726346.281736547</v>
      </c>
      <c r="L2329" s="444">
        <f t="shared" ca="1" si="129"/>
        <v>-4031049453.8985076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-4031049453.8985076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-16796039.391243782</v>
      </c>
      <c r="L2330" s="444">
        <f t="shared" ca="1" si="129"/>
        <v>-4047845493.2897515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-4047845493.2897515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-16866022.888707299</v>
      </c>
      <c r="L2331" s="444">
        <f t="shared" ca="1" si="129"/>
        <v>-4064711516.1784587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-4064711516.1784587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-16936297.98407691</v>
      </c>
      <c r="L2332" s="444">
        <f t="shared" ca="1" si="129"/>
        <v>-4081647814.1625357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-4081647814.1625357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-17006865.892343901</v>
      </c>
      <c r="L2333" s="444">
        <f t="shared" ca="1" si="129"/>
        <v>-4098654680.0548797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-4098654680.0548797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-17077727.833561998</v>
      </c>
      <c r="L2334" s="444">
        <f t="shared" ca="1" si="129"/>
        <v>-4115732407.8884416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-4115732407.8884416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-17148885.032868505</v>
      </c>
      <c r="L2335" s="444">
        <f t="shared" ca="1" si="129"/>
        <v>-4132881292.9213099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-4132881292.9213099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-17220338.720505457</v>
      </c>
      <c r="L2336" s="444">
        <f t="shared" ca="1" si="129"/>
        <v>-4150101631.6418152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-4150101631.6418152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-17292090.131840896</v>
      </c>
      <c r="L2337" s="444">
        <f t="shared" ca="1" si="129"/>
        <v>-4167393721.7736559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-4167393721.7736559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-17364140.507390231</v>
      </c>
      <c r="L2338" s="444">
        <f t="shared" ca="1" si="129"/>
        <v>-4184757862.2810459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-4184757862.2810459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-17436491.092837691</v>
      </c>
      <c r="L2339" s="444">
        <f t="shared" ca="1" si="129"/>
        <v>-4202194353.3738837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-4202194353.3738837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-17509143.139057849</v>
      </c>
      <c r="L2340" s="444">
        <f t="shared" ca="1" si="129"/>
        <v>-4219703496.5129414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-4219703496.5129414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-17582097.902137257</v>
      </c>
      <c r="L2341" s="444">
        <f t="shared" ca="1" si="129"/>
        <v>-4237285594.4150786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-4237285594.4150786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-17655356.643396158</v>
      </c>
      <c r="L2342" s="444">
        <f t="shared" ca="1" si="129"/>
        <v>-4254940951.058475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-4254940951.058475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-17728920.629410312</v>
      </c>
      <c r="L2343" s="444">
        <f t="shared" ca="1" si="129"/>
        <v>-4272669871.6878853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-4272669871.6878853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-17802791.132032856</v>
      </c>
      <c r="L2344" s="444">
        <f t="shared" ca="1" si="129"/>
        <v>-4290472662.8199182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-4290472662.8199182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-17876969.428416327</v>
      </c>
      <c r="L2345" s="444">
        <f t="shared" ca="1" si="129"/>
        <v>-4308349632.2483349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-4308349632.2483349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-17951456.80103473</v>
      </c>
      <c r="L2346" s="444">
        <f t="shared" ca="1" si="129"/>
        <v>-4326301089.0493698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-4326301089.0493698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-18026254.537705708</v>
      </c>
      <c r="L2347" s="444">
        <f t="shared" ca="1" si="129"/>
        <v>-4344327343.5870752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-4344327343.5870752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-18101363.931612812</v>
      </c>
      <c r="L2348" s="444">
        <f t="shared" ca="1" si="129"/>
        <v>-4362428707.5186882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-4362428707.5186882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-18176786.281327866</v>
      </c>
      <c r="L2349" s="444">
        <f t="shared" ca="1" si="129"/>
        <v>-4380605493.8000164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-4380605493.8000164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-18252522.8908334</v>
      </c>
      <c r="L2350" s="444">
        <f t="shared" ca="1" si="129"/>
        <v>-4398858016.6908503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-4398858016.6908503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-18328575.069545209</v>
      </c>
      <c r="L2351" s="444">
        <f t="shared" ca="1" si="129"/>
        <v>-4417186591.7603951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-4417186591.7603951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-18404944.132334977</v>
      </c>
      <c r="L2352" s="444">
        <f t="shared" ca="1" si="129"/>
        <v>-4435591535.8927298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-4435591535.8927298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-18481631.399553042</v>
      </c>
      <c r="L2353" s="444">
        <f t="shared" ca="1" si="129"/>
        <v>-4454073167.2922831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-4454073167.2922831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-18558638.197051179</v>
      </c>
      <c r="L2354" s="444">
        <f t="shared" ca="1" si="129"/>
        <v>-4472631805.4893341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-4472631805.4893341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-18635965.85620556</v>
      </c>
      <c r="L2355" s="444">
        <f t="shared" ca="1" si="129"/>
        <v>-4491267771.34554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-4491267771.34554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-18713615.713939749</v>
      </c>
      <c r="L2356" s="444">
        <f t="shared" ca="1" si="129"/>
        <v>-4509981387.0594797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-4509981387.0594797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-18791589.112747833</v>
      </c>
      <c r="L2357" s="444">
        <f t="shared" ca="1" si="129"/>
        <v>-4528772976.1722279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-4528772976.1722279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-18869887.400717616</v>
      </c>
      <c r="L2358" s="444">
        <f t="shared" ca="1" si="129"/>
        <v>-4547642863.5729456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-4547642863.5729456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-18948511.931553941</v>
      </c>
      <c r="L2359" s="444">
        <f t="shared" ca="1" si="129"/>
        <v>-4566591375.5044994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-4566591375.5044994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-19027464.064602081</v>
      </c>
      <c r="L2360" s="444">
        <f t="shared" ca="1" si="129"/>
        <v>-4585618839.5691013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-4585618839.5691013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-19106745.164871257</v>
      </c>
      <c r="L2361" s="444">
        <f t="shared" ca="1" si="129"/>
        <v>-4604725584.7339725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-4604725584.7339725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-19186356.603058219</v>
      </c>
      <c r="L2362" s="444">
        <f t="shared" ca="1" si="129"/>
        <v>-4623911941.3370304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-4623911941.3370304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-19266299.755570959</v>
      </c>
      <c r="L2363" s="444">
        <f t="shared" ca="1" si="129"/>
        <v>-4643178241.0926018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-4643178241.0926018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-19346576.004552506</v>
      </c>
      <c r="L2364" s="444">
        <f t="shared" ca="1" si="129"/>
        <v>-4662524817.0971546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-4662524817.0971546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-19427186.737904809</v>
      </c>
      <c r="L2365" s="444">
        <f t="shared" ca="1" si="129"/>
        <v>-4681952003.8350592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-4681952003.8350592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-19508133.349312745</v>
      </c>
      <c r="L2366" s="444">
        <f t="shared" ca="1" si="129"/>
        <v>-4701460137.1843719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-4701460137.1843719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-19589417.238268215</v>
      </c>
      <c r="L2367" s="444">
        <f t="shared" ca="1" si="129"/>
        <v>-4721049554.4226398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-4721049554.4226398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-19671039.810094334</v>
      </c>
      <c r="L2368" s="444">
        <f t="shared" ca="1" si="129"/>
        <v>-4740720594.2327337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-4740720594.2327337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-19753002.475969724</v>
      </c>
      <c r="L2369" s="444">
        <f t="shared" ca="1" si="129"/>
        <v>-4760473596.708703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-4760473596.708703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-19835306.652952928</v>
      </c>
      <c r="L2370" s="444">
        <f t="shared" ca="1" si="129"/>
        <v>-4780308903.3616562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-4780308903.3616562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-19917953.764006902</v>
      </c>
      <c r="L2371" s="444">
        <f t="shared" ca="1" si="129"/>
        <v>-4800226857.1256628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-4800226857.1256628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-20000945.238023594</v>
      </c>
      <c r="L2372" s="444">
        <f t="shared" ca="1" si="129"/>
        <v>-4820227802.3636866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-4820227802.3636866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-20084282.509848695</v>
      </c>
      <c r="L2373" s="444">
        <f t="shared" ca="1" si="129"/>
        <v>-4840312084.8735352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-4840312084.8735352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-20167967.020306397</v>
      </c>
      <c r="L2374" s="444">
        <f t="shared" ca="1" si="129"/>
        <v>-4860480051.8938417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-4860480051.8938417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-20252000.216224339</v>
      </c>
      <c r="L2375" s="444">
        <f t="shared" ca="1" si="129"/>
        <v>-4880732052.1100664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-4880732052.1100664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-20336383.55045861</v>
      </c>
      <c r="L2376" s="444">
        <f t="shared" ca="1" si="129"/>
        <v>-4901068435.6605253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-4901068435.6605253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-20421118.481918857</v>
      </c>
      <c r="L2377" s="444">
        <f t="shared" ca="1" si="129"/>
        <v>-4921489554.1424446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-4921489554.1424446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-20506206.475593518</v>
      </c>
      <c r="L2378" s="444">
        <f t="shared" ca="1" si="129"/>
        <v>-4941995760.6180382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-4941995760.6180382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-20591649.002575159</v>
      </c>
      <c r="L2379" s="444">
        <f t="shared" ca="1" si="129"/>
        <v>-4962587409.6206131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-4962587409.6206131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-20677447.540085889</v>
      </c>
      <c r="L2380" s="444">
        <f t="shared" ca="1" si="129"/>
        <v>-4983264857.1606989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-4983264857.1606989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-20763603.571502913</v>
      </c>
      <c r="L2381" s="444">
        <f t="shared" ca="1" si="129"/>
        <v>-5004028460.7322016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-5004028460.7322016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-20850118.586384173</v>
      </c>
      <c r="L2382" s="444">
        <f t="shared" ca="1" si="129"/>
        <v>-5024878579.3185854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-5024878579.3185854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-20936994.080494106</v>
      </c>
      <c r="L2383" s="444">
        <f t="shared" ca="1" si="129"/>
        <v>-5045815573.3990793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-5045815573.3990793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-21024231.555829495</v>
      </c>
      <c r="L2384" s="444">
        <f t="shared" ca="1" si="129"/>
        <v>-5066839804.9549084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-5066839804.9549084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-21111832.520645451</v>
      </c>
      <c r="L2385" s="444">
        <f t="shared" ca="1" si="129"/>
        <v>-5087951637.4755535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-5087951637.4755535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-21199798.489481471</v>
      </c>
      <c r="L2386" s="444">
        <f t="shared" ca="1" si="129"/>
        <v>-5109151435.9650354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-5109151435.9650354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-21288130.983187646</v>
      </c>
      <c r="L2387" s="444">
        <f t="shared" ca="1" si="129"/>
        <v>-5130439566.9482231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-5130439566.9482231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-21376831.52895093</v>
      </c>
      <c r="L2388" s="444">
        <f t="shared" ca="1" si="129"/>
        <v>-5151816398.4771738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-5151816398.4771738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-21465901.660321556</v>
      </c>
      <c r="L2389" s="444">
        <f t="shared" ca="1" si="129"/>
        <v>-5173282300.137495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-5173282300.137495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-21555342.917239562</v>
      </c>
      <c r="L2390" s="444">
        <f t="shared" ca="1" si="129"/>
        <v>-5194837643.0547342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-5194837643.0547342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-21645156.846061394</v>
      </c>
      <c r="L2391" s="444">
        <f t="shared" ca="1" si="129"/>
        <v>-5216482799.9007959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-5216482799.9007959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-21735344.999586649</v>
      </c>
      <c r="L2392" s="444">
        <f t="shared" ca="1" si="129"/>
        <v>-5238218144.900383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-5238218144.900383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-21825908.937084928</v>
      </c>
      <c r="L2393" s="444">
        <f t="shared" ca="1" si="129"/>
        <v>-5260044053.8374681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-5260044053.8374681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-21916850.224322785</v>
      </c>
      <c r="L2394" s="444">
        <f t="shared" ca="1" si="129"/>
        <v>-5281960904.0617905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-5281960904.0617905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-22008170.433590792</v>
      </c>
      <c r="L2395" s="444">
        <f t="shared" ca="1" si="129"/>
        <v>-5303969074.4953814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-5303969074.4953814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-22099871.143730756</v>
      </c>
      <c r="L2396" s="444">
        <f t="shared" ca="1" si="129"/>
        <v>-5326068945.6391125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-5326068945.6391125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-22191953.940162968</v>
      </c>
      <c r="L2397" s="444">
        <f t="shared" ca="1" si="129"/>
        <v>-5348260899.5792751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-5348260899.5792751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-22284420.414913647</v>
      </c>
      <c r="L2398" s="444">
        <f t="shared" ca="1" si="129"/>
        <v>-5370545319.9941883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-5370545319.9941883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-22377272.16664245</v>
      </c>
      <c r="L2399" s="444">
        <f t="shared" ca="1" si="129"/>
        <v>-5392922592.1608305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-5392922592.1608305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-22470510.800670128</v>
      </c>
      <c r="L2400" s="444">
        <f t="shared" ca="1" si="129"/>
        <v>-5415393102.9615002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-5415393102.9615002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-22564137.929006249</v>
      </c>
      <c r="L2401" s="444">
        <f t="shared" ca="1" si="129"/>
        <v>-5437957240.8905067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-5437957240.8905067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-22658155.170377113</v>
      </c>
      <c r="L2402" s="444">
        <f t="shared" ca="1" si="129"/>
        <v>-5460615396.0608835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-5460615396.0608835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-22752564.15025368</v>
      </c>
      <c r="L2403" s="444">
        <f t="shared" ca="1" si="129"/>
        <v>-5483367960.2111368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-5483367960.2111368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-22847366.500879735</v>
      </c>
      <c r="L2404" s="444">
        <f t="shared" ca="1" si="129"/>
        <v>-5506215326.7120161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-5506215326.7120161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-22942563.861300066</v>
      </c>
      <c r="L2405" s="444">
        <f t="shared" ca="1" si="129"/>
        <v>-5529157890.5733166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-5529157890.5733166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-23038157.87738882</v>
      </c>
      <c r="L2406" s="444">
        <f t="shared" ca="1" si="129"/>
        <v>-5552196048.4507055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-5552196048.4507055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-23134150.20187794</v>
      </c>
      <c r="L2407" s="444">
        <f t="shared" ca="1" si="129"/>
        <v>-5575330198.6525831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-5575330198.6525831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-23230542.494385764</v>
      </c>
      <c r="L2408" s="444">
        <f t="shared" ca="1" si="129"/>
        <v>-5598560741.1469688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-5598560741.1469688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-23327336.421445705</v>
      </c>
      <c r="L2409" s="444">
        <f t="shared" ca="1" si="129"/>
        <v>-5621888077.5684147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-5621888077.5684147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-23424533.656535059</v>
      </c>
      <c r="L2410" s="444">
        <f t="shared" ca="1" si="129"/>
        <v>-5645312611.2249498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-5645312611.2249498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-23522135.880103957</v>
      </c>
      <c r="L2411" s="444">
        <f t="shared" ca="1" si="129"/>
        <v>-5668834747.1050539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-5668834747.1050539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-23620144.77960439</v>
      </c>
      <c r="L2412" s="444">
        <f t="shared" ca="1" si="129"/>
        <v>-5692454891.8846579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-5692454891.8846579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-23718562.049519408</v>
      </c>
      <c r="L2413" s="444">
        <f t="shared" ca="1" si="129"/>
        <v>-5716173453.9341774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-5716173453.9341774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-23817389.391392406</v>
      </c>
      <c r="L2414" s="444">
        <f t="shared" ca="1" si="129"/>
        <v>-5739990843.3255701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-5739990843.3255701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-23916628.513856541</v>
      </c>
      <c r="L2415" s="444">
        <f t="shared" ca="1" si="129"/>
        <v>-5763907471.839427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-5763907471.839427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-24016281.132664278</v>
      </c>
      <c r="L2416" s="444">
        <f t="shared" ca="1" si="129"/>
        <v>-5787923752.9720917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-5787923752.9720917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-24116348.97071705</v>
      </c>
      <c r="L2417" s="444">
        <f t="shared" ca="1" si="129"/>
        <v>-5812040101.9428091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-5812040101.9428091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-24216833.758095037</v>
      </c>
      <c r="L2418" s="444">
        <f t="shared" ca="1" si="129"/>
        <v>-5836256935.7009039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-5836256935.7009039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-24317737.232087098</v>
      </c>
      <c r="L2419" s="444">
        <f t="shared" ca="1" si="129"/>
        <v>-5860574672.932991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-5860574672.932991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-24419061.137220796</v>
      </c>
      <c r="L2420" s="444">
        <f t="shared" ca="1" si="129"/>
        <v>-5884993734.0702114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-5884993734.0702114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-24520807.225292549</v>
      </c>
      <c r="L2421" s="444">
        <f t="shared" ca="1" si="129"/>
        <v>-5909514541.2955036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-5909514541.2955036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-24622977.255397931</v>
      </c>
      <c r="L2422" s="444">
        <f t="shared" ca="1" si="129"/>
        <v>-5934137518.5509014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-5934137518.5509014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-24725572.99396209</v>
      </c>
      <c r="L2423" s="444">
        <f t="shared" ca="1" si="129"/>
        <v>-5958863091.5448637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-5958863091.5448637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-24828596.214770265</v>
      </c>
      <c r="L2424" s="444">
        <f t="shared" ca="1" si="129"/>
        <v>-5983691687.759634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-5983691687.759634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-24932048.698998474</v>
      </c>
      <c r="L2425" s="444">
        <f t="shared" ca="1" si="129"/>
        <v>-6008623736.4586325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-6008623736.4586325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-25035932.2352443</v>
      </c>
      <c r="L2426" s="444">
        <f t="shared" ca="1" si="129"/>
        <v>-6033659668.6938772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-6033659668.6938772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-25140248.61955782</v>
      </c>
      <c r="L2427" s="444">
        <f t="shared" ca="1" si="129"/>
        <v>-6058799917.3134346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-6058799917.3134346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-25244999.655472644</v>
      </c>
      <c r="L2428" s="444">
        <f t="shared" ca="1" si="129"/>
        <v>-6084044916.9689074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-6084044916.9689074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-25350187.154037114</v>
      </c>
      <c r="L2429" s="444">
        <f t="shared" ca="1" si="129"/>
        <v>-6109395104.1229448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-6109395104.1229448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-25455812.933845602</v>
      </c>
      <c r="L2430" s="444">
        <f t="shared" ca="1" si="129"/>
        <v>-6134850917.0567904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-6134850917.0567904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-25561878.82106996</v>
      </c>
      <c r="L2431" s="444">
        <f t="shared" ca="1" si="129"/>
        <v>-6160412795.8778601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-6160412795.8778601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-25668386.649491083</v>
      </c>
      <c r="L2432" s="444">
        <f t="shared" ca="1" si="129"/>
        <v>-6186081182.5273514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-6186081182.5273514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-25775338.260530632</v>
      </c>
      <c r="L2433" s="444">
        <f t="shared" ca="1" si="129"/>
        <v>-6211856520.7878819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-6211856520.7878819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-25882735.503282841</v>
      </c>
      <c r="L2434" s="444">
        <f t="shared" ca="1" si="129"/>
        <v>-6237739256.2911644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-6237739256.2911644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-25990580.23454652</v>
      </c>
      <c r="L2435" s="444">
        <f t="shared" ca="1" si="129"/>
        <v>-6263729836.5257111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-6263729836.5257111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-26098874.31885713</v>
      </c>
      <c r="L2436" s="444">
        <f t="shared" ca="1" si="129"/>
        <v>-6289828710.8445683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-6289828710.8445683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-26207619.628519036</v>
      </c>
      <c r="L2437" s="444">
        <f t="shared" ca="1" si="129"/>
        <v>-6316036330.4730873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-6316036330.4730873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-26316818.043637864</v>
      </c>
      <c r="L2438" s="444">
        <f t="shared" ca="1" si="129"/>
        <v>-6342353148.5167255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-6342353148.5167255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-26426471.452153023</v>
      </c>
      <c r="L2439" s="444">
        <f t="shared" ca="1" si="129"/>
        <v>-6368779619.9688787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-6368779619.9688787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-26536581.749870326</v>
      </c>
      <c r="L2440" s="444">
        <f t="shared" ca="1" si="129"/>
        <v>-6395316201.718749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-6395316201.718749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-26647150.840494789</v>
      </c>
      <c r="L2441" s="444">
        <f t="shared" ca="1" si="129"/>
        <v>-6421963352.5592442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-6421963352.5592442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-26758180.635663517</v>
      </c>
      <c r="L2442" s="444">
        <f t="shared" ca="1" si="129"/>
        <v>-6448721533.1949081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-6448721533.1949081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-26869673.054978784</v>
      </c>
      <c r="L2443" s="444">
        <f t="shared" ca="1" si="129"/>
        <v>-6475591206.2498865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-6475591206.2498865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-26981630.026041195</v>
      </c>
      <c r="L2444" s="444">
        <f t="shared" ca="1" si="129"/>
        <v>-6502572836.2759275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-6502572836.2759275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-27094053.48448303</v>
      </c>
      <c r="L2445" s="444">
        <f t="shared" ca="1" si="129"/>
        <v>-6529666889.7604103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-6529666889.7604103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-27206945.374001708</v>
      </c>
      <c r="L2446" s="444">
        <f t="shared" ca="1" si="129"/>
        <v>-6556873835.1344118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-6556873835.1344118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-27320307.646393381</v>
      </c>
      <c r="L2447" s="444">
        <f t="shared" ca="1" si="129"/>
        <v>-6584194142.7808056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-6584194142.7808056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-27434142.261586688</v>
      </c>
      <c r="L2448" s="444">
        <f t="shared" ca="1" si="129"/>
        <v>-6611628285.0423927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-6611628285.0423927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-27548451.187676635</v>
      </c>
      <c r="L2449" s="444">
        <f t="shared" ca="1" si="129"/>
        <v>-6639176736.2300692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-6639176736.2300692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-27663236.40095862</v>
      </c>
      <c r="L2450" s="444">
        <f t="shared" ca="1" si="129"/>
        <v>-6666839972.6310282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-6666839972.6310282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-27778499.885962617</v>
      </c>
      <c r="L2451" s="444">
        <f t="shared" ca="1" si="129"/>
        <v>-6694618472.5169907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-6694618472.5169907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-27894243.63548746</v>
      </c>
      <c r="L2452" s="444">
        <f t="shared" ca="1" si="129"/>
        <v>-6722512716.1524782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-6722512716.1524782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-28010469.650635324</v>
      </c>
      <c r="L2453" s="444">
        <f t="shared" ca="1" si="129"/>
        <v>-6750523185.8031139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-6750523185.8031139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-28127179.940846313</v>
      </c>
      <c r="L2454" s="444">
        <f t="shared" ca="1" si="129"/>
        <v>-6778650365.7439604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-6778650365.7439604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-28244376.523933169</v>
      </c>
      <c r="L2455" s="444">
        <f t="shared" ca="1" si="129"/>
        <v>-6806894742.2678938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-6806894742.2678938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-28362061.426116221</v>
      </c>
      <c r="L2456" s="444">
        <f t="shared" ca="1" si="129"/>
        <v>-6835256803.6940098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-6835256803.6940098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-28480236.682058375</v>
      </c>
      <c r="L2457" s="444">
        <f t="shared" ca="1" si="129"/>
        <v>-6863737040.3760681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-6863737040.3760681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-28598904.334900286</v>
      </c>
      <c r="L2458" s="444">
        <f t="shared" ca="1" si="129"/>
        <v>-6892335944.710968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-6892335944.710968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-28718066.436295703</v>
      </c>
      <c r="L2459" s="444">
        <f t="shared" ca="1" si="129"/>
        <v>-6921054011.1472635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-6921054011.1472635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-28837725.046446931</v>
      </c>
      <c r="L2460" s="444">
        <f t="shared" ca="1" si="129"/>
        <v>-6949891736.1937103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-6949891736.1937103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-28957882.234140456</v>
      </c>
      <c r="L2461" s="444">
        <f t="shared" ca="1" si="129"/>
        <v>-6978849618.4278507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-6978849618.4278507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-29078540.076782711</v>
      </c>
      <c r="L2462" s="444">
        <f t="shared" ca="1" si="129"/>
        <v>-7007928158.5046339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-7007928158.5046339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-29199700.660435975</v>
      </c>
      <c r="L2463" s="444">
        <f t="shared" ca="1" si="129"/>
        <v>-7037127859.1650696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-7037127859.1650696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-29321366.079854455</v>
      </c>
      <c r="L2464" s="444">
        <f t="shared" ca="1" si="129"/>
        <v>-7066449225.2449236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-7066449225.2449236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-29443538.438520513</v>
      </c>
      <c r="L2465" s="444">
        <f t="shared" ca="1" si="129"/>
        <v>-7095892763.683444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-7095892763.683444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-29566219.848681018</v>
      </c>
      <c r="L2466" s="444">
        <f t="shared" ca="1" si="129"/>
        <v>-7125458983.5321255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-7125458983.5321255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-29689412.431383852</v>
      </c>
      <c r="L2467" s="444">
        <f t="shared" ca="1" si="129"/>
        <v>-7155148395.9635096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-7155148395.9635096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-29813118.316514622</v>
      </c>
      <c r="L2468" s="444">
        <f t="shared" ca="1" si="129"/>
        <v>-7184961514.2800245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-7184961514.2800245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-29937339.642833438</v>
      </c>
      <c r="L2469" s="444">
        <f t="shared" ca="1" si="129"/>
        <v>-7214898853.9228582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-7214898853.9228582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-30062078.558011908</v>
      </c>
      <c r="L2470" s="444">
        <f t="shared" ca="1" si="129"/>
        <v>-7244960932.4808702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-7244960932.4808702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-30187337.218670294</v>
      </c>
      <c r="L2471" s="444">
        <f t="shared" ca="1" si="129"/>
        <v>-7275148269.6995401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-7275148269.6995401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-30313117.790414751</v>
      </c>
      <c r="L2472" s="444">
        <f t="shared" ca="1" si="129"/>
        <v>-7305461387.4899549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-7305461387.4899549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-30439422.447874814</v>
      </c>
      <c r="L2473" s="444">
        <f t="shared" ca="1" si="129"/>
        <v>-7335900809.93783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-7335900809.93783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-30566253.374740958</v>
      </c>
      <c r="L2474" s="444">
        <f t="shared" ca="1" si="129"/>
        <v>-7366467063.3125706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-7366467063.3125706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-30693612.763802372</v>
      </c>
      <c r="L2475" s="444">
        <f t="shared" ca="1" si="129"/>
        <v>-7397160676.0763731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-7397160676.0763731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-30821502.816984888</v>
      </c>
      <c r="L2476" s="444">
        <f t="shared" ca="1" si="129"/>
        <v>-7427982178.8933582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-7427982178.8933582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-30949925.745388996</v>
      </c>
      <c r="L2477" s="444">
        <f t="shared" ca="1" si="129"/>
        <v>-7458932104.6387472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-7458932104.6387472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-31078883.76932811</v>
      </c>
      <c r="L2478" s="444">
        <f t="shared" ca="1" si="129"/>
        <v>-7490010988.4080753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-7490010988.4080753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-31208379.118366979</v>
      </c>
      <c r="L2479" s="444">
        <f t="shared" ca="1" si="129"/>
        <v>-7521219367.5264425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-7521219367.5264425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-31338414.031360175</v>
      </c>
      <c r="L2480" s="444">
        <f t="shared" ca="1" si="129"/>
        <v>-7552557781.5578032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-7552557781.5578032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-31468990.756490845</v>
      </c>
      <c r="L2481" s="444">
        <f t="shared" ca="1" si="129"/>
        <v>-7584026772.3142939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-7584026772.3142939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-31600111.551309556</v>
      </c>
      <c r="L2482" s="444">
        <f t="shared" ca="1" si="129"/>
        <v>-7615626883.8656034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-7615626883.8656034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-31731778.682773352</v>
      </c>
      <c r="L2483" s="444">
        <f t="shared" ca="1" si="129"/>
        <v>-7647358662.548377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-7647358662.548377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-31863994.427284904</v>
      </c>
      <c r="L2484" s="444">
        <f t="shared" ca="1" si="129"/>
        <v>-7679222656.9756622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-7679222656.9756622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-31996761.070731927</v>
      </c>
      <c r="L2485" s="444">
        <f t="shared" ca="1" si="129"/>
        <v>-7711219418.0463943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-7711219418.0463943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-32130080.90852664</v>
      </c>
      <c r="L2486" s="444">
        <f t="shared" ca="1" si="129"/>
        <v>-7743349498.9549208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-7743349498.9549208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-32263956.245645504</v>
      </c>
      <c r="L2487" s="444">
        <f t="shared" ca="1" si="129"/>
        <v>-7775613455.2005663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-7775613455.2005663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-32398389.396669026</v>
      </c>
      <c r="L2488" s="444">
        <f t="shared" ca="1" si="129"/>
        <v>-7808011844.5972357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-7808011844.5972357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-32533382.685821816</v>
      </c>
      <c r="L2489" s="444">
        <f t="shared" ca="1" si="129"/>
        <v>-7840545227.2830572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-7840545227.2830572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-32668938.447012734</v>
      </c>
      <c r="L2490" s="444">
        <f t="shared" ca="1" si="129"/>
        <v>-7873214165.7300701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-7873214165.7300701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-32805059.023875296</v>
      </c>
      <c r="L2491" s="444">
        <f t="shared" ca="1" si="129"/>
        <v>-7906019224.7539454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-7906019224.7539454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-32941746.769808106</v>
      </c>
      <c r="L2492" s="444">
        <f t="shared" ca="1" si="129"/>
        <v>-7938960971.5237532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-7938960971.5237532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-33079004.048015639</v>
      </c>
      <c r="L2493" s="444">
        <f t="shared" ca="1" si="129"/>
        <v>-7972039975.5717688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-7972039975.5717688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-33216833.231549036</v>
      </c>
      <c r="L2494" s="444">
        <f t="shared" ca="1" si="129"/>
        <v>-8005256808.803318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-8005256808.803318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-33355236.703347158</v>
      </c>
      <c r="L2495" s="444">
        <f t="shared" ca="1" si="129"/>
        <v>-8038612045.5066652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-8038612045.5066652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-33494216.856277775</v>
      </c>
      <c r="L2496" s="444">
        <f t="shared" ca="1" si="129"/>
        <v>-8072106262.3629427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-8072106262.3629427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-33633776.093178928</v>
      </c>
      <c r="L2497" s="444">
        <f t="shared" ca="1" si="129"/>
        <v>-8105740038.4561214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-8105740038.4561214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-33773916.826900505</v>
      </c>
      <c r="L2498" s="444">
        <f t="shared" ca="1" si="129"/>
        <v>-8139513955.2830219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-8139513955.2830219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-33914641.480345927</v>
      </c>
      <c r="L2499" s="444">
        <f t="shared" ca="1" si="129"/>
        <v>-8173428596.7633677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-8173428596.7633677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-34055952.486514032</v>
      </c>
      <c r="L2500" s="444">
        <f t="shared" ca="1" si="129"/>
        <v>-8207484549.2498817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-8207484549.2498817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-34197852.288541168</v>
      </c>
      <c r="L2501" s="444">
        <f t="shared" ca="1" si="129"/>
        <v>-8241682401.5384226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-8241682401.5384226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-34340343.339743428</v>
      </c>
      <c r="L2502" s="444">
        <f t="shared" ca="1" si="129"/>
        <v>-8276022744.8781662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-8276022744.8781662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-34483428.103659026</v>
      </c>
      <c r="L2503" s="444">
        <f t="shared" ca="1" si="129"/>
        <v>-8310506172.9818249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-8310506172.9818249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-34627109.054090939</v>
      </c>
      <c r="L2504" s="444">
        <f t="shared" ca="1" si="129"/>
        <v>-8345133282.0359154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-8345133282.0359154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-34771388.675149649</v>
      </c>
      <c r="L2505" s="444">
        <f t="shared" ca="1" si="129"/>
        <v>-8379904670.7110653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-8379904670.7110653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-34916269.461296104</v>
      </c>
      <c r="L2506" s="444">
        <f t="shared" ca="1" si="129"/>
        <v>-8414820940.1723614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-8414820940.1723614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-35061753.917384833</v>
      </c>
      <c r="L2507" s="444">
        <f t="shared" ca="1" si="129"/>
        <v>-8449882694.0897465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-8449882694.0897465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-35207844.558707274</v>
      </c>
      <c r="L2508" s="444">
        <f t="shared" ca="1" si="129"/>
        <v>-8485090538.6484537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-8485090538.6484537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-35354543.911035225</v>
      </c>
      <c r="L2509" s="444">
        <f t="shared" ca="1" si="129"/>
        <v>-8520445082.5594893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-8520445082.5594893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-35501854.510664538</v>
      </c>
      <c r="L2510" s="444">
        <f t="shared" ca="1" si="129"/>
        <v>-8555946937.0701542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-8555946937.0701542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-35649778.904458977</v>
      </c>
      <c r="L2511" s="444">
        <f t="shared" ca="1" si="129"/>
        <v>-8591596715.9746132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-8591596715.9746132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-35798319.649894223</v>
      </c>
      <c r="L2512" s="444">
        <f t="shared" ca="1" si="129"/>
        <v>-8627395035.6245079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-8627395035.6245079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-35947479.315102115</v>
      </c>
      <c r="L2513" s="444">
        <f t="shared" ca="1" si="129"/>
        <v>-8663342514.9396095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-8663342514.9396095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-36097260.478915036</v>
      </c>
      <c r="L2514" s="444">
        <f t="shared" ca="1" si="129"/>
        <v>-8699439775.4185238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-8699439775.4185238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-36247665.730910517</v>
      </c>
      <c r="L2515" s="444">
        <f t="shared" ca="1" si="129"/>
        <v>-8735687441.149435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-8735687441.149435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-36398697.671455979</v>
      </c>
      <c r="L2516" s="444">
        <f t="shared" ca="1" si="129"/>
        <v>-8772086138.8208904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-8772086138.8208904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-36550358.911753707</v>
      </c>
      <c r="L2517" s="444">
        <f t="shared" ca="1" si="129"/>
        <v>-8808636497.732645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-8808636497.732645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-36702652.073886022</v>
      </c>
      <c r="L2518" s="444">
        <f t="shared" ca="1" si="129"/>
        <v>-8845339149.8065319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-8845339149.8065319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-36855579.790860549</v>
      </c>
      <c r="L2519" s="444">
        <f t="shared" ca="1" si="129"/>
        <v>-8882194729.597393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-8882194729.597393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-37009144.7066558</v>
      </c>
      <c r="L2520" s="444">
        <f t="shared" ca="1" si="129"/>
        <v>-8919203874.3040485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-8919203874.3040485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-37163349.476266868</v>
      </c>
      <c r="L2521" s="444">
        <f t="shared" ca="1" si="129"/>
        <v>-8956367223.7803154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-8956367223.7803154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-37318196.765751317</v>
      </c>
      <c r="L2522" s="444">
        <f t="shared" ca="1" si="129"/>
        <v>-8993685420.5460663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-8993685420.5460663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-37473689.252275273</v>
      </c>
      <c r="L2523" s="444">
        <f t="shared" ca="1" si="129"/>
        <v>-9031159109.7983418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-9031159109.7983418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-37629829.624159753</v>
      </c>
      <c r="L2524" s="444">
        <f t="shared" ca="1" si="129"/>
        <v>-9068788939.4225006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-9068788939.4225006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-37786620.580927089</v>
      </c>
      <c r="L2525" s="444">
        <f t="shared" ca="1" si="129"/>
        <v>-9106575560.0034275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-9106575560.0034275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-37944064.833347611</v>
      </c>
      <c r="L2526" s="444">
        <f t="shared" ca="1" si="129"/>
        <v>-9144519624.8367748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-9144519624.8367748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-38102165.10348656</v>
      </c>
      <c r="L2527" s="444">
        <f t="shared" ca="1" si="129"/>
        <v>-9182621789.9402618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-9182621789.9402618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-38260924.124751091</v>
      </c>
      <c r="L2528" s="444">
        <f t="shared" ca="1" si="129"/>
        <v>-9220882714.0650139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-9220882714.0650139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-38420344.641937554</v>
      </c>
      <c r="L2529" s="444">
        <f t="shared" ca="1" si="129"/>
        <v>-9259303058.7069511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-9259303058.7069511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-38580429.411278963</v>
      </c>
      <c r="L2530" s="444">
        <f t="shared" ca="1" si="129"/>
        <v>-9297883488.1182308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-9297883488.1182308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-38741181.200492628</v>
      </c>
      <c r="L2531" s="444">
        <f t="shared" ca="1" si="129"/>
        <v>-9336624669.3187237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-9336624669.3187237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-38902602.788828015</v>
      </c>
      <c r="L2532" s="444">
        <f t="shared" ca="1" si="129"/>
        <v>-9375527272.1075516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-9375527272.1075516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-39064696.967114799</v>
      </c>
      <c r="L2533" s="444">
        <f t="shared" ca="1" si="129"/>
        <v>-9414591969.074667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-9414591969.074667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-39227466.537811115</v>
      </c>
      <c r="L2534" s="444">
        <f t="shared" ca="1" si="129"/>
        <v>-9453819435.6124783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-9453819435.6124783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-39390914.315051995</v>
      </c>
      <c r="L2535" s="444">
        <f t="shared" ca="1" si="129"/>
        <v>-9493210349.9275303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-9493210349.9275303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-39555043.124698043</v>
      </c>
      <c r="L2536" s="444">
        <f t="shared" ca="1" si="129"/>
        <v>-9532765393.0522289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-9532765393.0522289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-39719855.804384284</v>
      </c>
      <c r="L2537" s="444">
        <f t="shared" ca="1" si="129"/>
        <v>-9572485248.8566132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-9572485248.8566132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-39885355.203569219</v>
      </c>
      <c r="L2538" s="444">
        <f t="shared" ca="1" si="129"/>
        <v>-9612370604.0601826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-9612370604.0601826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-40051544.183584094</v>
      </c>
      <c r="L2539" s="444">
        <f t="shared" ca="1" si="129"/>
        <v>-9652422148.2437668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-9652422148.2437668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-40218425.61768236</v>
      </c>
      <c r="L2540" s="444">
        <f t="shared" ca="1" si="129"/>
        <v>-9692640573.8614483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-9692640573.8614483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-40386002.391089365</v>
      </c>
      <c r="L2541" s="444">
        <f t="shared" ca="1" si="129"/>
        <v>-9733026576.2525368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-9733026576.2525368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-40554277.401052237</v>
      </c>
      <c r="L2542" s="444">
        <f t="shared" ca="1" si="129"/>
        <v>-9773580853.6535892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-9773580853.6535892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-40723253.556889951</v>
      </c>
      <c r="L2543" s="444">
        <f t="shared" ca="1" si="129"/>
        <v>-9814304107.2104797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-9814304107.2104797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-40892933.780043662</v>
      </c>
      <c r="L2544" s="444">
        <f t="shared" ca="1" si="129"/>
        <v>-9855197040.9905243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-9855197040.9905243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-41063321.004127182</v>
      </c>
      <c r="L2545" s="444">
        <f t="shared" ca="1" si="129"/>
        <v>-9896260361.9946518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-9896260361.9946518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-41234418.174977712</v>
      </c>
      <c r="L2546" s="444">
        <f t="shared" ca="1" si="129"/>
        <v>-9937494780.1696301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-9937494780.1696301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-41406228.250706792</v>
      </c>
      <c r="L2547" s="444">
        <f t="shared" ca="1" si="129"/>
        <v>-9978901008.4203377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-9978901008.4203377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-41578754.201751404</v>
      </c>
      <c r="L2548" s="444">
        <f t="shared" ca="1" si="129"/>
        <v>-10020479762.622089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-10020479762.622089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-41751999.010925375</v>
      </c>
      <c r="L2549" s="444">
        <f t="shared" ca="1" si="129"/>
        <v>-10062231761.633015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-10062231761.633015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-41925965.673470892</v>
      </c>
      <c r="L2550" s="444">
        <f t="shared" ca="1" si="129"/>
        <v>-10104157727.306486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-10104157727.306486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-42100657.197110355</v>
      </c>
      <c r="L2551" s="444">
        <f t="shared" ca="1" si="129"/>
        <v>-10146258384.503597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-10146258384.503597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-42276076.602098323</v>
      </c>
      <c r="L2552" s="444">
        <f t="shared" ca="1" si="129"/>
        <v>-10188534461.105696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-10188534461.105696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-42452226.921273731</v>
      </c>
      <c r="L2553" s="444">
        <f t="shared" ca="1" si="129"/>
        <v>-10230986688.02697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-10230986688.02697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-42629111.200112373</v>
      </c>
      <c r="L2554" s="444">
        <f t="shared" ca="1" si="129"/>
        <v>-10273615799.227083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-10273615799.227083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-42806732.496779516</v>
      </c>
      <c r="L2555" s="444">
        <f t="shared" ca="1" si="129"/>
        <v>-10316422531.723864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-10316422531.723864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-42985093.882182762</v>
      </c>
      <c r="L2556" s="444">
        <f t="shared" ca="1" si="129"/>
        <v>-10359407625.606047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-10359407625.606047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-43164198.440025195</v>
      </c>
      <c r="L2557" s="444">
        <f t="shared" ca="1" si="129"/>
        <v>-10402571824.046072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-10402571824.046072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-43344049.26685863</v>
      </c>
      <c r="L2558" s="444">
        <f t="shared" ref="L2558:L2812" ca="1" si="134">I2558-J2558+K2558</f>
        <v>-10445915873.312931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-10445915873.312931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-43524649.472137213</v>
      </c>
      <c r="L2559" s="444">
        <f t="shared" ca="1" si="134"/>
        <v>-10489440522.785069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-10489440522.785069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-43706002.178271115</v>
      </c>
      <c r="L2560" s="444">
        <f t="shared" ca="1" si="134"/>
        <v>-10533146524.963339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-10533146524.963339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-43888110.520680577</v>
      </c>
      <c r="L2561" s="444">
        <f t="shared" ca="1" si="134"/>
        <v>-10577034635.48402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-10577034635.48402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-44070977.647850081</v>
      </c>
      <c r="L2562" s="444">
        <f t="shared" ca="1" si="134"/>
        <v>-10621105613.13187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-10621105613.13187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-44254606.721382789</v>
      </c>
      <c r="L2563" s="444">
        <f t="shared" ca="1" si="134"/>
        <v>-10665360219.853252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-10665360219.853252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-44439000.916055217</v>
      </c>
      <c r="L2564" s="444">
        <f t="shared" ca="1" si="134"/>
        <v>-10709799220.769308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-10709799220.769308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-44624163.41987212</v>
      </c>
      <c r="L2565" s="444">
        <f t="shared" ca="1" si="134"/>
        <v>-10754423384.18918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-10754423384.18918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-44810097.434121586</v>
      </c>
      <c r="L2566" s="444">
        <f t="shared" ca="1" si="134"/>
        <v>-10799233481.623302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-10799233481.623302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-44996806.173430428</v>
      </c>
      <c r="L2567" s="444">
        <f t="shared" ca="1" si="134"/>
        <v>-10844230287.796732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-10844230287.796732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-45184292.865819715</v>
      </c>
      <c r="L2568" s="444">
        <f t="shared" ca="1" si="134"/>
        <v>-10889414580.662552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-10889414580.662552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-45372560.752760634</v>
      </c>
      <c r="L2569" s="444">
        <f t="shared" ca="1" si="134"/>
        <v>-10934787141.415312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-10934787141.415312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-45561613.089230463</v>
      </c>
      <c r="L2570" s="444">
        <f t="shared" ca="1" si="134"/>
        <v>-10980348754.504541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-10980348754.504541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-45751453.143768921</v>
      </c>
      <c r="L2571" s="444">
        <f t="shared" ca="1" si="134"/>
        <v>-11026100207.64831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-11026100207.64831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-45942084.198534623</v>
      </c>
      <c r="L2572" s="444">
        <f t="shared" ca="1" si="134"/>
        <v>-11072042291.846844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-11072042291.846844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-46133509.549361847</v>
      </c>
      <c r="L2573" s="444">
        <f t="shared" ca="1" si="134"/>
        <v>-11118175801.396206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-11118175801.396206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-46325732.505817525</v>
      </c>
      <c r="L2574" s="444">
        <f t="shared" ca="1" si="134"/>
        <v>-11164501533.902023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-11164501533.902023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-46518756.391258433</v>
      </c>
      <c r="L2575" s="444">
        <f t="shared" ca="1" si="134"/>
        <v>-11211020290.293282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-11211020290.293282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-46712584.542888671</v>
      </c>
      <c r="L2576" s="444">
        <f t="shared" ca="1" si="134"/>
        <v>-11257732874.83617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-11257732874.83617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-46907220.311817378</v>
      </c>
      <c r="L2577" s="444">
        <f t="shared" ca="1" si="134"/>
        <v>-11304640095.147987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-11304640095.147987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-47102667.06311661</v>
      </c>
      <c r="L2578" s="444">
        <f t="shared" ca="1" si="134"/>
        <v>-11351742762.211103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-11351742762.211103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-47298928.175879598</v>
      </c>
      <c r="L2579" s="444">
        <f t="shared" ca="1" si="134"/>
        <v>-11399041690.386984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-11399041690.386984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-47496007.043279096</v>
      </c>
      <c r="L2580" s="444">
        <f t="shared" ca="1" si="134"/>
        <v>-11446537697.430264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-11446537697.430264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-47693907.072626099</v>
      </c>
      <c r="L2581" s="444">
        <f t="shared" ca="1" si="134"/>
        <v>-11494231604.50289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-11494231604.50289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-47892631.685428709</v>
      </c>
      <c r="L2582" s="444">
        <f t="shared" ca="1" si="134"/>
        <v>-11542124236.188318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-11542124236.188318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-48092184.317451328</v>
      </c>
      <c r="L2583" s="444">
        <f t="shared" ca="1" si="134"/>
        <v>-11590216420.50577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-11590216420.50577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-48292568.418774039</v>
      </c>
      <c r="L2584" s="444">
        <f t="shared" ca="1" si="134"/>
        <v>-11638508988.924543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-11638508988.924543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-48493787.453852266</v>
      </c>
      <c r="L2585" s="444">
        <f t="shared" ca="1" si="134"/>
        <v>-11687002776.378395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-11687002776.378395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-48695844.901576646</v>
      </c>
      <c r="L2586" s="444">
        <f t="shared" ca="1" si="134"/>
        <v>-11735698621.279972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-11735698621.279972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-48898744.255333215</v>
      </c>
      <c r="L2587" s="444">
        <f t="shared" ca="1" si="134"/>
        <v>-11784597365.535305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-11784597365.535305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-49102489.023063771</v>
      </c>
      <c r="L2588" s="444">
        <f t="shared" ca="1" si="134"/>
        <v>-11833699854.558369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-11833699854.558369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-49307082.727326535</v>
      </c>
      <c r="L2589" s="444">
        <f t="shared" ca="1" si="134"/>
        <v>-11883006937.285696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-11883006937.285696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-49512528.905357063</v>
      </c>
      <c r="L2590" s="444">
        <f t="shared" ca="1" si="134"/>
        <v>-11932519466.191053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-11932519466.191053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-49718831.109129392</v>
      </c>
      <c r="L2591" s="444">
        <f t="shared" ca="1" si="134"/>
        <v>-11982238297.300182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-11982238297.300182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-49925992.905417427</v>
      </c>
      <c r="L2592" s="444">
        <f t="shared" ca="1" si="134"/>
        <v>-12032164290.205599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-12032164290.205599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-50134017.87585666</v>
      </c>
      <c r="L2593" s="444">
        <f t="shared" ca="1" si="134"/>
        <v>-12082298308.081455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-12082298308.081455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-50342909.617006063</v>
      </c>
      <c r="L2594" s="444">
        <f t="shared" ca="1" si="134"/>
        <v>-12132641217.698462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-12132641217.698462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-50552671.740410253</v>
      </c>
      <c r="L2595" s="444">
        <f t="shared" ca="1" si="134"/>
        <v>-12183193889.438871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-12183193889.438871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-50763307.872661963</v>
      </c>
      <c r="L2596" s="444">
        <f t="shared" ca="1" si="134"/>
        <v>-12233957197.311533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-12233957197.311533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-50974821.655464724</v>
      </c>
      <c r="L2597" s="444">
        <f t="shared" ca="1" si="134"/>
        <v>-12284932018.966997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-12284932018.966997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-51187216.745695822</v>
      </c>
      <c r="L2598" s="444">
        <f t="shared" ca="1" si="134"/>
        <v>-12336119235.712692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-12336119235.712692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-51400496.815469548</v>
      </c>
      <c r="L2599" s="444">
        <f t="shared" ca="1" si="134"/>
        <v>-12387519732.528162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-12387519732.528162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-51614665.552200675</v>
      </c>
      <c r="L2600" s="444">
        <f t="shared" ca="1" si="134"/>
        <v>-12439134398.080362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-12439134398.080362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-51829726.658668175</v>
      </c>
      <c r="L2601" s="444">
        <f t="shared" ca="1" si="134"/>
        <v>-12490964124.739031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-12490964124.739031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-52045683.853079297</v>
      </c>
      <c r="L2602" s="444">
        <f t="shared" ca="1" si="134"/>
        <v>-12543009808.59211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-12543009808.59211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-52262540.869133793</v>
      </c>
      <c r="L2603" s="444">
        <f t="shared" ca="1" si="134"/>
        <v>-12595272349.461243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-12595272349.461243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-52480301.456088513</v>
      </c>
      <c r="L2604" s="444">
        <f t="shared" ca="1" si="134"/>
        <v>-12647752650.917332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-12647752650.917332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-52698969.378822215</v>
      </c>
      <c r="L2605" s="444">
        <f t="shared" ca="1" si="134"/>
        <v>-12700451620.296154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-12700451620.296154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-52918548.417900644</v>
      </c>
      <c r="L2606" s="444">
        <f t="shared" ca="1" si="134"/>
        <v>-12753370168.714054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-12753370168.714054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-53139042.369641893</v>
      </c>
      <c r="L2607" s="444">
        <f t="shared" ca="1" si="134"/>
        <v>-12806509211.083696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-12806509211.083696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-53360455.046182066</v>
      </c>
      <c r="L2608" s="444">
        <f t="shared" ca="1" si="134"/>
        <v>-12859869666.129879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-12859869666.129879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-53582790.275541164</v>
      </c>
      <c r="L2609" s="444">
        <f t="shared" ca="1" si="134"/>
        <v>-12913452456.40542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-12913452456.40542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-53806051.901689254</v>
      </c>
      <c r="L2610" s="444">
        <f t="shared" ca="1" si="134"/>
        <v>-12967258508.30711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-12967258508.30711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-54030243.784612954</v>
      </c>
      <c r="L2611" s="444">
        <f t="shared" ca="1" si="134"/>
        <v>-13021288752.091722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-13021288752.091722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-54255369.800382175</v>
      </c>
      <c r="L2612" s="444">
        <f t="shared" ca="1" si="134"/>
        <v>-13075544121.892105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-13075544121.892105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-54481433.841217101</v>
      </c>
      <c r="L2613" s="444">
        <f t="shared" ca="1" si="134"/>
        <v>-13130025555.733322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-13130025555.733322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-54708439.815555505</v>
      </c>
      <c r="L2614" s="444">
        <f t="shared" ca="1" si="134"/>
        <v>-13184733995.548878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-13184733995.548878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-54936391.648120321</v>
      </c>
      <c r="L2615" s="444">
        <f t="shared" ca="1" si="134"/>
        <v>-13239670387.196999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-13239670387.196999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-55165293.279987492</v>
      </c>
      <c r="L2616" s="444">
        <f t="shared" ca="1" si="134"/>
        <v>-13294835680.476986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-13294835680.476986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-55395148.668654107</v>
      </c>
      <c r="L2617" s="444">
        <f t="shared" ca="1" si="134"/>
        <v>-13350230829.145639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-13350230829.145639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-55625961.788106829</v>
      </c>
      <c r="L2618" s="444">
        <f t="shared" ca="1" si="134"/>
        <v>-13405856790.933746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-13405856790.933746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-55857736.628890611</v>
      </c>
      <c r="L2619" s="444">
        <f t="shared" ca="1" si="134"/>
        <v>-13461714527.562637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-13461714527.562637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-56090477.198177643</v>
      </c>
      <c r="L2620" s="444">
        <f t="shared" ca="1" si="134"/>
        <v>-13517805004.760815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-13517805004.760815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-56324187.519836724</v>
      </c>
      <c r="L2621" s="444">
        <f t="shared" ca="1" si="134"/>
        <v>-13574129192.280651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-13574129192.280651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-56558871.634502701</v>
      </c>
      <c r="L2622" s="444">
        <f t="shared" ca="1" si="134"/>
        <v>-13630688063.915154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-13630688063.915154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-56794533.599646471</v>
      </c>
      <c r="L2623" s="444">
        <f t="shared" ca="1" si="134"/>
        <v>-13687482597.514799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-13687482597.514799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-57031177.489644997</v>
      </c>
      <c r="L2624" s="444">
        <f t="shared" ca="1" si="134"/>
        <v>-13744513775.004444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-13744513775.004444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-57268807.395851851</v>
      </c>
      <c r="L2625" s="444">
        <f t="shared" ca="1" si="134"/>
        <v>-13801782582.400295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-13801782582.400295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-57507427.426667899</v>
      </c>
      <c r="L2626" s="444">
        <f t="shared" ca="1" si="134"/>
        <v>-13859290009.826963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-13859290009.826963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-57747041.707612343</v>
      </c>
      <c r="L2627" s="444">
        <f t="shared" ca="1" si="134"/>
        <v>-13917037051.534576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-13917037051.534576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-57987654.381394066</v>
      </c>
      <c r="L2628" s="444">
        <f t="shared" ca="1" si="134"/>
        <v>-13975024705.91597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-13975024705.91597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-58229269.607983209</v>
      </c>
      <c r="L2629" s="444">
        <f t="shared" ca="1" si="134"/>
        <v>-14033253975.523952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-14033253975.523952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-58471891.564683132</v>
      </c>
      <c r="L2630" s="444">
        <f t="shared" ca="1" si="134"/>
        <v>-14091725867.088636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-14091725867.088636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-58715524.446202643</v>
      </c>
      <c r="L2631" s="444">
        <f t="shared" ca="1" si="134"/>
        <v>-14150441391.53484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-14150441391.53484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-58960172.464728497</v>
      </c>
      <c r="L2632" s="444">
        <f t="shared" ca="1" si="134"/>
        <v>-14209401563.999569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-14209401563.999569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-59205839.849998206</v>
      </c>
      <c r="L2633" s="444">
        <f t="shared" ca="1" si="134"/>
        <v>-14268607403.849567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-14268607403.849567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-59452530.849373199</v>
      </c>
      <c r="L2634" s="444">
        <f t="shared" ca="1" si="134"/>
        <v>-14328059934.69894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-14328059934.69894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-59700249.727912247</v>
      </c>
      <c r="L2635" s="444">
        <f t="shared" ca="1" si="134"/>
        <v>-14387760184.426853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-14387760184.426853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-59949000.768445224</v>
      </c>
      <c r="L2636" s="444">
        <f t="shared" ca="1" si="134"/>
        <v>-14447709185.195299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-14447709185.195299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-60198788.271647073</v>
      </c>
      <c r="L2637" s="444">
        <f t="shared" ca="1" si="134"/>
        <v>-14507907973.466946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-14507907973.466946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-60449616.556112267</v>
      </c>
      <c r="L2638" s="444">
        <f t="shared" ca="1" si="134"/>
        <v>-14568357590.023058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-14568357590.023058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-60701489.958429419</v>
      </c>
      <c r="L2639" s="444">
        <f t="shared" ca="1" si="134"/>
        <v>-14629059079.981487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-14629059079.981487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-60954412.833256193</v>
      </c>
      <c r="L2640" s="444">
        <f t="shared" ca="1" si="134"/>
        <v>-14690013492.814743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-14690013492.814743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-61208389.553394765</v>
      </c>
      <c r="L2641" s="444">
        <f t="shared" ca="1" si="134"/>
        <v>-14751221882.368137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-14751221882.368137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-61463424.509867236</v>
      </c>
      <c r="L2642" s="444">
        <f t="shared" ca="1" si="134"/>
        <v>-14812685306.878004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-14812685306.878004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-61719522.111991681</v>
      </c>
      <c r="L2643" s="444">
        <f t="shared" ca="1" si="134"/>
        <v>-14874404828.989996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-14874404828.989996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-61976686.787458315</v>
      </c>
      <c r="L2644" s="444">
        <f t="shared" ca="1" si="134"/>
        <v>-14936381515.777454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-14936381515.777454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-62234922.98240605</v>
      </c>
      <c r="L2645" s="444">
        <f t="shared" ca="1" si="134"/>
        <v>-14998616438.759861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-14998616438.759861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-62494235.161499411</v>
      </c>
      <c r="L2646" s="444">
        <f t="shared" ca="1" si="134"/>
        <v>-15061110673.92136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-15061110673.92136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-62754627.808005668</v>
      </c>
      <c r="L2647" s="444">
        <f t="shared" ca="1" si="134"/>
        <v>-15123865301.729366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-15123865301.729366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-63016105.423872359</v>
      </c>
      <c r="L2648" s="444">
        <f t="shared" ca="1" si="134"/>
        <v>-15186881407.153238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-15186881407.153238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-63278672.529805161</v>
      </c>
      <c r="L2649" s="444">
        <f t="shared" ca="1" si="134"/>
        <v>-15250160079.683043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-15250160079.683043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-63542333.665346012</v>
      </c>
      <c r="L2650" s="444">
        <f t="shared" ca="1" si="134"/>
        <v>-15313702413.348389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-15313702413.348389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-63807093.388951622</v>
      </c>
      <c r="L2651" s="444">
        <f t="shared" ca="1" si="134"/>
        <v>-15377509506.737341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-15377509506.737341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-64072956.278072245</v>
      </c>
      <c r="L2652" s="444">
        <f t="shared" ca="1" si="134"/>
        <v>-15441582463.015413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-15441582463.015413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-64339926.929230899</v>
      </c>
      <c r="L2653" s="444">
        <f t="shared" ca="1" si="134"/>
        <v>-15505922389.944645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-15505922389.944645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-64608009.958102681</v>
      </c>
      <c r="L2654" s="444">
        <f t="shared" ca="1" si="134"/>
        <v>-15570530399.902748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-15570530399.902748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-64877209.999594785</v>
      </c>
      <c r="L2655" s="444">
        <f t="shared" ca="1" si="134"/>
        <v>-15635407609.902344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-15635407609.902344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-65147531.70792643</v>
      </c>
      <c r="L2656" s="444">
        <f t="shared" ca="1" si="134"/>
        <v>-15700555141.61027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-15700555141.61027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-65418979.756709456</v>
      </c>
      <c r="L2657" s="444">
        <f t="shared" ca="1" si="134"/>
        <v>-15765974121.36698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-15765974121.36698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-65691558.839029089</v>
      </c>
      <c r="L2658" s="444">
        <f t="shared" ca="1" si="134"/>
        <v>-15831665680.206009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-15831665680.206009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-65965273.667525038</v>
      </c>
      <c r="L2659" s="444">
        <f t="shared" ca="1" si="134"/>
        <v>-15897630953.873533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-15897630953.873533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-66240128.974473044</v>
      </c>
      <c r="L2660" s="444">
        <f t="shared" ca="1" si="134"/>
        <v>-15963871082.848007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-15963871082.848007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-66516129.511866689</v>
      </c>
      <c r="L2661" s="444">
        <f t="shared" ca="1" si="134"/>
        <v>-16030387212.359875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-16030387212.359875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-66793280.051499486</v>
      </c>
      <c r="L2662" s="444">
        <f t="shared" ca="1" si="134"/>
        <v>-16097180492.411375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-16097180492.411375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-67071585.385047399</v>
      </c>
      <c r="L2663" s="444">
        <f t="shared" ca="1" si="134"/>
        <v>-16164252077.796423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-16164252077.796423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-67351050.324151769</v>
      </c>
      <c r="L2664" s="444">
        <f t="shared" ca="1" si="134"/>
        <v>-16231603128.120575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-16231603128.120575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-67631679.700502396</v>
      </c>
      <c r="L2665" s="444">
        <f t="shared" ca="1" si="134"/>
        <v>-16299234807.821077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-16299234807.821077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-67913478.36592114</v>
      </c>
      <c r="L2666" s="444">
        <f t="shared" ca="1" si="134"/>
        <v>-16367148286.186998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-16367148286.186998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-68196451.19244583</v>
      </c>
      <c r="L2667" s="444">
        <f t="shared" ca="1" si="134"/>
        <v>-16435344737.379444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-16435344737.379444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-68480603.072414353</v>
      </c>
      <c r="L2668" s="444">
        <f t="shared" ca="1" si="134"/>
        <v>-16503825340.451859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-16503825340.451859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-68765938.918549404</v>
      </c>
      <c r="L2669" s="444">
        <f t="shared" ca="1" si="134"/>
        <v>-16572591279.370407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-16572591279.370407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-69052463.664043367</v>
      </c>
      <c r="L2670" s="444">
        <f t="shared" ca="1" si="134"/>
        <v>-16641643743.034451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-16641643743.034451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-69340182.262643546</v>
      </c>
      <c r="L2671" s="444">
        <f t="shared" ca="1" si="134"/>
        <v>-16710983925.297094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-16710983925.297094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-69629099.688737899</v>
      </c>
      <c r="L2672" s="444">
        <f t="shared" ca="1" si="134"/>
        <v>-16780613024.985832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-16780613024.985832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-69919220.937440962</v>
      </c>
      <c r="L2673" s="444">
        <f t="shared" ca="1" si="134"/>
        <v>-16850532245.923273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-16850532245.923273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-70210551.024680302</v>
      </c>
      <c r="L2674" s="444">
        <f t="shared" ca="1" si="134"/>
        <v>-16920742796.947954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-16920742796.947954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-70503094.98728314</v>
      </c>
      <c r="L2675" s="444">
        <f t="shared" ca="1" si="134"/>
        <v>-16991245891.935238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-16991245891.935238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-70796857.883063495</v>
      </c>
      <c r="L2676" s="444">
        <f t="shared" ca="1" si="134"/>
        <v>-17062042749.818302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-17062042749.818302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-71091844.790909588</v>
      </c>
      <c r="L2677" s="444">
        <f t="shared" ca="1" si="134"/>
        <v>-17133134594.609211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-17133134594.609211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-71388060.810871705</v>
      </c>
      <c r="L2678" s="444">
        <f t="shared" ca="1" si="134"/>
        <v>-17204522655.420082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-17204522655.420082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-71685511.064250335</v>
      </c>
      <c r="L2679" s="444">
        <f t="shared" ca="1" si="134"/>
        <v>-17276208166.484333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-17276208166.484333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-71984200.693684727</v>
      </c>
      <c r="L2680" s="444">
        <f t="shared" ca="1" si="134"/>
        <v>-17348192367.178017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-17348192367.178017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-72284134.863241732</v>
      </c>
      <c r="L2681" s="444">
        <f t="shared" ca="1" si="134"/>
        <v>-17420476502.04126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-17420476502.04126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-72585318.758505255</v>
      </c>
      <c r="L2682" s="444">
        <f t="shared" ca="1" si="134"/>
        <v>-17493061820.799767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-17493061820.799767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-72887757.58666569</v>
      </c>
      <c r="L2683" s="444">
        <f t="shared" ca="1" si="134"/>
        <v>-17565949578.386433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-17565949578.386433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-73191456.576610133</v>
      </c>
      <c r="L2684" s="444">
        <f t="shared" ca="1" si="134"/>
        <v>-17639141034.963043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-17639141034.963043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-73496420.979012683</v>
      </c>
      <c r="L2685" s="444">
        <f t="shared" ca="1" si="134"/>
        <v>-17712637455.942055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-17712637455.942055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-73802656.066425234</v>
      </c>
      <c r="L2686" s="444">
        <f t="shared" ca="1" si="134"/>
        <v>-17786440112.00848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-17786440112.00848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-74110167.133368671</v>
      </c>
      <c r="L2687" s="444">
        <f t="shared" ca="1" si="134"/>
        <v>-17860550279.14185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-17860550279.14185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-74418959.496424377</v>
      </c>
      <c r="L2688" s="444">
        <f t="shared" ca="1" si="134"/>
        <v>-17934969238.638275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-17934969238.638275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-74729038.494326144</v>
      </c>
      <c r="L2689" s="444">
        <f t="shared" ca="1" si="134"/>
        <v>-18009698277.132603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-18009698277.132603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-75040409.488052517</v>
      </c>
      <c r="L2690" s="444">
        <f t="shared" ca="1" si="134"/>
        <v>-18084738686.620655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-18084738686.620655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-75353077.860919401</v>
      </c>
      <c r="L2691" s="444">
        <f t="shared" ca="1" si="134"/>
        <v>-18160091764.481575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-18160091764.481575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-75667049.018673226</v>
      </c>
      <c r="L2692" s="444">
        <f t="shared" ca="1" si="134"/>
        <v>-18235758813.500248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-18235758813.500248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-75982328.389584363</v>
      </c>
      <c r="L2693" s="444">
        <f t="shared" ca="1" si="134"/>
        <v>-18311741141.889832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-18311741141.889832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-76298921.424540967</v>
      </c>
      <c r="L2694" s="444">
        <f t="shared" ca="1" si="134"/>
        <v>-18388040063.314373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-18388040063.314373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-76616833.597143218</v>
      </c>
      <c r="L2695" s="444">
        <f t="shared" ca="1" si="134"/>
        <v>-18464656896.911518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-18464656896.911518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-76936070.403797984</v>
      </c>
      <c r="L2696" s="444">
        <f t="shared" ca="1" si="134"/>
        <v>-18541592967.315315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-18541592967.315315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-77256637.363813818</v>
      </c>
      <c r="L2697" s="444">
        <f t="shared" ca="1" si="134"/>
        <v>-18618849604.679131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-18618849604.679131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-77578540.019496381</v>
      </c>
      <c r="L2698" s="444">
        <f t="shared" ca="1" si="134"/>
        <v>-18696428144.698627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-18696428144.698627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-77901783.936244279</v>
      </c>
      <c r="L2699" s="444">
        <f t="shared" ca="1" si="134"/>
        <v>-18774329928.634872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-18774329928.634872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-78226374.702645302</v>
      </c>
      <c r="L2700" s="444">
        <f t="shared" ca="1" si="134"/>
        <v>-18852556303.337517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-18852556303.337517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-78552317.930572987</v>
      </c>
      <c r="L2701" s="444">
        <f t="shared" ca="1" si="134"/>
        <v>-18931108621.268089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-18931108621.268089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-78879619.255283698</v>
      </c>
      <c r="L2702" s="444">
        <f t="shared" ca="1" si="134"/>
        <v>-19009988240.523373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-19009988240.523373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-79208284.335514054</v>
      </c>
      <c r="L2703" s="444">
        <f t="shared" ca="1" si="134"/>
        <v>-19089196524.858887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-19089196524.858887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-79538318.853578687</v>
      </c>
      <c r="L2704" s="444">
        <f t="shared" ca="1" si="134"/>
        <v>-19168734843.712467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-19168734843.712467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-79869728.515468612</v>
      </c>
      <c r="L2705" s="444">
        <f t="shared" ca="1" si="134"/>
        <v>-19248604572.227936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-19248604572.227936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-80202519.050949737</v>
      </c>
      <c r="L2706" s="444">
        <f t="shared" ca="1" si="134"/>
        <v>-19328807091.278885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-19328807091.278885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-80536696.213662013</v>
      </c>
      <c r="L2707" s="444">
        <f t="shared" ca="1" si="134"/>
        <v>-19409343787.492546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-19409343787.492546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-80872265.781218946</v>
      </c>
      <c r="L2708" s="444">
        <f t="shared" ca="1" si="134"/>
        <v>-19490216053.273766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-19490216053.273766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-81209233.555307359</v>
      </c>
      <c r="L2709" s="444">
        <f t="shared" ca="1" si="134"/>
        <v>-19571425286.829071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-19571425286.829071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-81547605.361787796</v>
      </c>
      <c r="L2710" s="444">
        <f t="shared" ca="1" si="134"/>
        <v>-19652972892.190857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-19652972892.190857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-81887387.050795242</v>
      </c>
      <c r="L2711" s="444">
        <f t="shared" ca="1" si="134"/>
        <v>-19734860279.241653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-19734860279.241653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-82228584.496840224</v>
      </c>
      <c r="L2712" s="444">
        <f t="shared" ca="1" si="134"/>
        <v>-19817088863.738495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-19817088863.738495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-82571203.598910391</v>
      </c>
      <c r="L2713" s="444">
        <f t="shared" ca="1" si="134"/>
        <v>-19899660067.337406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-19899660067.337406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-82915250.280572519</v>
      </c>
      <c r="L2714" s="444">
        <f t="shared" ca="1" si="134"/>
        <v>-19982575317.617977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-19982575317.617977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-83260730.490074903</v>
      </c>
      <c r="L2715" s="444">
        <f t="shared" ca="1" si="134"/>
        <v>-20065836048.108051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-20065836048.108051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-83607650.200450212</v>
      </c>
      <c r="L2716" s="444">
        <f t="shared" ca="1" si="134"/>
        <v>-20149443698.308502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-20149443698.308502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-83956015.409618765</v>
      </c>
      <c r="L2717" s="444">
        <f t="shared" ca="1" si="134"/>
        <v>-20233399713.718121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-20233399713.718121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-84305832.140492171</v>
      </c>
      <c r="L2718" s="444">
        <f t="shared" ca="1" si="134"/>
        <v>-20317705545.858612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-20317705545.858612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-84657106.441077545</v>
      </c>
      <c r="L2719" s="444">
        <f t="shared" ca="1" si="134"/>
        <v>-20402362652.29969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-20402362652.29969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-85009844.384582043</v>
      </c>
      <c r="L2720" s="444">
        <f t="shared" ca="1" si="134"/>
        <v>-20487372496.684273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-20487372496.684273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-85364052.069517806</v>
      </c>
      <c r="L2721" s="444">
        <f t="shared" ca="1" si="134"/>
        <v>-20572736548.753792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-20572736548.753792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-85719735.619807467</v>
      </c>
      <c r="L2722" s="444">
        <f t="shared" ca="1" si="134"/>
        <v>-20658456284.3736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-20658456284.3736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-86076901.184890002</v>
      </c>
      <c r="L2723" s="444">
        <f t="shared" ca="1" si="134"/>
        <v>-20744533185.558491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-20744533185.558491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-86435554.93982704</v>
      </c>
      <c r="L2724" s="444">
        <f t="shared" ca="1" si="134"/>
        <v>-20830968740.498318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-20830968740.498318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-86795703.085409656</v>
      </c>
      <c r="L2725" s="444">
        <f t="shared" ca="1" si="134"/>
        <v>-20917764443.583729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-20917764443.583729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-87157351.848265529</v>
      </c>
      <c r="L2726" s="444">
        <f t="shared" ca="1" si="134"/>
        <v>-21004921795.431995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-21004921795.431995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-87520507.480966642</v>
      </c>
      <c r="L2727" s="444">
        <f t="shared" ca="1" si="134"/>
        <v>-21092442302.912964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-21092442302.912964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-87885176.262137353</v>
      </c>
      <c r="L2728" s="444">
        <f t="shared" ca="1" si="134"/>
        <v>-21180327479.175102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-21180327479.175102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-88251364.496562928</v>
      </c>
      <c r="L2729" s="444">
        <f t="shared" ca="1" si="134"/>
        <v>-21268578843.671665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-21268578843.671665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-88619078.515298605</v>
      </c>
      <c r="L2730" s="444">
        <f t="shared" ca="1" si="134"/>
        <v>-21357197922.186962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-21357197922.186962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-88988324.675779015</v>
      </c>
      <c r="L2731" s="444">
        <f t="shared" ca="1" si="134"/>
        <v>-21446186246.86274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-21446186246.86274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-89359109.361928076</v>
      </c>
      <c r="L2732" s="444">
        <f t="shared" ca="1" si="134"/>
        <v>-21535545356.224667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-21535545356.224667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-89731438.98426944</v>
      </c>
      <c r="L2733" s="444">
        <f t="shared" ca="1" si="134"/>
        <v>-21625276795.208935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-21625276795.208935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-90105319.980037227</v>
      </c>
      <c r="L2734" s="444">
        <f t="shared" ca="1" si="134"/>
        <v>-21715382115.188972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-21715382115.188972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-90480758.813287377</v>
      </c>
      <c r="L2735" s="444">
        <f t="shared" ca="1" si="134"/>
        <v>-21805862874.002258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-21805862874.002258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-90857761.975009412</v>
      </c>
      <c r="L2736" s="444">
        <f t="shared" ca="1" si="134"/>
        <v>-21896720635.977268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-21896720635.977268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-91236335.983238623</v>
      </c>
      <c r="L2737" s="444">
        <f t="shared" ca="1" si="134"/>
        <v>-21987956971.960506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-21987956971.960506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-91616487.383168772</v>
      </c>
      <c r="L2738" s="444">
        <f t="shared" ca="1" si="134"/>
        <v>-22079573459.343674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-22079573459.343674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-91998222.747265309</v>
      </c>
      <c r="L2739" s="444">
        <f t="shared" ca="1" si="134"/>
        <v>-22171571682.090939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-22171571682.090939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-92381548.675378904</v>
      </c>
      <c r="L2740" s="444">
        <f t="shared" ca="1" si="134"/>
        <v>-22263953230.766319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-22263953230.766319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-92766471.794859663</v>
      </c>
      <c r="L2741" s="444">
        <f t="shared" ca="1" si="134"/>
        <v>-22356719702.56118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-22356719702.56118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-93152998.760671586</v>
      </c>
      <c r="L2742" s="444">
        <f t="shared" ca="1" si="134"/>
        <v>-22449872701.32185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-22449872701.32185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-93541136.255507708</v>
      </c>
      <c r="L2743" s="444">
        <f t="shared" ca="1" si="134"/>
        <v>-22543413837.577358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-22543413837.577358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-93930890.989905655</v>
      </c>
      <c r="L2744" s="444">
        <f t="shared" ca="1" si="134"/>
        <v>-22637344728.567265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-22637344728.567265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-94322269.702363595</v>
      </c>
      <c r="L2745" s="444">
        <f t="shared" ca="1" si="134"/>
        <v>-22731666998.269627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-22731666998.269627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-94715279.159456775</v>
      </c>
      <c r="L2746" s="444">
        <f t="shared" ca="1" si="134"/>
        <v>-22826382277.429085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-22826382277.429085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-95109926.155954525</v>
      </c>
      <c r="L2747" s="444">
        <f t="shared" ca="1" si="134"/>
        <v>-22921492203.585041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-22921492203.585041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-95506217.514937669</v>
      </c>
      <c r="L2748" s="444">
        <f t="shared" ca="1" si="134"/>
        <v>-23016998421.099979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-23016998421.099979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-95904160.087916583</v>
      </c>
      <c r="L2749" s="444">
        <f t="shared" ca="1" si="134"/>
        <v>-23112902581.187897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-23112902581.187897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-96303760.75494957</v>
      </c>
      <c r="L2750" s="444">
        <f t="shared" ca="1" si="134"/>
        <v>-23209206341.942848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-23209206341.942848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-96705026.424761862</v>
      </c>
      <c r="L2751" s="444">
        <f t="shared" ca="1" si="134"/>
        <v>-23305911368.367611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-23305911368.367611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-97107964.034865052</v>
      </c>
      <c r="L2752" s="444">
        <f t="shared" ca="1" si="134"/>
        <v>-23403019332.402477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-23403019332.402477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-97512580.551676989</v>
      </c>
      <c r="L2753" s="444">
        <f t="shared" ca="1" si="134"/>
        <v>-23500531912.954155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-23500531912.954155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-97918882.970642313</v>
      </c>
      <c r="L2754" s="444">
        <f t="shared" ca="1" si="134"/>
        <v>-23598450795.924797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-23598450795.924797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-98326878.316353321</v>
      </c>
      <c r="L2755" s="444">
        <f t="shared" ca="1" si="134"/>
        <v>-23696777674.24115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-23696777674.24115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-98736573.642671451</v>
      </c>
      <c r="L2756" s="444">
        <f t="shared" ca="1" si="134"/>
        <v>-23795514247.88382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-23795514247.88382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-99147976.032849252</v>
      </c>
      <c r="L2757" s="444">
        <f t="shared" ca="1" si="134"/>
        <v>-23894662223.916668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-23894662223.916668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-99561092.599652782</v>
      </c>
      <c r="L2758" s="444">
        <f t="shared" ca="1" si="134"/>
        <v>-23994223316.516319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-23994223316.516319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-99975930.48548466</v>
      </c>
      <c r="L2759" s="444">
        <f t="shared" ca="1" si="134"/>
        <v>-24094199247.001804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-24094199247.001804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-100392496.86250752</v>
      </c>
      <c r="L2760" s="444">
        <f t="shared" ca="1" si="134"/>
        <v>-24194591743.864311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-24194591743.864311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-100810798.93276796</v>
      </c>
      <c r="L2761" s="444">
        <f t="shared" ca="1" si="134"/>
        <v>-24295402542.797081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-24295402542.797081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-101230843.92832117</v>
      </c>
      <c r="L2762" s="444">
        <f t="shared" ca="1" si="134"/>
        <v>-24396633386.725403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-24396633386.725403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-101652639.11135584</v>
      </c>
      <c r="L2763" s="444">
        <f t="shared" ca="1" si="134"/>
        <v>-24498286025.836758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-24498286025.836758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-102076191.77431983</v>
      </c>
      <c r="L2764" s="444">
        <f t="shared" ca="1" si="134"/>
        <v>-24600362217.611076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-24600362217.611076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-102501509.24004614</v>
      </c>
      <c r="L2765" s="444">
        <f t="shared" ca="1" si="134"/>
        <v>-24702863726.851124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-24702863726.851124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-102928598.86187968</v>
      </c>
      <c r="L2766" s="444">
        <f t="shared" ca="1" si="134"/>
        <v>-24805792325.713005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-24805792325.713005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-103357468.02380419</v>
      </c>
      <c r="L2767" s="444">
        <f t="shared" ca="1" si="134"/>
        <v>-24909149793.736809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-24909149793.736809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-103788124.14057003</v>
      </c>
      <c r="L2768" s="444">
        <f t="shared" ca="1" si="134"/>
        <v>-25012937917.87738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-25012937917.87738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-104220574.65782242</v>
      </c>
      <c r="L2769" s="444">
        <f t="shared" ca="1" si="134"/>
        <v>-25117158492.535202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-25117158492.535202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-104654827.05223</v>
      </c>
      <c r="L2770" s="444">
        <f t="shared" ca="1" si="134"/>
        <v>-25221813319.587433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-25221813319.587433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-105090888.8316143</v>
      </c>
      <c r="L2771" s="444">
        <f t="shared" ca="1" si="134"/>
        <v>-25326904208.419048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-25326904208.419048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-105528767.53507936</v>
      </c>
      <c r="L2772" s="444">
        <f t="shared" ca="1" si="134"/>
        <v>-25432432975.954128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-25432432975.954128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-105968470.7331422</v>
      </c>
      <c r="L2773" s="444">
        <f t="shared" ca="1" si="134"/>
        <v>-25538401446.687271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-25538401446.687271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-106410006.02786362</v>
      </c>
      <c r="L2774" s="444">
        <f t="shared" ca="1" si="134"/>
        <v>-25644811452.715134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-25644811452.715134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-106853381.05297972</v>
      </c>
      <c r="L2775" s="444">
        <f t="shared" ca="1" si="134"/>
        <v>-25751664833.768112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-25751664833.768112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-107298603.4740338</v>
      </c>
      <c r="L2776" s="444">
        <f t="shared" ca="1" si="134"/>
        <v>-25858963437.242146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-25858963437.242146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-107745680.98850894</v>
      </c>
      <c r="L2777" s="444">
        <f t="shared" ca="1" si="134"/>
        <v>-25966709118.230656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-25966709118.230656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-108194621.32596107</v>
      </c>
      <c r="L2778" s="444">
        <f t="shared" ca="1" si="134"/>
        <v>-26074903739.556618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-26074903739.556618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-108645432.24815257</v>
      </c>
      <c r="L2779" s="444">
        <f t="shared" ca="1" si="134"/>
        <v>-26183549171.804771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-26183549171.804771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-109098121.54918654</v>
      </c>
      <c r="L2780" s="444">
        <f t="shared" ca="1" si="134"/>
        <v>-26292647293.353958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-26292647293.353958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-109552697.05564149</v>
      </c>
      <c r="L2781" s="444">
        <f t="shared" ca="1" si="134"/>
        <v>-26402199990.409599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-26402199990.409599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-110009166.62670666</v>
      </c>
      <c r="L2782" s="444">
        <f t="shared" ca="1" si="134"/>
        <v>-26512209157.036304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-26512209157.036304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-110467538.15431793</v>
      </c>
      <c r="L2783" s="444">
        <f t="shared" ca="1" si="134"/>
        <v>-26622676695.190624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-26622676695.190624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-110927819.56329426</v>
      </c>
      <c r="L2784" s="444">
        <f t="shared" ca="1" si="134"/>
        <v>-26733604514.753918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-26733604514.753918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-111390018.81147465</v>
      </c>
      <c r="L2785" s="444">
        <f t="shared" ca="1" si="134"/>
        <v>-26844994533.565392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-26844994533.565392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-111854143.88985582</v>
      </c>
      <c r="L2786" s="444">
        <f t="shared" ca="1" si="134"/>
        <v>-26956848677.455246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-26956848677.455246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-112320202.82273017</v>
      </c>
      <c r="L2787" s="444">
        <f t="shared" ca="1" si="134"/>
        <v>-27069168880.277977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-27069168880.277977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-112788203.66782488</v>
      </c>
      <c r="L2788" s="444">
        <f t="shared" ca="1" si="134"/>
        <v>-27181957083.945801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-27181957083.945801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-113258154.51644084</v>
      </c>
      <c r="L2789" s="444">
        <f t="shared" ca="1" si="134"/>
        <v>-27295215238.462242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-27295215238.462242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-113730063.49359269</v>
      </c>
      <c r="L2790" s="444">
        <f t="shared" ca="1" si="134"/>
        <v>-27408945301.955833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-27408945301.955833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-114203938.75814931</v>
      </c>
      <c r="L2791" s="444">
        <f t="shared" ca="1" si="134"/>
        <v>-27523149240.713982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-27523149240.713982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-114679788.50297493</v>
      </c>
      <c r="L2792" s="444">
        <f t="shared" ca="1" si="134"/>
        <v>-27637829029.216957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-27637829029.216957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-115157620.95507063</v>
      </c>
      <c r="L2793" s="444">
        <f t="shared" ca="1" si="134"/>
        <v>-27752986650.172028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-27752986650.172028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-115637444.37571678</v>
      </c>
      <c r="L2794" s="444">
        <f t="shared" ca="1" si="134"/>
        <v>-27868624094.547745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-27868624094.547745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-116119267.06061561</v>
      </c>
      <c r="L2795" s="444">
        <f t="shared" ca="1" si="134"/>
        <v>-27984743361.60836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-27984743361.60836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-116603097.34003483</v>
      </c>
      <c r="L2796" s="444">
        <f t="shared" ca="1" si="134"/>
        <v>-28101346458.948395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-28101346458.948395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-117088943.57895164</v>
      </c>
      <c r="L2797" s="444">
        <f t="shared" ca="1" si="134"/>
        <v>-28218435402.527348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-28218435402.527348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-117576814.17719728</v>
      </c>
      <c r="L2798" s="444">
        <f t="shared" ca="1" si="134"/>
        <v>-28336012216.704544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-28336012216.704544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-118066717.56960227</v>
      </c>
      <c r="L2799" s="444">
        <f t="shared" ca="1" si="134"/>
        <v>-28454078934.274147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-28454078934.274147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-118558662.22614227</v>
      </c>
      <c r="L2800" s="444">
        <f t="shared" ca="1" si="134"/>
        <v>-28572637596.50029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-28572637596.50029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-119052656.65208454</v>
      </c>
      <c r="L2801" s="444">
        <f t="shared" ca="1" si="134"/>
        <v>-28691690253.152374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-28691690253.152374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-119548709.3881349</v>
      </c>
      <c r="L2802" s="444">
        <f t="shared" ca="1" si="134"/>
        <v>-28811238962.540508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-28811238962.540508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-120046829.01058544</v>
      </c>
      <c r="L2803" s="444">
        <f t="shared" ca="1" si="134"/>
        <v>-28931285791.551094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-28931285791.551094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-120547024.1314629</v>
      </c>
      <c r="L2804" s="444">
        <f t="shared" ca="1" si="134"/>
        <v>-29051832815.682556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-29051832815.682556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-121049303.39867732</v>
      </c>
      <c r="L2805" s="444">
        <f t="shared" ca="1" si="134"/>
        <v>-29172882119.081234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-29172882119.081234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-121553675.49617182</v>
      </c>
      <c r="L2806" s="444">
        <f t="shared" ca="1" si="134"/>
        <v>-29294435794.577404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-29294435794.577404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-122060149.1440725</v>
      </c>
      <c r="L2807" s="444">
        <f t="shared" ca="1" si="134"/>
        <v>-29416495943.721478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-29416495943.721478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-122568733.09883951</v>
      </c>
      <c r="L2808" s="444">
        <f t="shared" ca="1" si="134"/>
        <v>-29539064676.820316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-29539064676.820316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-123079436.15341799</v>
      </c>
      <c r="L2809" s="444">
        <f t="shared" ca="1" si="134"/>
        <v>-29662144112.973736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-29662144112.973736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-123592267.13739057</v>
      </c>
      <c r="L2810" s="444">
        <f t="shared" ca="1" si="134"/>
        <v>-29785736380.111126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-29785736380.111126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-124107234.9171297</v>
      </c>
      <c r="L2811" s="444">
        <f t="shared" ca="1" si="134"/>
        <v>-29909843615.028255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-29909843615.028255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-124624348.39595105</v>
      </c>
      <c r="L2812" s="444">
        <f t="shared" ca="1" si="134"/>
        <v>-30034467963.424206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-30034467963.424206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-125143616.51426752</v>
      </c>
      <c r="L2813" s="444">
        <f t="shared" ref="L2813:L3067" ca="1" si="139">I2813-J2813+K2813</f>
        <v>-30159611579.938473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-30159611579.938473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-125665048.24974363</v>
      </c>
      <c r="L2814" s="444">
        <f t="shared" ca="1" si="139"/>
        <v>-30285276628.188217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-30285276628.188217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-126188652.61745091</v>
      </c>
      <c r="L2815" s="444">
        <f t="shared" ca="1" si="139"/>
        <v>-30411465280.805668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-30411465280.805668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-126714438.67002361</v>
      </c>
      <c r="L2816" s="444">
        <f t="shared" ca="1" si="139"/>
        <v>-30538179719.475693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-30538179719.475693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-127242415.49781539</v>
      </c>
      <c r="L2817" s="444">
        <f t="shared" ca="1" si="139"/>
        <v>-30665422134.973507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-30665422134.973507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-127772592.22905625</v>
      </c>
      <c r="L2818" s="444">
        <f t="shared" ca="1" si="139"/>
        <v>-30793194727.202564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-30793194727.202564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-128304978.03001069</v>
      </c>
      <c r="L2819" s="444">
        <f t="shared" ca="1" si="139"/>
        <v>-30921499705.232574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-30921499705.232574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-128839582.10513572</v>
      </c>
      <c r="L2820" s="444">
        <f t="shared" ca="1" si="139"/>
        <v>-31050339287.337711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-31050339287.337711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-129376413.69724046</v>
      </c>
      <c r="L2821" s="444">
        <f t="shared" ca="1" si="139"/>
        <v>-31179715701.03495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-31179715701.03495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-129915482.08764562</v>
      </c>
      <c r="L2822" s="444">
        <f t="shared" ca="1" si="139"/>
        <v>-31309631183.122597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-31309631183.122597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-130456796.59634417</v>
      </c>
      <c r="L2823" s="444">
        <f t="shared" ca="1" si="139"/>
        <v>-31440087979.718941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-31440087979.718941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-131000366.58216225</v>
      </c>
      <c r="L2824" s="444">
        <f t="shared" ca="1" si="139"/>
        <v>-31571088346.301102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-31571088346.301102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-131546201.44292127</v>
      </c>
      <c r="L2825" s="444">
        <f t="shared" ca="1" si="139"/>
        <v>-31702634547.744022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-31702634547.744022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-132094310.61560008</v>
      </c>
      <c r="L2826" s="444">
        <f t="shared" ca="1" si="139"/>
        <v>-31834728858.359623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-31834728858.359623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-132644703.57649843</v>
      </c>
      <c r="L2827" s="444">
        <f t="shared" ca="1" si="139"/>
        <v>-31967373561.936123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-31967373561.936123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-133197389.8414005</v>
      </c>
      <c r="L2828" s="444">
        <f t="shared" ca="1" si="139"/>
        <v>-32100570951.777523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-32100570951.777523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-133752378.96573968</v>
      </c>
      <c r="L2829" s="444">
        <f t="shared" ca="1" si="139"/>
        <v>-32234323330.743263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-32234323330.743263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-134309680.54476357</v>
      </c>
      <c r="L2830" s="444">
        <f t="shared" ca="1" si="139"/>
        <v>-32368633011.288025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-32368633011.288025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-134869304.21370009</v>
      </c>
      <c r="L2831" s="444">
        <f t="shared" ca="1" si="139"/>
        <v>-32503502315.501724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-32503502315.501724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-135431259.64792386</v>
      </c>
      <c r="L2832" s="444">
        <f t="shared" ca="1" si="139"/>
        <v>-32638933575.149647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-32638933575.149647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-135995556.56312352</v>
      </c>
      <c r="L2833" s="444">
        <f t="shared" ca="1" si="139"/>
        <v>-32774929131.712769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-32774929131.712769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-136562204.71546984</v>
      </c>
      <c r="L2834" s="444">
        <f t="shared" ca="1" si="139"/>
        <v>-32911491336.428238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-32911491336.428238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-137131213.90178433</v>
      </c>
      <c r="L2835" s="444">
        <f t="shared" ca="1" si="139"/>
        <v>-33048622550.330021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-33048622550.330021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-137702593.95970839</v>
      </c>
      <c r="L2836" s="444">
        <f t="shared" ca="1" si="139"/>
        <v>-33186325144.28973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-33186325144.28973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-138276354.76787388</v>
      </c>
      <c r="L2837" s="444">
        <f t="shared" ca="1" si="139"/>
        <v>-33324601499.057606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-33324601499.057606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-138852506.24607337</v>
      </c>
      <c r="L2838" s="444">
        <f t="shared" ca="1" si="139"/>
        <v>-33463454005.30368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-33463454005.30368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-139431058.355432</v>
      </c>
      <c r="L2839" s="444">
        <f t="shared" ca="1" si="139"/>
        <v>-33602885063.659111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-33602885063.659111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-140012021.09857962</v>
      </c>
      <c r="L2840" s="444">
        <f t="shared" ca="1" si="139"/>
        <v>-33742897084.75769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-33742897084.75769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-140595404.51982373</v>
      </c>
      <c r="L2841" s="444">
        <f t="shared" ca="1" si="139"/>
        <v>-33883492489.277515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-33883492489.277515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-141181218.70532298</v>
      </c>
      <c r="L2842" s="444">
        <f t="shared" ca="1" si="139"/>
        <v>-34024673707.982838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-34024673707.982838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-141769473.78326181</v>
      </c>
      <c r="L2843" s="444">
        <f t="shared" ca="1" si="139"/>
        <v>-34166443181.766098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-34166443181.766098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-142360179.92402542</v>
      </c>
      <c r="L2844" s="444">
        <f t="shared" ca="1" si="139"/>
        <v>-34308803361.690125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-34308803361.690125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-142953347.34037551</v>
      </c>
      <c r="L2845" s="444">
        <f t="shared" ca="1" si="139"/>
        <v>-34451756709.030502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-34451756709.030502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-143548986.2876271</v>
      </c>
      <c r="L2846" s="444">
        <f t="shared" ca="1" si="139"/>
        <v>-34595305695.31813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-34595305695.31813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-144147107.06382555</v>
      </c>
      <c r="L2847" s="444">
        <f t="shared" ca="1" si="139"/>
        <v>-34739452802.381958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-34739452802.381958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-144747720.00992483</v>
      </c>
      <c r="L2848" s="444">
        <f t="shared" ca="1" si="139"/>
        <v>-34884200522.391884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-34884200522.391884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-145350835.50996619</v>
      </c>
      <c r="L2849" s="444">
        <f t="shared" ca="1" si="139"/>
        <v>-35029551357.901848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-35029551357.901848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-145956463.9912577</v>
      </c>
      <c r="L2850" s="444">
        <f t="shared" ca="1" si="139"/>
        <v>-35175507821.893105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-35175507821.893105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-146564615.92455459</v>
      </c>
      <c r="L2851" s="444">
        <f t="shared" ca="1" si="139"/>
        <v>-35322072437.817657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-35322072437.817657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-147175301.82424024</v>
      </c>
      <c r="L2852" s="444">
        <f t="shared" ca="1" si="139"/>
        <v>-35469247739.641899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-35469247739.641899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-147788532.24850792</v>
      </c>
      <c r="L2853" s="444">
        <f t="shared" ca="1" si="139"/>
        <v>-35617036271.890404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-35617036271.890404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-148404317.79954335</v>
      </c>
      <c r="L2854" s="444">
        <f t="shared" ca="1" si="139"/>
        <v>-35765440589.689949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-35765440589.689949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-149022669.12370813</v>
      </c>
      <c r="L2855" s="444">
        <f t="shared" ca="1" si="139"/>
        <v>-35914463258.81366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-35914463258.81366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-149643596.91172358</v>
      </c>
      <c r="L2856" s="444">
        <f t="shared" ca="1" si="139"/>
        <v>-36064106855.72538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-36064106855.72538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-150267111.89885575</v>
      </c>
      <c r="L2857" s="444">
        <f t="shared" ca="1" si="139"/>
        <v>-36214373967.624237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-36214373967.624237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-150893224.86510098</v>
      </c>
      <c r="L2858" s="444">
        <f t="shared" ca="1" si="139"/>
        <v>-36365267192.489342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-36365267192.489342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-151521946.63537225</v>
      </c>
      <c r="L2859" s="444">
        <f t="shared" ca="1" si="139"/>
        <v>-36516789139.124718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-36516789139.124718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-152153288.07968631</v>
      </c>
      <c r="L2860" s="444">
        <f t="shared" ca="1" si="139"/>
        <v>-36668942427.204407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-36668942427.204407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-152787260.1133517</v>
      </c>
      <c r="L2861" s="444">
        <f t="shared" ca="1" si="139"/>
        <v>-36821729687.317757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-36821729687.317757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-153423873.69715732</v>
      </c>
      <c r="L2862" s="444">
        <f t="shared" ca="1" si="139"/>
        <v>-36975153561.014915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-36975153561.014915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-154063139.83756214</v>
      </c>
      <c r="L2863" s="444">
        <f t="shared" ca="1" si="139"/>
        <v>-37129216700.852478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-37129216700.852478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-154705069.58688533</v>
      </c>
      <c r="L2864" s="444">
        <f t="shared" ca="1" si="139"/>
        <v>-37283921770.439362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-37283921770.439362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-155349674.04349732</v>
      </c>
      <c r="L2865" s="444">
        <f t="shared" ca="1" si="139"/>
        <v>-37439271444.482857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-37439271444.482857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-155996964.35201189</v>
      </c>
      <c r="L2866" s="444">
        <f t="shared" ca="1" si="139"/>
        <v>-37595268408.834869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-37595268408.834869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-156646951.70347863</v>
      </c>
      <c r="L2867" s="444">
        <f t="shared" ca="1" si="139"/>
        <v>-37751915360.538345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-37751915360.538345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-157299647.33557644</v>
      </c>
      <c r="L2868" s="444">
        <f t="shared" ca="1" si="139"/>
        <v>-37909215007.873924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-37909215007.873924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-157955062.53280801</v>
      </c>
      <c r="L2869" s="444">
        <f t="shared" ca="1" si="139"/>
        <v>-38067170070.406731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-38067170070.406731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-158613208.62669471</v>
      </c>
      <c r="L2870" s="444">
        <f t="shared" ca="1" si="139"/>
        <v>-38225783279.033424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-38225783279.033424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-159274096.9959726</v>
      </c>
      <c r="L2871" s="444">
        <f t="shared" ca="1" si="139"/>
        <v>-38385057376.029396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-38385057376.029396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-159937739.06678915</v>
      </c>
      <c r="L2872" s="444">
        <f t="shared" ca="1" si="139"/>
        <v>-38544995115.096184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-38544995115.096184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-160604146.31290075</v>
      </c>
      <c r="L2873" s="444">
        <f t="shared" ca="1" si="139"/>
        <v>-38705599261.409088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-38705599261.409088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-161273330.25587121</v>
      </c>
      <c r="L2874" s="444">
        <f t="shared" ca="1" si="139"/>
        <v>-38866872591.664963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-38866872591.664963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-161945302.46527067</v>
      </c>
      <c r="L2875" s="444">
        <f t="shared" ca="1" si="139"/>
        <v>-39028817894.130234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-39028817894.130234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-162620074.55887598</v>
      </c>
      <c r="L2876" s="444">
        <f t="shared" ca="1" si="139"/>
        <v>-39191437968.68911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-39191437968.68911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-163297658.20287129</v>
      </c>
      <c r="L2877" s="444">
        <f t="shared" ca="1" si="139"/>
        <v>-39354735626.891983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-39354735626.891983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-163978065.11204994</v>
      </c>
      <c r="L2878" s="444">
        <f t="shared" ca="1" si="139"/>
        <v>-39518713692.004036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-39518713692.004036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-164661307.05001682</v>
      </c>
      <c r="L2879" s="444">
        <f t="shared" ca="1" si="139"/>
        <v>-39683374999.054054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-39683374999.054054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-165347395.8293919</v>
      </c>
      <c r="L2880" s="444">
        <f t="shared" ca="1" si="139"/>
        <v>-39848722394.883446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-39848722394.883446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-166036343.31201434</v>
      </c>
      <c r="L2881" s="444">
        <f t="shared" ca="1" si="139"/>
        <v>-40014758738.195457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-40014758738.195457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-166728161.40914774</v>
      </c>
      <c r="L2882" s="444">
        <f t="shared" ca="1" si="139"/>
        <v>-40181486899.604607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-40181486899.604607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-167422862.08168587</v>
      </c>
      <c r="L2883" s="444">
        <f t="shared" ca="1" si="139"/>
        <v>-40348909761.686295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-40348909761.686295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-168120457.34035957</v>
      </c>
      <c r="L2884" s="444">
        <f t="shared" ca="1" si="139"/>
        <v>-40517030219.026657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-40517030219.026657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-168820959.24594441</v>
      </c>
      <c r="L2885" s="444">
        <f t="shared" ca="1" si="139"/>
        <v>-40685851178.272598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-40685851178.272598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-169524379.90946916</v>
      </c>
      <c r="L2886" s="444">
        <f t="shared" ca="1" si="139"/>
        <v>-40855375558.182068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-40855375558.182068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-170230731.49242529</v>
      </c>
      <c r="L2887" s="444">
        <f t="shared" ca="1" si="139"/>
        <v>-41025606289.674492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-41025606289.674492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-170940026.20697704</v>
      </c>
      <c r="L2888" s="444">
        <f t="shared" ca="1" si="139"/>
        <v>-41196546315.88147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-41196546315.88147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-171652276.31617278</v>
      </c>
      <c r="L2889" s="444">
        <f t="shared" ca="1" si="139"/>
        <v>-41368198592.197639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-41368198592.197639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-172367494.13415682</v>
      </c>
      <c r="L2890" s="444">
        <f t="shared" ca="1" si="139"/>
        <v>-41540566086.331795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-41540566086.331795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-173085692.02638248</v>
      </c>
      <c r="L2891" s="444">
        <f t="shared" ca="1" si="139"/>
        <v>-41713651778.358177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-41713651778.358177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-173806882.40982574</v>
      </c>
      <c r="L2892" s="444">
        <f t="shared" ca="1" si="139"/>
        <v>-41887458660.768005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-41887458660.768005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-174531077.75320002</v>
      </c>
      <c r="L2893" s="444">
        <f t="shared" ca="1" si="139"/>
        <v>-42061989738.521202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-42061989738.521202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-175258290.57717168</v>
      </c>
      <c r="L2894" s="444">
        <f t="shared" ca="1" si="139"/>
        <v>-42237248029.098373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-42237248029.098373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-175988533.45457655</v>
      </c>
      <c r="L2895" s="444">
        <f t="shared" ca="1" si="139"/>
        <v>-42413236562.552948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-42413236562.552948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-176721819.01063728</v>
      </c>
      <c r="L2896" s="444">
        <f t="shared" ca="1" si="139"/>
        <v>-42589958381.563583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-42589958381.563583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-177458159.92318159</v>
      </c>
      <c r="L2897" s="444">
        <f t="shared" ca="1" si="139"/>
        <v>-42767416541.486763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-42767416541.486763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-178197568.92286152</v>
      </c>
      <c r="L2898" s="444">
        <f t="shared" ca="1" si="139"/>
        <v>-42945614110.409622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-42945614110.409622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-178940058.79337344</v>
      </c>
      <c r="L2899" s="444">
        <f t="shared" ca="1" si="139"/>
        <v>-43124554169.202995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-43124554169.202995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-179685642.37167916</v>
      </c>
      <c r="L2900" s="444">
        <f t="shared" ca="1" si="139"/>
        <v>-43304239811.574677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-43304239811.574677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-180434332.54822782</v>
      </c>
      <c r="L2901" s="444">
        <f t="shared" ca="1" si="139"/>
        <v>-43484674144.122902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-43484674144.122902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-181186142.26717874</v>
      </c>
      <c r="L2902" s="444">
        <f t="shared" ca="1" si="139"/>
        <v>-43665860286.390083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-43665860286.390083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-181941084.52662534</v>
      </c>
      <c r="L2903" s="444">
        <f t="shared" ca="1" si="139"/>
        <v>-43847801370.91671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-43847801370.91671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-182699172.37881961</v>
      </c>
      <c r="L2904" s="444">
        <f t="shared" ca="1" si="139"/>
        <v>-44030500543.295532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-44030500543.295532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-183460418.93039805</v>
      </c>
      <c r="L2905" s="444">
        <f t="shared" ca="1" si="139"/>
        <v>-44213960962.225929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-44213960962.225929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-184224837.34260803</v>
      </c>
      <c r="L2906" s="444">
        <f t="shared" ca="1" si="139"/>
        <v>-44398185799.568535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-44398185799.568535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-184992440.83153555</v>
      </c>
      <c r="L2907" s="444">
        <f t="shared" ca="1" si="139"/>
        <v>-44583178240.40007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-44583178240.40007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-185763242.66833362</v>
      </c>
      <c r="L2908" s="444">
        <f t="shared" ca="1" si="139"/>
        <v>-44768941483.068405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-44768941483.068405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-186537256.17945167</v>
      </c>
      <c r="L2909" s="444">
        <f t="shared" ca="1" si="139"/>
        <v>-44955478739.247856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-44955478739.247856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-187314494.74686608</v>
      </c>
      <c r="L2910" s="444">
        <f t="shared" ca="1" si="139"/>
        <v>-45142793233.99472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-45142793233.99472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-188094971.80831134</v>
      </c>
      <c r="L2911" s="444">
        <f t="shared" ca="1" si="139"/>
        <v>-45330888205.803032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-45330888205.803032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-188878700.85751262</v>
      </c>
      <c r="L2912" s="444">
        <f t="shared" ca="1" si="139"/>
        <v>-45519766906.660545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-45519766906.660545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-189665695.44441894</v>
      </c>
      <c r="L2913" s="444">
        <f t="shared" ca="1" si="139"/>
        <v>-45709432602.104965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-45709432602.104965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-190455969.17543736</v>
      </c>
      <c r="L2914" s="444">
        <f t="shared" ca="1" si="139"/>
        <v>-45899888571.280403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-45899888571.280403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-191249535.71366835</v>
      </c>
      <c r="L2915" s="444">
        <f t="shared" ca="1" si="139"/>
        <v>-46091138106.994072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-46091138106.994072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-192046408.77914196</v>
      </c>
      <c r="L2916" s="444">
        <f t="shared" ca="1" si="139"/>
        <v>-46283184515.773216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-46283184515.773216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-192846602.14905506</v>
      </c>
      <c r="L2917" s="444">
        <f t="shared" ca="1" si="139"/>
        <v>-46476031117.922272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-46476031117.922272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-193650129.65800947</v>
      </c>
      <c r="L2918" s="444">
        <f t="shared" ca="1" si="139"/>
        <v>-46669681247.580284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-46669681247.580284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-194457005.19825119</v>
      </c>
      <c r="L2919" s="444">
        <f t="shared" ca="1" si="139"/>
        <v>-46864138252.778534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-46864138252.778534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-195267242.71991056</v>
      </c>
      <c r="L2920" s="444">
        <f t="shared" ca="1" si="139"/>
        <v>-47059405495.498444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-47059405495.498444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-196080856.23124352</v>
      </c>
      <c r="L2921" s="444">
        <f t="shared" ca="1" si="139"/>
        <v>-47255486351.729691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-47255486351.729691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-196897859.79887372</v>
      </c>
      <c r="L2922" s="444">
        <f t="shared" ca="1" si="139"/>
        <v>-47452384211.528564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-47452384211.528564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-197718267.54803568</v>
      </c>
      <c r="L2923" s="444">
        <f t="shared" ca="1" si="139"/>
        <v>-47650102479.076599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-47650102479.076599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-198542093.66281915</v>
      </c>
      <c r="L2924" s="444">
        <f t="shared" ca="1" si="139"/>
        <v>-47848644572.739418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-47848644572.739418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-199369352.38641423</v>
      </c>
      <c r="L2925" s="444">
        <f t="shared" ca="1" si="139"/>
        <v>-48048013925.125832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-48048013925.125832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-200200058.02135763</v>
      </c>
      <c r="L2926" s="444">
        <f t="shared" ca="1" si="139"/>
        <v>-48248213983.147186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-48248213983.147186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-201034224.92977995</v>
      </c>
      <c r="L2927" s="444">
        <f t="shared" ca="1" si="139"/>
        <v>-48449248208.076965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-48449248208.076965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-201871867.53365403</v>
      </c>
      <c r="L2928" s="444">
        <f t="shared" ca="1" si="139"/>
        <v>-48651120075.610619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-48651120075.610619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-202713000.31504425</v>
      </c>
      <c r="L2929" s="444">
        <f t="shared" ca="1" si="139"/>
        <v>-48853833075.925659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-48853833075.925659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-203557637.8163569</v>
      </c>
      <c r="L2930" s="444">
        <f t="shared" ca="1" si="139"/>
        <v>-49057390713.74202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-49057390713.74202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-204405794.64059174</v>
      </c>
      <c r="L2931" s="444">
        <f t="shared" ca="1" si="139"/>
        <v>-49261796508.382614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-49261796508.382614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-205257485.45159423</v>
      </c>
      <c r="L2932" s="444">
        <f t="shared" ca="1" si="139"/>
        <v>-49467053993.834206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-49467053993.834206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-206112724.97430918</v>
      </c>
      <c r="L2933" s="444">
        <f t="shared" ca="1" si="139"/>
        <v>-49673166718.808517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-49673166718.808517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-206971527.9950355</v>
      </c>
      <c r="L2934" s="444">
        <f t="shared" ca="1" si="139"/>
        <v>-49880138246.803551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-49880138246.803551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-207833909.36168146</v>
      </c>
      <c r="L2935" s="444">
        <f t="shared" ca="1" si="139"/>
        <v>-50087972156.16523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-50087972156.16523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-208699883.98402178</v>
      </c>
      <c r="L2936" s="444">
        <f t="shared" ca="1" si="139"/>
        <v>-50296672040.149254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-50296672040.149254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-209569466.83395523</v>
      </c>
      <c r="L2937" s="444">
        <f t="shared" ca="1" si="139"/>
        <v>-50506241506.983208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-50506241506.983208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-210442672.94576335</v>
      </c>
      <c r="L2938" s="444">
        <f t="shared" ca="1" si="139"/>
        <v>-50716684179.92897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-50716684179.92897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-211319517.41637072</v>
      </c>
      <c r="L2939" s="444">
        <f t="shared" ca="1" si="139"/>
        <v>-50928003697.345345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-50928003697.345345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-212200015.40560561</v>
      </c>
      <c r="L2940" s="444">
        <f t="shared" ca="1" si="139"/>
        <v>-51140203712.750954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-51140203712.750954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-213084182.1364623</v>
      </c>
      <c r="L2941" s="444">
        <f t="shared" ca="1" si="139"/>
        <v>-51353287894.887413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-51353287894.887413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-213972032.89536422</v>
      </c>
      <c r="L2942" s="444">
        <f t="shared" ca="1" si="139"/>
        <v>-51567259927.782776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-51567259927.782776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-214863583.03242823</v>
      </c>
      <c r="L2943" s="444">
        <f t="shared" ca="1" si="139"/>
        <v>-51782123510.815201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-51782123510.815201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-215758847.96173</v>
      </c>
      <c r="L2944" s="444">
        <f t="shared" ca="1" si="139"/>
        <v>-51997882358.776932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-51997882358.776932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-216657843.16157055</v>
      </c>
      <c r="L2945" s="444">
        <f t="shared" ca="1" si="139"/>
        <v>-52214540201.938499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-52214540201.938499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-217560584.17474374</v>
      </c>
      <c r="L2946" s="444">
        <f t="shared" ca="1" si="139"/>
        <v>-52432100786.113243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-52432100786.113243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-218467086.60880518</v>
      </c>
      <c r="L2947" s="444">
        <f t="shared" ca="1" si="139"/>
        <v>-52650567872.722046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-52650567872.722046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-219377366.13634184</v>
      </c>
      <c r="L2948" s="444">
        <f t="shared" ca="1" si="139"/>
        <v>-52869945238.858391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-52869945238.858391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-220291438.49524328</v>
      </c>
      <c r="L2949" s="444">
        <f t="shared" ca="1" si="139"/>
        <v>-53090236677.353638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-53090236677.353638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-221209319.4889735</v>
      </c>
      <c r="L2950" s="444">
        <f t="shared" ca="1" si="139"/>
        <v>-53311445996.842613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-53311445996.842613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-222131024.98684421</v>
      </c>
      <c r="L2951" s="444">
        <f t="shared" ca="1" si="139"/>
        <v>-53533577021.82946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-53533577021.82946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-223056570.92428944</v>
      </c>
      <c r="L2952" s="444">
        <f t="shared" ca="1" si="139"/>
        <v>-53756633592.753746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-53756633592.753746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-223985973.30314061</v>
      </c>
      <c r="L2953" s="444">
        <f t="shared" ca="1" si="139"/>
        <v>-53980619566.056885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-53980619566.056885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-224919248.19190368</v>
      </c>
      <c r="L2954" s="444">
        <f t="shared" ca="1" si="139"/>
        <v>-54205538814.248787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-54205538814.248787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-225856411.72603664</v>
      </c>
      <c r="L2955" s="444">
        <f t="shared" ca="1" si="139"/>
        <v>-54431395225.974823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-54431395225.974823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-226797480.10822842</v>
      </c>
      <c r="L2956" s="444">
        <f t="shared" ca="1" si="139"/>
        <v>-54658192706.083054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-54658192706.083054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-227742469.60867938</v>
      </c>
      <c r="L2957" s="444">
        <f t="shared" ca="1" si="139"/>
        <v>-54885935175.691734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-54885935175.691734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-228691396.56538221</v>
      </c>
      <c r="L2958" s="444">
        <f t="shared" ca="1" si="139"/>
        <v>-55114626572.257118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-55114626572.257118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-229644277.38440466</v>
      </c>
      <c r="L2959" s="444">
        <f t="shared" ca="1" si="139"/>
        <v>-55344270849.641525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-55344270849.641525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-230601128.54017302</v>
      </c>
      <c r="L2960" s="444">
        <f t="shared" ca="1" si="139"/>
        <v>-55574871978.181702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-55574871978.181702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-231561966.57575709</v>
      </c>
      <c r="L2961" s="444">
        <f t="shared" ca="1" si="139"/>
        <v>-55806433944.757462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-55806433944.757462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-232526808.10315606</v>
      </c>
      <c r="L2962" s="444">
        <f t="shared" ca="1" si="139"/>
        <v>-56038960752.860619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-56038960752.860619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-233495669.80358592</v>
      </c>
      <c r="L2963" s="444">
        <f t="shared" ca="1" si="139"/>
        <v>-56272456422.664207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-56272456422.664207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-234468568.42776752</v>
      </c>
      <c r="L2964" s="444">
        <f t="shared" ca="1" si="139"/>
        <v>-56506924991.091972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-56506924991.091972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-235445520.79621655</v>
      </c>
      <c r="L2965" s="444">
        <f t="shared" ca="1" si="139"/>
        <v>-56742370511.888191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-56742370511.888191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-236426543.79953411</v>
      </c>
      <c r="L2966" s="444">
        <f t="shared" ca="1" si="139"/>
        <v>-56978797055.687729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-56978797055.687729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-237411654.39869887</v>
      </c>
      <c r="L2967" s="444">
        <f t="shared" ca="1" si="139"/>
        <v>-57216208710.086426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-57216208710.086426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-238400869.62536013</v>
      </c>
      <c r="L2968" s="444">
        <f t="shared" ca="1" si="139"/>
        <v>-57454609579.711784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-57454609579.711784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-239394206.58213243</v>
      </c>
      <c r="L2969" s="444">
        <f t="shared" ca="1" si="139"/>
        <v>-57694003786.293915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-57694003786.293915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-240391682.4428913</v>
      </c>
      <c r="L2970" s="444">
        <f t="shared" ca="1" si="139"/>
        <v>-57934395468.736809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-57934395468.736809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-241393314.45307004</v>
      </c>
      <c r="L2971" s="444">
        <f t="shared" ca="1" si="139"/>
        <v>-58175788783.18988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-58175788783.18988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-242399119.92995787</v>
      </c>
      <c r="L2972" s="444">
        <f t="shared" ca="1" si="139"/>
        <v>-58418187903.119835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-58418187903.119835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-243409116.26299927</v>
      </c>
      <c r="L2973" s="444">
        <f t="shared" ca="1" si="139"/>
        <v>-58661597019.382835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-58661597019.382835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-244423320.91409513</v>
      </c>
      <c r="L2974" s="444">
        <f t="shared" ca="1" si="139"/>
        <v>-58906020340.296928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-58906020340.296928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-245441751.41790384</v>
      </c>
      <c r="L2975" s="444">
        <f t="shared" ca="1" si="139"/>
        <v>-59151462091.714828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-59151462091.714828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-246464425.38214508</v>
      </c>
      <c r="L2976" s="444">
        <f t="shared" ca="1" si="139"/>
        <v>-59397926517.096977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-59397926517.096977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-247491360.48790407</v>
      </c>
      <c r="L2977" s="444">
        <f t="shared" ca="1" si="139"/>
        <v>-59645417877.584885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-59645417877.584885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-248522574.48993701</v>
      </c>
      <c r="L2978" s="444">
        <f t="shared" ca="1" si="139"/>
        <v>-59893940452.074821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-59893940452.074821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-249558085.21697846</v>
      </c>
      <c r="L2979" s="444">
        <f t="shared" ca="1" si="139"/>
        <v>-60143498537.291801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-60143498537.291801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-250597910.57204917</v>
      </c>
      <c r="L2980" s="444">
        <f t="shared" ca="1" si="139"/>
        <v>-60394096447.863853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-60394096447.863853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-251642068.53276601</v>
      </c>
      <c r="L2981" s="444">
        <f t="shared" ca="1" si="139"/>
        <v>-60645738516.396622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-60645738516.396622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-252690577.15165254</v>
      </c>
      <c r="L2982" s="444">
        <f t="shared" ca="1" si="139"/>
        <v>-60898429093.548271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-60898429093.548271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-253743454.55645111</v>
      </c>
      <c r="L2983" s="444">
        <f t="shared" ca="1" si="139"/>
        <v>-61152172548.104721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-61152172548.104721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-254800718.95043635</v>
      </c>
      <c r="L2984" s="444">
        <f t="shared" ca="1" si="139"/>
        <v>-61406973267.055161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-61406973267.055161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-255862388.61272982</v>
      </c>
      <c r="L2985" s="444">
        <f t="shared" ca="1" si="139"/>
        <v>-61662835655.667892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-61662835655.667892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-256928481.89861622</v>
      </c>
      <c r="L2986" s="444">
        <f t="shared" ca="1" si="139"/>
        <v>-61919764137.566505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-61919764137.566505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-257999017.23986042</v>
      </c>
      <c r="L2987" s="444">
        <f t="shared" ca="1" si="139"/>
        <v>-62177763154.806366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-62177763154.806366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-259074013.14502648</v>
      </c>
      <c r="L2988" s="444">
        <f t="shared" ca="1" si="139"/>
        <v>-62436837167.951393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-62436837167.951393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-260153488.19979748</v>
      </c>
      <c r="L2989" s="444">
        <f t="shared" ca="1" si="139"/>
        <v>-62696990656.151192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-62696990656.151192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-261237461.06729662</v>
      </c>
      <c r="L2990" s="444">
        <f t="shared" ca="1" si="139"/>
        <v>-62958228117.218491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-62958228117.218491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-262325950.48841038</v>
      </c>
      <c r="L2991" s="444">
        <f t="shared" ca="1" si="139"/>
        <v>-63220554067.706902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-63220554067.706902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-263418975.28211209</v>
      </c>
      <c r="L2992" s="444">
        <f t="shared" ca="1" si="139"/>
        <v>-63483973042.989014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-63483973042.989014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-264516554.34578755</v>
      </c>
      <c r="L2993" s="444">
        <f t="shared" ca="1" si="139"/>
        <v>-63748489597.334801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-63748489597.334801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-265618706.65556166</v>
      </c>
      <c r="L2994" s="444">
        <f t="shared" ca="1" si="139"/>
        <v>-64014108303.990364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-64014108303.990364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-266725451.26662651</v>
      </c>
      <c r="L2995" s="444">
        <f t="shared" ca="1" si="139"/>
        <v>-64280833755.256989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-64280833755.256989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-267836807.31357077</v>
      </c>
      <c r="L2996" s="444">
        <f t="shared" ca="1" si="139"/>
        <v>-64548670562.570557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-64548670562.570557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-268952794.01071066</v>
      </c>
      <c r="L2997" s="444">
        <f t="shared" ca="1" si="139"/>
        <v>-64817623356.581268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-64817623356.581268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-270073430.65242195</v>
      </c>
      <c r="L2998" s="444">
        <f t="shared" ca="1" si="139"/>
        <v>-65087696787.233688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-65087696787.233688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-271198736.61347371</v>
      </c>
      <c r="L2999" s="444">
        <f t="shared" ca="1" si="139"/>
        <v>-65358895523.84716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-65358895523.84716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-272328731.34936315</v>
      </c>
      <c r="L3000" s="444">
        <f t="shared" ca="1" si="139"/>
        <v>-65631224255.196526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-65631224255.196526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-273463434.39665216</v>
      </c>
      <c r="L3001" s="444">
        <f t="shared" ca="1" si="139"/>
        <v>-65904687689.593178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-65904687689.593178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-274602865.37330484</v>
      </c>
      <c r="L3002" s="444">
        <f t="shared" ca="1" si="139"/>
        <v>-66179290554.966484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-66179290554.966484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-275747043.97902703</v>
      </c>
      <c r="L3003" s="444">
        <f t="shared" ca="1" si="139"/>
        <v>-66455037598.945511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-66455037598.945511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-276895989.9956063</v>
      </c>
      <c r="L3004" s="444">
        <f t="shared" ca="1" si="139"/>
        <v>-66731933588.941116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-66731933588.941116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-278049723.28725463</v>
      </c>
      <c r="L3005" s="444">
        <f t="shared" ca="1" si="139"/>
        <v>-67009983312.228371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-67009983312.228371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-279208263.80095154</v>
      </c>
      <c r="L3006" s="444">
        <f t="shared" ca="1" si="139"/>
        <v>-67289191576.02932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-67289191576.02932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-280371631.56678885</v>
      </c>
      <c r="L3007" s="444">
        <f t="shared" ca="1" si="139"/>
        <v>-67569563207.596107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-67569563207.596107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-281539846.69831711</v>
      </c>
      <c r="L3008" s="444">
        <f t="shared" ca="1" si="139"/>
        <v>-67851103054.294426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-67851103054.294426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-282712929.39289343</v>
      </c>
      <c r="L3009" s="444">
        <f t="shared" ca="1" si="139"/>
        <v>-68133815983.687317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-68133815983.687317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-283890899.9320305</v>
      </c>
      <c r="L3010" s="444">
        <f t="shared" ca="1" si="139"/>
        <v>-68417706883.619347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-68417706883.619347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-285073778.68174726</v>
      </c>
      <c r="L3011" s="444">
        <f t="shared" ca="1" si="139"/>
        <v>-68702780662.301094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-68702780662.301094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-286261586.0929212</v>
      </c>
      <c r="L3012" s="444">
        <f t="shared" ca="1" si="139"/>
        <v>-68989042248.394012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-68989042248.394012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-287454342.70164174</v>
      </c>
      <c r="L3013" s="444">
        <f t="shared" ca="1" si="139"/>
        <v>-69276496591.095657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-69276496591.095657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-288652069.12956524</v>
      </c>
      <c r="L3014" s="444">
        <f t="shared" ca="1" si="139"/>
        <v>-69565148660.22522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-69565148660.22522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-289854786.08427173</v>
      </c>
      <c r="L3015" s="444">
        <f t="shared" ca="1" si="139"/>
        <v>-69855003446.309494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-69855003446.309494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-291062514.3596229</v>
      </c>
      <c r="L3016" s="444">
        <f t="shared" ca="1" si="139"/>
        <v>-70146065960.669113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-70146065960.669113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-292275274.83612132</v>
      </c>
      <c r="L3017" s="444">
        <f t="shared" ca="1" si="139"/>
        <v>-70438341235.505234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-70438341235.505234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-293493088.4812718</v>
      </c>
      <c r="L3018" s="444">
        <f t="shared" ca="1" si="139"/>
        <v>-70731834323.986511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-70731834323.986511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-294715976.34994382</v>
      </c>
      <c r="L3019" s="444">
        <f t="shared" ca="1" si="139"/>
        <v>-71026550300.336456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-71026550300.336456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-295943959.58473521</v>
      </c>
      <c r="L3020" s="444">
        <f t="shared" ca="1" si="139"/>
        <v>-71322494259.921188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-71322494259.921188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-297177059.41633826</v>
      </c>
      <c r="L3021" s="444">
        <f t="shared" ca="1" si="139"/>
        <v>-71619671319.337524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-71619671319.337524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-298415297.16390634</v>
      </c>
      <c r="L3022" s="444">
        <f t="shared" ca="1" si="139"/>
        <v>-71918086616.501434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-71918086616.501434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-299658694.23542261</v>
      </c>
      <c r="L3023" s="444">
        <f t="shared" ca="1" si="139"/>
        <v>-72217745310.736862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-72217745310.736862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-300907272.12807024</v>
      </c>
      <c r="L3024" s="444">
        <f t="shared" ca="1" si="139"/>
        <v>-72518652582.864929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-72518652582.864929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-302161052.42860389</v>
      </c>
      <c r="L3025" s="444">
        <f t="shared" ca="1" si="139"/>
        <v>-72820813635.293533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-72820813635.293533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-303420056.81372303</v>
      </c>
      <c r="L3026" s="444">
        <f t="shared" ca="1" si="139"/>
        <v>-73124233692.107254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-73124233692.107254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-304684307.05044687</v>
      </c>
      <c r="L3027" s="444">
        <f t="shared" ca="1" si="139"/>
        <v>-73428917999.1577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-73428917999.1577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-305953824.99649042</v>
      </c>
      <c r="L3028" s="444">
        <f t="shared" ca="1" si="139"/>
        <v>-73734871824.15419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-73734871824.15419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-307228632.60064244</v>
      </c>
      <c r="L3029" s="444">
        <f t="shared" ca="1" si="139"/>
        <v>-74042100456.754837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-74042100456.754837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-308508751.90314513</v>
      </c>
      <c r="L3030" s="444">
        <f t="shared" ca="1" si="139"/>
        <v>-74350609208.65799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-74350609208.65799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-309794205.03607494</v>
      </c>
      <c r="L3031" s="444">
        <f t="shared" ca="1" si="139"/>
        <v>-74660403413.694061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-74660403413.694061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-311085014.22372526</v>
      </c>
      <c r="L3032" s="444">
        <f t="shared" ca="1" si="139"/>
        <v>-74971488427.917786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-74971488427.917786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-312381201.78299075</v>
      </c>
      <c r="L3033" s="444">
        <f t="shared" ca="1" si="139"/>
        <v>-75283869629.700775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-75283869629.700775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-313682790.12375325</v>
      </c>
      <c r="L3034" s="444">
        <f t="shared" ca="1" si="139"/>
        <v>-75597552419.824524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-75597552419.824524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-314989801.74926883</v>
      </c>
      <c r="L3035" s="444">
        <f t="shared" ca="1" si="139"/>
        <v>-75912542221.573792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-75912542221.573792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-316302259.25655746</v>
      </c>
      <c r="L3036" s="444">
        <f t="shared" ca="1" si="139"/>
        <v>-76228844480.830353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-76228844480.830353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-317620185.33679312</v>
      </c>
      <c r="L3037" s="444">
        <f t="shared" ca="1" si="139"/>
        <v>-76546464666.167145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-76546464666.167145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-318943602.77569646</v>
      </c>
      <c r="L3038" s="444">
        <f t="shared" ca="1" si="139"/>
        <v>-76865408268.942841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-76865408268.942841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-320272534.45392847</v>
      </c>
      <c r="L3039" s="444">
        <f t="shared" ca="1" si="139"/>
        <v>-77185680803.396774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-77185680803.396774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-321607003.34748656</v>
      </c>
      <c r="L3040" s="444">
        <f t="shared" ca="1" si="139"/>
        <v>-77507287806.744263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-77507287806.744263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-322947032.52810109</v>
      </c>
      <c r="L3041" s="444">
        <f t="shared" ca="1" si="139"/>
        <v>-77830234839.272369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-77830234839.272369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-324292645.1636349</v>
      </c>
      <c r="L3042" s="444">
        <f t="shared" ca="1" si="139"/>
        <v>-78154527484.436005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-78154527484.436005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-325643864.51848334</v>
      </c>
      <c r="L3043" s="444">
        <f t="shared" ca="1" si="139"/>
        <v>-78480171348.954483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-78480171348.954483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-327000713.95397699</v>
      </c>
      <c r="L3044" s="444">
        <f t="shared" ca="1" si="139"/>
        <v>-78807172062.908463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-78807172062.908463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-328363216.92878526</v>
      </c>
      <c r="L3045" s="444">
        <f t="shared" ca="1" si="139"/>
        <v>-79135535279.83725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-79135535279.83725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-329731396.99932188</v>
      </c>
      <c r="L3046" s="444">
        <f t="shared" ca="1" si="139"/>
        <v>-79465266676.836578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-79465266676.836578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-331105277.8201524</v>
      </c>
      <c r="L3047" s="444">
        <f t="shared" ca="1" si="139"/>
        <v>-79796371954.656738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-79796371954.656738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-332484883.1444031</v>
      </c>
      <c r="L3048" s="444">
        <f t="shared" ca="1" si="139"/>
        <v>-80128856837.801147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-80128856837.801147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-333870236.82417142</v>
      </c>
      <c r="L3049" s="444">
        <f t="shared" ca="1" si="139"/>
        <v>-80462727074.62532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-80462727074.62532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-335261362.81093884</v>
      </c>
      <c r="L3050" s="444">
        <f t="shared" ca="1" si="139"/>
        <v>-80797988437.436264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-80797988437.436264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-336658285.1559844</v>
      </c>
      <c r="L3051" s="444">
        <f t="shared" ca="1" si="139"/>
        <v>-81134646722.592255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-81134646722.592255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-338061028.01080108</v>
      </c>
      <c r="L3052" s="444">
        <f t="shared" ca="1" si="139"/>
        <v>-81472707750.603058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-81472707750.603058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-339469615.62751275</v>
      </c>
      <c r="L3053" s="444">
        <f t="shared" ca="1" si="139"/>
        <v>-81812177366.230576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-81812177366.230576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-340884072.35929406</v>
      </c>
      <c r="L3054" s="444">
        <f t="shared" ca="1" si="139"/>
        <v>-82153061438.589874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-82153061438.589874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-342304422.66079116</v>
      </c>
      <c r="L3055" s="444">
        <f t="shared" ca="1" si="139"/>
        <v>-82495365861.250671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-82495365861.250671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-343730691.08854449</v>
      </c>
      <c r="L3056" s="444">
        <f t="shared" ca="1" si="139"/>
        <v>-82839096552.339218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-82839096552.339218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-345162902.30141342</v>
      </c>
      <c r="L3057" s="444">
        <f t="shared" ca="1" si="139"/>
        <v>-83184259454.640625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-83184259454.640625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-346601081.06100261</v>
      </c>
      <c r="L3058" s="444">
        <f t="shared" ca="1" si="139"/>
        <v>-83530860535.70163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-83530860535.70163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-348045252.23209012</v>
      </c>
      <c r="L3059" s="444">
        <f t="shared" ca="1" si="139"/>
        <v>-83878905787.933716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-83878905787.933716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-349495440.78305715</v>
      </c>
      <c r="L3060" s="444">
        <f t="shared" ca="1" si="139"/>
        <v>-84228401228.716766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-84228401228.716766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-350951671.78631985</v>
      </c>
      <c r="L3061" s="444">
        <f t="shared" ca="1" si="139"/>
        <v>-84579352900.503082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-84579352900.503082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-352413970.41876286</v>
      </c>
      <c r="L3062" s="444">
        <f t="shared" ca="1" si="139"/>
        <v>-84931766870.921844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-84931766870.921844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-353882361.96217436</v>
      </c>
      <c r="L3063" s="444">
        <f t="shared" ca="1" si="139"/>
        <v>-85285649232.884018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-85285649232.884018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-355356871.8036834</v>
      </c>
      <c r="L3064" s="444">
        <f t="shared" ca="1" si="139"/>
        <v>-85641006104.687698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-85641006104.687698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-356837525.43619871</v>
      </c>
      <c r="L3065" s="444">
        <f t="shared" ca="1" si="139"/>
        <v>-85997843630.123901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-85997843630.123901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-358324348.45884961</v>
      </c>
      <c r="L3066" s="444">
        <f t="shared" ca="1" si="139"/>
        <v>-86356167978.582748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-86356167978.582748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-359817366.5774281</v>
      </c>
      <c r="L3067" s="444">
        <f t="shared" ca="1" si="139"/>
        <v>-86715985345.160172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-86715985345.160172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-361316605.60483402</v>
      </c>
      <c r="L3068" s="444">
        <f t="shared" ref="L3068:L3322" ca="1" si="144">I3068-J3068+K3068</f>
        <v>-87077301950.764999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-87077301950.764999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-362822091.46152085</v>
      </c>
      <c r="L3069" s="444">
        <f t="shared" ca="1" si="144"/>
        <v>-87440124042.226517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-87440124042.226517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-364333850.17594379</v>
      </c>
      <c r="L3070" s="444">
        <f t="shared" ca="1" si="144"/>
        <v>-87804457892.402466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-87804457892.402466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-365851907.88501024</v>
      </c>
      <c r="L3071" s="444">
        <f t="shared" ca="1" si="144"/>
        <v>-88170309800.287476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-88170309800.287476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-367376290.83453113</v>
      </c>
      <c r="L3072" s="444">
        <f t="shared" ca="1" si="144"/>
        <v>-88537686091.122009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-88537686091.122009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-368907025.37967503</v>
      </c>
      <c r="L3073" s="444">
        <f t="shared" ca="1" si="144"/>
        <v>-88906593116.501678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-88906593116.501678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-370444137.98542368</v>
      </c>
      <c r="L3074" s="444">
        <f t="shared" ca="1" si="144"/>
        <v>-89277037254.487106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-89277037254.487106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-371987655.22702962</v>
      </c>
      <c r="L3075" s="444">
        <f t="shared" ca="1" si="144"/>
        <v>-89649024909.714142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-89649024909.714142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-373537603.79047561</v>
      </c>
      <c r="L3076" s="444">
        <f t="shared" ca="1" si="144"/>
        <v>-90022562513.504623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-90022562513.504623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-375094010.47293591</v>
      </c>
      <c r="L3077" s="444">
        <f t="shared" ca="1" si="144"/>
        <v>-90397656523.977554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-90397656523.977554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-376656902.18323982</v>
      </c>
      <c r="L3078" s="444">
        <f t="shared" ca="1" si="144"/>
        <v>-90774313426.160797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-90774313426.160797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-378226305.94233668</v>
      </c>
      <c r="L3079" s="444">
        <f t="shared" ca="1" si="144"/>
        <v>-91152539732.103134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-91152539732.103134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-379802248.88376307</v>
      </c>
      <c r="L3080" s="444">
        <f t="shared" ca="1" si="144"/>
        <v>-91532341980.986893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-91532341980.986893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-381384758.25411206</v>
      </c>
      <c r="L3081" s="444">
        <f t="shared" ca="1" si="144"/>
        <v>-91913726739.240997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-91913726739.240997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-382973861.41350412</v>
      </c>
      <c r="L3082" s="444">
        <f t="shared" ca="1" si="144"/>
        <v>-92296700600.654495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-92296700600.654495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-384569585.8360604</v>
      </c>
      <c r="L3083" s="444">
        <f t="shared" ca="1" si="144"/>
        <v>-92681270186.490555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-92681270186.490555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-386171959.11037731</v>
      </c>
      <c r="L3084" s="444">
        <f t="shared" ca="1" si="144"/>
        <v>-93067442145.600937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-93067442145.600937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-387781008.94000387</v>
      </c>
      <c r="L3085" s="444">
        <f t="shared" ca="1" si="144"/>
        <v>-93455223154.540939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-93455223154.540939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-389396763.1439206</v>
      </c>
      <c r="L3086" s="444">
        <f t="shared" ca="1" si="144"/>
        <v>-93844619917.68486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-93844619917.68486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-391019249.65702027</v>
      </c>
      <c r="L3087" s="444">
        <f t="shared" ca="1" si="144"/>
        <v>-94235639167.341873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-94235639167.341873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-392648496.53059113</v>
      </c>
      <c r="L3088" s="444">
        <f t="shared" ca="1" si="144"/>
        <v>-94628287663.872467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-94628287663.872467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-394284531.93280196</v>
      </c>
      <c r="L3089" s="444">
        <f t="shared" ca="1" si="144"/>
        <v>-95022572195.805267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-95022572195.805267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-395927384.14918864</v>
      </c>
      <c r="L3090" s="444">
        <f t="shared" ca="1" si="144"/>
        <v>-95418499579.954453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-95418499579.954453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-397577081.58314353</v>
      </c>
      <c r="L3091" s="444">
        <f t="shared" ca="1" si="144"/>
        <v>-95816076661.537598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-95816076661.537598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-399233652.75640666</v>
      </c>
      <c r="L3092" s="444">
        <f t="shared" ca="1" si="144"/>
        <v>-96215310314.294006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-96215310314.294006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-400897126.30955833</v>
      </c>
      <c r="L3093" s="444">
        <f t="shared" ca="1" si="144"/>
        <v>-96616207440.603561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-96616207440.603561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-402567531.00251484</v>
      </c>
      <c r="L3094" s="444">
        <f t="shared" ca="1" si="144"/>
        <v>-97018774971.606079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-97018774971.606079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-404244895.71502531</v>
      </c>
      <c r="L3095" s="444">
        <f t="shared" ca="1" si="144"/>
        <v>-97423019867.321106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-97423019867.321106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-405929249.44717127</v>
      </c>
      <c r="L3096" s="444">
        <f t="shared" ca="1" si="144"/>
        <v>-97828949116.76828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-97828949116.76828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-407620621.31986785</v>
      </c>
      <c r="L3097" s="444">
        <f t="shared" ca="1" si="144"/>
        <v>-98236569738.08815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-98236569738.08815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-409319040.57536727</v>
      </c>
      <c r="L3098" s="444">
        <f t="shared" ca="1" si="144"/>
        <v>-98645888778.663513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-98645888778.663513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-411024536.57776463</v>
      </c>
      <c r="L3099" s="444">
        <f t="shared" ca="1" si="144"/>
        <v>-99056913315.241272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-99056913315.241272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-412737138.81350529</v>
      </c>
      <c r="L3100" s="444">
        <f t="shared" ca="1" si="144"/>
        <v>-99469650454.054779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-99469650454.054779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-414456876.89189494</v>
      </c>
      <c r="L3101" s="444">
        <f t="shared" ca="1" si="144"/>
        <v>-99884107330.946671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-99884107330.946671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-416183780.54561114</v>
      </c>
      <c r="L3102" s="444">
        <f t="shared" ca="1" si="144"/>
        <v>-100300291111.49228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-100300291111.49228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-417917879.63121784</v>
      </c>
      <c r="L3103" s="444">
        <f t="shared" ca="1" si="144"/>
        <v>-100718208991.12349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-100718208991.12349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-419659204.12968123</v>
      </c>
      <c r="L3104" s="444">
        <f t="shared" ca="1" si="144"/>
        <v>-101137868195.25317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-101137868195.25317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-421407784.1468882</v>
      </c>
      <c r="L3105" s="444">
        <f t="shared" ca="1" si="144"/>
        <v>-101559275979.40005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-101559275979.40005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-423163649.91416687</v>
      </c>
      <c r="L3106" s="444">
        <f t="shared" ca="1" si="144"/>
        <v>-101982439629.31422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-101982439629.31422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-424926831.78880924</v>
      </c>
      <c r="L3107" s="444">
        <f t="shared" ca="1" si="144"/>
        <v>-102407366461.10303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-102407366461.10303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-426697360.25459594</v>
      </c>
      <c r="L3108" s="444">
        <f t="shared" ca="1" si="144"/>
        <v>-102834063821.35762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-102834063821.35762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-428475265.92232341</v>
      </c>
      <c r="L3109" s="444">
        <f t="shared" ca="1" si="144"/>
        <v>-103262539087.27994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-103262539087.27994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-430260579.53033304</v>
      </c>
      <c r="L3110" s="444">
        <f t="shared" ca="1" si="144"/>
        <v>-103692799666.81027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-103692799666.81027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-432053331.94504279</v>
      </c>
      <c r="L3111" s="444">
        <f t="shared" ca="1" si="144"/>
        <v>-104124852998.75531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-104124852998.75531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-433853554.16148043</v>
      </c>
      <c r="L3112" s="444">
        <f t="shared" ca="1" si="144"/>
        <v>-104558706552.91679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-104558706552.91679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-435661277.30381995</v>
      </c>
      <c r="L3113" s="444">
        <f t="shared" ca="1" si="144"/>
        <v>-104994367830.22061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-104994367830.22061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-437476532.62591922</v>
      </c>
      <c r="L3114" s="444">
        <f t="shared" ca="1" si="144"/>
        <v>-105431844362.84653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-105431844362.84653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-439299351.51186055</v>
      </c>
      <c r="L3115" s="444">
        <f t="shared" ca="1" si="144"/>
        <v>-105871143714.35838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-105871143714.35838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-441129765.47649324</v>
      </c>
      <c r="L3116" s="444">
        <f t="shared" ca="1" si="144"/>
        <v>-106312273479.83487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-106312273479.83487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-442967806.16597861</v>
      </c>
      <c r="L3117" s="444">
        <f t="shared" ca="1" si="144"/>
        <v>-106755241286.00085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-106755241286.00085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-444813505.35833687</v>
      </c>
      <c r="L3118" s="444">
        <f t="shared" ca="1" si="144"/>
        <v>-107200054791.35919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-107200054791.35919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-446666894.96399665</v>
      </c>
      <c r="L3119" s="444">
        <f t="shared" ca="1" si="144"/>
        <v>-107646721686.32318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-107646721686.32318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-448528007.02634656</v>
      </c>
      <c r="L3120" s="444">
        <f t="shared" ca="1" si="144"/>
        <v>-108095249693.34953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-108095249693.34953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-450396873.72228974</v>
      </c>
      <c r="L3121" s="444">
        <f t="shared" ca="1" si="144"/>
        <v>-108545646567.07182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-108545646567.07182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-452273527.36279935</v>
      </c>
      <c r="L3122" s="444">
        <f t="shared" ca="1" si="144"/>
        <v>-108997920094.43462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-108997920094.43462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-454158000.39347756</v>
      </c>
      <c r="L3123" s="444">
        <f t="shared" ca="1" si="144"/>
        <v>-109452078094.82809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-109452078094.82809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-456050325.39511704</v>
      </c>
      <c r="L3124" s="444">
        <f t="shared" ca="1" si="144"/>
        <v>-109908128420.22321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-109908128420.22321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-457950535.08426338</v>
      </c>
      <c r="L3125" s="444">
        <f t="shared" ca="1" si="144"/>
        <v>-110366078955.30746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-110366078955.30746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-459858662.31378114</v>
      </c>
      <c r="L3126" s="444">
        <f t="shared" ca="1" si="144"/>
        <v>-110825937617.62125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-110825937617.62125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-461774740.07342184</v>
      </c>
      <c r="L3127" s="444">
        <f t="shared" ca="1" si="144"/>
        <v>-111287712357.69467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-111287712357.69467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-463698801.49039441</v>
      </c>
      <c r="L3128" s="444">
        <f t="shared" ca="1" si="144"/>
        <v>-111751411159.18506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-111751411159.18506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-465630879.82993776</v>
      </c>
      <c r="L3129" s="444">
        <f t="shared" ca="1" si="144"/>
        <v>-112217042039.015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-112217042039.015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-467571008.4958958</v>
      </c>
      <c r="L3130" s="444">
        <f t="shared" ca="1" si="144"/>
        <v>-112684613047.51089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-112684613047.51089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-469519221.03129548</v>
      </c>
      <c r="L3131" s="444">
        <f t="shared" ca="1" si="144"/>
        <v>-113154132268.54219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-113154132268.54219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-471475551.11892581</v>
      </c>
      <c r="L3132" s="444">
        <f t="shared" ca="1" si="144"/>
        <v>-113625607819.66112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-113625607819.66112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-473440032.58192128</v>
      </c>
      <c r="L3133" s="444">
        <f t="shared" ca="1" si="144"/>
        <v>-114099047852.24304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-114099047852.24304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-475412699.38434601</v>
      </c>
      <c r="L3134" s="444">
        <f t="shared" ca="1" si="144"/>
        <v>-114574460551.62738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-114574460551.62738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-477393585.6317808</v>
      </c>
      <c r="L3135" s="444">
        <f t="shared" ca="1" si="144"/>
        <v>-115051854137.25916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-115051854137.25916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-479382725.57191312</v>
      </c>
      <c r="L3136" s="444">
        <f t="shared" ca="1" si="144"/>
        <v>-115531236862.83107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-115531236862.83107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-481380153.59512943</v>
      </c>
      <c r="L3137" s="444">
        <f t="shared" ca="1" si="144"/>
        <v>-116012617016.42619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-116012617016.42619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-483385904.23510915</v>
      </c>
      <c r="L3138" s="444">
        <f t="shared" ca="1" si="144"/>
        <v>-116496002920.6613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-116496002920.6613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-485400012.16942203</v>
      </c>
      <c r="L3139" s="444">
        <f t="shared" ca="1" si="144"/>
        <v>-116981402932.83072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-116981402932.83072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-487422512.220128</v>
      </c>
      <c r="L3140" s="444">
        <f t="shared" ca="1" si="144"/>
        <v>-117468825445.05084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-117468825445.05084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-489453439.35437858</v>
      </c>
      <c r="L3141" s="444">
        <f t="shared" ca="1" si="144"/>
        <v>-117958278884.40523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-117958278884.40523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-491492828.68502182</v>
      </c>
      <c r="L3142" s="444">
        <f t="shared" ca="1" si="144"/>
        <v>-118449771713.09026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-118449771713.09026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-493540715.47120941</v>
      </c>
      <c r="L3143" s="444">
        <f t="shared" ca="1" si="144"/>
        <v>-118943312428.56146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-118943312428.56146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-495597135.1190061</v>
      </c>
      <c r="L3144" s="444">
        <f t="shared" ca="1" si="144"/>
        <v>-119438909563.68047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-119438909563.68047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-497662123.18200189</v>
      </c>
      <c r="L3145" s="444">
        <f t="shared" ca="1" si="144"/>
        <v>-119936571686.86247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-119936571686.86247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-499735715.36192703</v>
      </c>
      <c r="L3146" s="444">
        <f t="shared" ca="1" si="144"/>
        <v>-120436307402.2244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-120436307402.2244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-501817947.50926828</v>
      </c>
      <c r="L3147" s="444">
        <f t="shared" ca="1" si="144"/>
        <v>-120938125349.73366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-120938125349.73366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-503908855.62389022</v>
      </c>
      <c r="L3148" s="444">
        <f t="shared" ca="1" si="144"/>
        <v>-121442034205.35754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-121442034205.35754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-506008475.85565645</v>
      </c>
      <c r="L3149" s="444">
        <f t="shared" ca="1" si="144"/>
        <v>-121948042681.2132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-121948042681.2132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-508116844.50505495</v>
      </c>
      <c r="L3150" s="444">
        <f t="shared" ca="1" si="144"/>
        <v>-122456159525.71825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-122456159525.71825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-510233998.023826</v>
      </c>
      <c r="L3151" s="444">
        <f t="shared" ca="1" si="144"/>
        <v>-122966393523.74207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-122966393523.74207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-512359973.01559192</v>
      </c>
      <c r="L3152" s="444">
        <f t="shared" ca="1" si="144"/>
        <v>-123478753496.75766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-123478753496.75766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-514494806.23649025</v>
      </c>
      <c r="L3153" s="444">
        <f t="shared" ca="1" si="144"/>
        <v>-123993248302.99416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-123993248302.99416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-516638534.59580898</v>
      </c>
      <c r="L3154" s="444">
        <f t="shared" ca="1" si="144"/>
        <v>-124509886837.58997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-124509886837.58997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-518791195.15662491</v>
      </c>
      <c r="L3155" s="444">
        <f t="shared" ca="1" si="144"/>
        <v>-125028678032.7466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-125028678032.7466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-520952825.13644415</v>
      </c>
      <c r="L3156" s="444">
        <f t="shared" ca="1" si="144"/>
        <v>-125549630857.88304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-125549630857.88304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-523123461.90784591</v>
      </c>
      <c r="L3157" s="444">
        <f t="shared" ca="1" si="144"/>
        <v>-126072754319.79089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-126072754319.79089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-525303142.9991287</v>
      </c>
      <c r="L3158" s="444">
        <f t="shared" ca="1" si="144"/>
        <v>-126598057462.79002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-126598057462.79002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-527491906.09495848</v>
      </c>
      <c r="L3159" s="444">
        <f t="shared" ca="1" si="144"/>
        <v>-127125549368.88498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-127125549368.88498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-529689789.03702068</v>
      </c>
      <c r="L3160" s="444">
        <f t="shared" ca="1" si="144"/>
        <v>-127655239157.922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-127655239157.922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-531896829.82467496</v>
      </c>
      <c r="L3161" s="444">
        <f t="shared" ca="1" si="144"/>
        <v>-128187135987.74667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-128187135987.74667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-534113066.61561108</v>
      </c>
      <c r="L3162" s="444">
        <f t="shared" ca="1" si="144"/>
        <v>-128721249054.36229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-128721249054.36229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-536338537.72650945</v>
      </c>
      <c r="L3163" s="444">
        <f t="shared" ca="1" si="144"/>
        <v>-129257587592.08881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-129257587592.08881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-538573281.63370335</v>
      </c>
      <c r="L3164" s="444">
        <f t="shared" ca="1" si="144"/>
        <v>-129796160873.7225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-129796160873.7225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-540817336.97384369</v>
      </c>
      <c r="L3165" s="444">
        <f t="shared" ca="1" si="144"/>
        <v>-130336978210.69635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-130336978210.69635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-543070742.54456806</v>
      </c>
      <c r="L3166" s="444">
        <f t="shared" ca="1" si="144"/>
        <v>-130880048953.24092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-130880048953.24092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-545333537.30517054</v>
      </c>
      <c r="L3167" s="444">
        <f t="shared" ca="1" si="144"/>
        <v>-131425382490.5461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-131425382490.5461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-547605760.37727535</v>
      </c>
      <c r="L3168" s="444">
        <f t="shared" ca="1" si="144"/>
        <v>-131972988250.92337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-131972988250.92337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-549887451.04551399</v>
      </c>
      <c r="L3169" s="444">
        <f t="shared" ca="1" si="144"/>
        <v>-132522875701.96889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-132522875701.96889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-552178648.75820374</v>
      </c>
      <c r="L3170" s="444">
        <f t="shared" ca="1" si="144"/>
        <v>-133075054350.7271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-133075054350.7271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-554479393.12802958</v>
      </c>
      <c r="L3171" s="444">
        <f t="shared" ca="1" si="144"/>
        <v>-133629533743.85513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-133629533743.85513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-556789723.93272972</v>
      </c>
      <c r="L3172" s="444">
        <f t="shared" ca="1" si="144"/>
        <v>-134186323467.78786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-134186323467.78786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-559109681.11578274</v>
      </c>
      <c r="L3173" s="444">
        <f t="shared" ca="1" si="144"/>
        <v>-134745433148.90364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-134745433148.90364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-561439304.78709853</v>
      </c>
      <c r="L3174" s="444">
        <f t="shared" ca="1" si="144"/>
        <v>-135306872453.69073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-135306872453.69073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-563778635.22371137</v>
      </c>
      <c r="L3175" s="444">
        <f t="shared" ca="1" si="144"/>
        <v>-135870651088.91444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-135870651088.91444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-566127712.87047684</v>
      </c>
      <c r="L3176" s="444">
        <f t="shared" ca="1" si="144"/>
        <v>-136436778801.78493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-136436778801.78493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-568486578.34077048</v>
      </c>
      <c r="L3177" s="444">
        <f t="shared" ca="1" si="144"/>
        <v>-137005265380.1257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-137005265380.1257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-570855272.41719043</v>
      </c>
      <c r="L3178" s="444">
        <f t="shared" ca="1" si="144"/>
        <v>-137576120652.54288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-137576120652.54288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-573233836.05226195</v>
      </c>
      <c r="L3179" s="444">
        <f t="shared" ca="1" si="144"/>
        <v>-138149354488.59515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-138149354488.59515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-575622310.36914647</v>
      </c>
      <c r="L3180" s="444">
        <f t="shared" ca="1" si="144"/>
        <v>-138724976798.96429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-138724976798.96429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-578020736.66235125</v>
      </c>
      <c r="L3181" s="444">
        <f t="shared" ca="1" si="144"/>
        <v>-139302997535.62665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-139302997535.62665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-580429156.39844441</v>
      </c>
      <c r="L3182" s="444">
        <f t="shared" ca="1" si="144"/>
        <v>-139883426692.02509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-139883426692.02509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-582847611.21677113</v>
      </c>
      <c r="L3183" s="444">
        <f t="shared" ca="1" si="144"/>
        <v>-140466274303.24185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-140466274303.24185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-585276142.93017435</v>
      </c>
      <c r="L3184" s="444">
        <f t="shared" ca="1" si="144"/>
        <v>-141051550446.17203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-141051550446.17203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-587714793.52571678</v>
      </c>
      <c r="L3185" s="444">
        <f t="shared" ca="1" si="144"/>
        <v>-141639265239.69775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-141639265239.69775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-590163605.1654073</v>
      </c>
      <c r="L3186" s="444">
        <f t="shared" ca="1" si="144"/>
        <v>-142229428844.86316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-142229428844.86316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-592622620.18692982</v>
      </c>
      <c r="L3187" s="444">
        <f t="shared" ca="1" si="144"/>
        <v>-142822051465.05008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-142822051465.05008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-595091881.10437536</v>
      </c>
      <c r="L3188" s="444">
        <f t="shared" ca="1" si="144"/>
        <v>-143417143346.15445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-143417143346.15445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-597571430.60897684</v>
      </c>
      <c r="L3189" s="444">
        <f t="shared" ca="1" si="144"/>
        <v>-144014714776.76343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-144014714776.76343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-600061311.56984758</v>
      </c>
      <c r="L3190" s="444">
        <f t="shared" ca="1" si="144"/>
        <v>-144614776088.33328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-144614776088.33328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-602561567.03472197</v>
      </c>
      <c r="L3191" s="444">
        <f t="shared" ca="1" si="144"/>
        <v>-145217337655.36801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-145217337655.36801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-605072240.23070002</v>
      </c>
      <c r="L3192" s="444">
        <f t="shared" ca="1" si="144"/>
        <v>-145822409895.59872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-145822409895.59872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-607593374.56499469</v>
      </c>
      <c r="L3193" s="444">
        <f t="shared" ca="1" si="144"/>
        <v>-146430003270.16373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-146430003270.16373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-610125013.62568223</v>
      </c>
      <c r="L3194" s="444">
        <f t="shared" ca="1" si="144"/>
        <v>-147040128283.7894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-147040128283.7894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-612667201.18245578</v>
      </c>
      <c r="L3195" s="444">
        <f t="shared" ca="1" si="144"/>
        <v>-147652795484.97186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-147652795484.97186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-615219981.1873827</v>
      </c>
      <c r="L3196" s="444">
        <f t="shared" ca="1" si="144"/>
        <v>-148268015466.15924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-148268015466.15924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-617783397.7756635</v>
      </c>
      <c r="L3197" s="444">
        <f t="shared" ca="1" si="144"/>
        <v>-148885798863.93491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-148885798863.93491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-620357495.26639545</v>
      </c>
      <c r="L3198" s="444">
        <f t="shared" ca="1" si="144"/>
        <v>-149506156359.20129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-149506156359.20129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-622942318.16333866</v>
      </c>
      <c r="L3199" s="444">
        <f t="shared" ca="1" si="144"/>
        <v>-150129098677.36462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-150129098677.36462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-625537911.1556859</v>
      </c>
      <c r="L3200" s="444">
        <f t="shared" ca="1" si="144"/>
        <v>-150754636588.52032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-150754636588.52032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-628144319.11883473</v>
      </c>
      <c r="L3201" s="444">
        <f t="shared" ca="1" si="144"/>
        <v>-151382780907.63916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-151382780907.63916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-630761587.11516321</v>
      </c>
      <c r="L3202" s="444">
        <f t="shared" ca="1" si="144"/>
        <v>-152013542494.75433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-152013542494.75433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-633389760.39480972</v>
      </c>
      <c r="L3203" s="444">
        <f t="shared" ca="1" si="144"/>
        <v>-152646932255.14914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-152646932255.14914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-636028884.39645469</v>
      </c>
      <c r="L3204" s="444">
        <f t="shared" ca="1" si="144"/>
        <v>-153282961139.54559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-153282961139.54559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-638679004.7481066</v>
      </c>
      <c r="L3205" s="444">
        <f t="shared" ca="1" si="144"/>
        <v>-153921640144.2937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-153921640144.2937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-641340167.26789045</v>
      </c>
      <c r="L3206" s="444">
        <f t="shared" ca="1" si="144"/>
        <v>-154562980311.56158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-154562980311.56158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-644012417.96483994</v>
      </c>
      <c r="L3207" s="444">
        <f t="shared" ca="1" si="144"/>
        <v>-155206992729.52643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-155206992729.52643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-646695803.03969347</v>
      </c>
      <c r="L3208" s="444">
        <f t="shared" ca="1" si="144"/>
        <v>-155853688532.56613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-155853688532.56613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-649390368.88569224</v>
      </c>
      <c r="L3209" s="444">
        <f t="shared" ca="1" si="144"/>
        <v>-156503078901.45181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-156503078901.45181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-652096162.08938253</v>
      </c>
      <c r="L3210" s="444">
        <f t="shared" ca="1" si="144"/>
        <v>-157155175063.5412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-157155175063.5412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-654813229.43142164</v>
      </c>
      <c r="L3211" s="444">
        <f t="shared" ca="1" si="144"/>
        <v>-157809988292.97263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-157809988292.97263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-657541617.88738596</v>
      </c>
      <c r="L3212" s="444">
        <f t="shared" ca="1" si="144"/>
        <v>-158467529910.86002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-158467529910.86002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-660281374.62858343</v>
      </c>
      <c r="L3213" s="444">
        <f t="shared" ca="1" si="144"/>
        <v>-159127811285.48859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-159127811285.48859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-663032547.02286911</v>
      </c>
      <c r="L3214" s="444">
        <f t="shared" ca="1" si="144"/>
        <v>-159790843832.51144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-159790843832.51144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-665795182.63546431</v>
      </c>
      <c r="L3215" s="444">
        <f t="shared" ca="1" si="144"/>
        <v>-160456639015.14691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-160456639015.14691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-668569329.22977877</v>
      </c>
      <c r="L3216" s="444">
        <f t="shared" ca="1" si="144"/>
        <v>-161125208344.37668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-161125208344.37668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-671355034.76823616</v>
      </c>
      <c r="L3217" s="444">
        <f t="shared" ca="1" si="144"/>
        <v>-161796563379.14493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-161796563379.14493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-674152347.41310382</v>
      </c>
      <c r="L3218" s="444">
        <f t="shared" ca="1" si="144"/>
        <v>-162470715726.55804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-162470715726.55804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-676961315.52732515</v>
      </c>
      <c r="L3219" s="444">
        <f t="shared" ca="1" si="144"/>
        <v>-163147677042.08536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-163147677042.08536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-679781987.67535567</v>
      </c>
      <c r="L3220" s="444">
        <f t="shared" ca="1" si="144"/>
        <v>-163827459029.76071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-163827459029.76071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-682614412.62400293</v>
      </c>
      <c r="L3221" s="444">
        <f t="shared" ca="1" si="144"/>
        <v>-164510073442.3847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-164510073442.3847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-685458639.34326959</v>
      </c>
      <c r="L3222" s="444">
        <f t="shared" ca="1" si="144"/>
        <v>-165195532081.72797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-165195532081.72797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-688314717.00719988</v>
      </c>
      <c r="L3223" s="444">
        <f t="shared" ca="1" si="144"/>
        <v>-165883846798.73517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-165883846798.73517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-691182694.99472988</v>
      </c>
      <c r="L3224" s="444">
        <f t="shared" ca="1" si="144"/>
        <v>-166575029493.72989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-166575029493.72989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-694062622.8905412</v>
      </c>
      <c r="L3225" s="444">
        <f t="shared" ca="1" si="144"/>
        <v>-167269092116.62042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-167269092116.62042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-696954550.4859184</v>
      </c>
      <c r="L3226" s="444">
        <f t="shared" ca="1" si="144"/>
        <v>-167966046667.10635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-167966046667.10635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-699858527.7796098</v>
      </c>
      <c r="L3227" s="444">
        <f t="shared" ca="1" si="144"/>
        <v>-168665905194.88596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-168665905194.88596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-702774604.97869146</v>
      </c>
      <c r="L3228" s="444">
        <f t="shared" ca="1" si="144"/>
        <v>-169368679799.86465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-169368679799.86465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-705702832.49943602</v>
      </c>
      <c r="L3229" s="444">
        <f t="shared" ca="1" si="144"/>
        <v>-170074382632.36411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-170074382632.36411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-708643260.96818376</v>
      </c>
      <c r="L3230" s="444">
        <f t="shared" ca="1" si="144"/>
        <v>-170783025893.33228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-170783025893.33228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-711595941.2222178</v>
      </c>
      <c r="L3231" s="444">
        <f t="shared" ca="1" si="144"/>
        <v>-171494621834.5545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-171494621834.5545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-714560924.31064379</v>
      </c>
      <c r="L3232" s="444">
        <f t="shared" ca="1" si="144"/>
        <v>-172209182758.86514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-172209182758.86514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-717538261.49527144</v>
      </c>
      <c r="L3233" s="444">
        <f t="shared" ca="1" si="144"/>
        <v>-172926721020.36041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-172926721020.36041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-720528004.25150168</v>
      </c>
      <c r="L3234" s="444">
        <f t="shared" ca="1" si="144"/>
        <v>-173647249024.61191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-173647249024.61191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-723530204.2692163</v>
      </c>
      <c r="L3235" s="444">
        <f t="shared" ca="1" si="144"/>
        <v>-174370779228.88113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-174370779228.88113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-726544913.45367134</v>
      </c>
      <c r="L3236" s="444">
        <f t="shared" ca="1" si="144"/>
        <v>-175097324142.33481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-175097324142.33481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-729572183.92639506</v>
      </c>
      <c r="L3237" s="444">
        <f t="shared" ca="1" si="144"/>
        <v>-175826896326.2612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-175826896326.2612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-732612068.02608836</v>
      </c>
      <c r="L3238" s="444">
        <f t="shared" ca="1" si="144"/>
        <v>-176559508394.28729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-176559508394.28729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-735664618.30953038</v>
      </c>
      <c r="L3239" s="444">
        <f t="shared" ca="1" si="144"/>
        <v>-177295173012.59683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-177295173012.59683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-738729887.55248678</v>
      </c>
      <c r="L3240" s="444">
        <f t="shared" ca="1" si="144"/>
        <v>-178033902900.14932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-178033902900.14932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-741807928.75062215</v>
      </c>
      <c r="L3241" s="444">
        <f t="shared" ca="1" si="144"/>
        <v>-178775710828.89993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-178775710828.89993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-744898795.1204164</v>
      </c>
      <c r="L3242" s="444">
        <f t="shared" ca="1" si="144"/>
        <v>-179520609624.02036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-179520609624.02036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-748002540.10008478</v>
      </c>
      <c r="L3243" s="444">
        <f t="shared" ca="1" si="144"/>
        <v>-180268612164.12045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-180268612164.12045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-751119217.35050189</v>
      </c>
      <c r="L3244" s="444">
        <f t="shared" ca="1" si="144"/>
        <v>-181019731381.47095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-181019731381.47095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-754248880.75612891</v>
      </c>
      <c r="L3245" s="444">
        <f t="shared" ca="1" si="144"/>
        <v>-181773980262.22708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-181773980262.22708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-757391584.42594612</v>
      </c>
      <c r="L3246" s="444">
        <f t="shared" ca="1" si="144"/>
        <v>-182531371846.65302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-182531371846.65302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-760547382.69438756</v>
      </c>
      <c r="L3247" s="444">
        <f t="shared" ca="1" si="144"/>
        <v>-183291919229.34741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-183291919229.34741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-763716330.12228084</v>
      </c>
      <c r="L3248" s="444">
        <f t="shared" ca="1" si="144"/>
        <v>-184055635559.4697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-184055635559.4697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-766898481.49779034</v>
      </c>
      <c r="L3249" s="444">
        <f t="shared" ca="1" si="144"/>
        <v>-184822534040.9675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-184822534040.9675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-770093891.83736455</v>
      </c>
      <c r="L3250" s="444">
        <f t="shared" ca="1" si="144"/>
        <v>-185592627932.80487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-185592627932.80487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-773302616.38668692</v>
      </c>
      <c r="L3251" s="444">
        <f t="shared" ca="1" si="144"/>
        <v>-186365930549.19156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-186365930549.19156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-776524710.6216315</v>
      </c>
      <c r="L3252" s="444">
        <f t="shared" ca="1" si="144"/>
        <v>-187142455259.8132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-187142455259.8132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-779760230.24922168</v>
      </c>
      <c r="L3253" s="444">
        <f t="shared" ca="1" si="144"/>
        <v>-187922215490.06241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-187922215490.06241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-783009231.20859337</v>
      </c>
      <c r="L3254" s="444">
        <f t="shared" ca="1" si="144"/>
        <v>-188705224721.271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-188705224721.271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-786271769.6719625</v>
      </c>
      <c r="L3255" s="444">
        <f t="shared" ca="1" si="144"/>
        <v>-189491496490.94296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-189491496490.94296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-789547902.04559565</v>
      </c>
      <c r="L3256" s="444">
        <f t="shared" ca="1" si="144"/>
        <v>-190281044392.98856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-190281044392.98856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-792837684.97078562</v>
      </c>
      <c r="L3257" s="444">
        <f t="shared" ca="1" si="144"/>
        <v>-191073882077.95935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-191073882077.95935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-796141175.32483065</v>
      </c>
      <c r="L3258" s="444">
        <f t="shared" ca="1" si="144"/>
        <v>-191870023253.28418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-191870023253.28418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-799458430.22201741</v>
      </c>
      <c r="L3259" s="444">
        <f t="shared" ca="1" si="144"/>
        <v>-192669481683.5062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-192669481683.5062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-802789507.0146091</v>
      </c>
      <c r="L3260" s="444">
        <f t="shared" ca="1" si="144"/>
        <v>-193472271190.52081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-193472271190.52081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-806134463.29383671</v>
      </c>
      <c r="L3261" s="444">
        <f t="shared" ca="1" si="144"/>
        <v>-194278405653.81464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-194278405653.81464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-809493356.89089429</v>
      </c>
      <c r="L3262" s="444">
        <f t="shared" ca="1" si="144"/>
        <v>-195087899010.70554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-195087899010.70554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-812866245.8779397</v>
      </c>
      <c r="L3263" s="444">
        <f t="shared" ca="1" si="144"/>
        <v>-195900765256.58347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-195900765256.58347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-816253188.56909776</v>
      </c>
      <c r="L3264" s="444">
        <f t="shared" ca="1" si="144"/>
        <v>-196717018445.15256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-196717018445.15256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-819654243.521469</v>
      </c>
      <c r="L3265" s="444">
        <f t="shared" ca="1" si="144"/>
        <v>-197536672688.67401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-197536672688.67401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-823069469.53614175</v>
      </c>
      <c r="L3266" s="444">
        <f t="shared" ca="1" si="144"/>
        <v>-198359742158.21014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-198359742158.21014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-826498925.65920889</v>
      </c>
      <c r="L3267" s="444">
        <f t="shared" ca="1" si="144"/>
        <v>-199186241083.86935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-199186241083.86935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-829942671.18278897</v>
      </c>
      <c r="L3268" s="444">
        <f t="shared" ca="1" si="144"/>
        <v>-200016183755.05215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-200016183755.05215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-833400765.64605069</v>
      </c>
      <c r="L3269" s="444">
        <f t="shared" ca="1" si="144"/>
        <v>-200849584520.69821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-200849584520.69821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-836873268.83624256</v>
      </c>
      <c r="L3270" s="444">
        <f t="shared" ca="1" si="144"/>
        <v>-201686457789.53445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-201686457789.53445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-840360240.78972685</v>
      </c>
      <c r="L3271" s="444">
        <f t="shared" ca="1" si="144"/>
        <v>-202526818030.32419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-202526818030.32419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-843861741.79301739</v>
      </c>
      <c r="L3272" s="444">
        <f t="shared" ca="1" si="144"/>
        <v>-203370679772.11722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-203370679772.11722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-847377832.38382173</v>
      </c>
      <c r="L3273" s="444">
        <f t="shared" ca="1" si="144"/>
        <v>-204218057604.50104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-204218057604.50104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-850908573.35208762</v>
      </c>
      <c r="L3274" s="444">
        <f t="shared" ca="1" si="144"/>
        <v>-205068966177.85312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-205068966177.85312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-854454025.74105465</v>
      </c>
      <c r="L3275" s="444">
        <f t="shared" ca="1" si="144"/>
        <v>-205923420203.59418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-205923420203.59418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-858014250.84830904</v>
      </c>
      <c r="L3276" s="444">
        <f t="shared" ca="1" si="144"/>
        <v>-206781434454.44247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-206781434454.44247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-861589310.2268436</v>
      </c>
      <c r="L3277" s="444">
        <f t="shared" ca="1" si="144"/>
        <v>-207643023764.66931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-207643023764.66931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-865179265.68612206</v>
      </c>
      <c r="L3278" s="444">
        <f t="shared" ca="1" si="144"/>
        <v>-208508203030.35544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-208508203030.35544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-868784179.29314768</v>
      </c>
      <c r="L3279" s="444">
        <f t="shared" ca="1" si="144"/>
        <v>-209376987209.64859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-209376987209.64859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-872404113.37353575</v>
      </c>
      <c r="L3280" s="444">
        <f t="shared" ca="1" si="144"/>
        <v>-210249391323.02213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-210249391323.02213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-876039130.5125922</v>
      </c>
      <c r="L3281" s="444">
        <f t="shared" ca="1" si="144"/>
        <v>-211125430453.53473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-211125430453.53473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-879689293.5563947</v>
      </c>
      <c r="L3282" s="444">
        <f t="shared" ca="1" si="144"/>
        <v>-212005119747.09113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-212005119747.09113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-883354665.61287963</v>
      </c>
      <c r="L3283" s="444">
        <f t="shared" ca="1" si="144"/>
        <v>-212888474412.70401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-212888474412.70401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-887035310.05293334</v>
      </c>
      <c r="L3284" s="444">
        <f t="shared" ca="1" si="144"/>
        <v>-213775509722.75696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-213775509722.75696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-890731290.51148736</v>
      </c>
      <c r="L3285" s="444">
        <f t="shared" ca="1" si="144"/>
        <v>-214666241013.26843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-214666241013.26843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-894442670.88861847</v>
      </c>
      <c r="L3286" s="444">
        <f t="shared" ca="1" si="144"/>
        <v>-215560683684.15704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-215560683684.15704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-898169515.35065436</v>
      </c>
      <c r="L3287" s="444">
        <f t="shared" ca="1" si="144"/>
        <v>-216458853199.50769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-216458853199.50769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-901911888.33128202</v>
      </c>
      <c r="L3288" s="444">
        <f t="shared" ca="1" si="144"/>
        <v>-217360765087.83896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-217360765087.83896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-905669854.53266227</v>
      </c>
      <c r="L3289" s="444">
        <f t="shared" ca="1" si="144"/>
        <v>-218266434942.37161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-218266434942.37161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-909443478.92654836</v>
      </c>
      <c r="L3290" s="444">
        <f t="shared" ca="1" si="144"/>
        <v>-219175878421.29816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-219175878421.29816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-913232826.755409</v>
      </c>
      <c r="L3291" s="444">
        <f t="shared" ca="1" si="144"/>
        <v>-220089111248.05356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-220089111248.05356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-917037963.53355646</v>
      </c>
      <c r="L3292" s="444">
        <f t="shared" ca="1" si="144"/>
        <v>-221006149211.58713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-221006149211.58713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-920858955.04827964</v>
      </c>
      <c r="L3293" s="444">
        <f t="shared" ca="1" si="144"/>
        <v>-221927008166.63541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-221927008166.63541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-924695867.36098099</v>
      </c>
      <c r="L3294" s="444">
        <f t="shared" ca="1" si="144"/>
        <v>-222851704033.9964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-222851704033.9964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-928548766.80831826</v>
      </c>
      <c r="L3295" s="444">
        <f t="shared" ca="1" si="144"/>
        <v>-223780252800.80472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-223780252800.80472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-932417720.003353</v>
      </c>
      <c r="L3296" s="444">
        <f t="shared" ca="1" si="144"/>
        <v>-224712670520.80807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-224712670520.80807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-936302793.83670032</v>
      </c>
      <c r="L3297" s="444">
        <f t="shared" ca="1" si="144"/>
        <v>-225648973314.64478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-225648973314.64478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-940204055.47768652</v>
      </c>
      <c r="L3298" s="444">
        <f t="shared" ca="1" si="144"/>
        <v>-226589177370.12247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-226589177370.12247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-944121572.3755101</v>
      </c>
      <c r="L3299" s="444">
        <f t="shared" ca="1" si="144"/>
        <v>-227533298942.49799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-227533298942.49799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-948055412.26040816</v>
      </c>
      <c r="L3300" s="444">
        <f t="shared" ca="1" si="144"/>
        <v>-228481354354.75839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-228481354354.75839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-952005643.14482665</v>
      </c>
      <c r="L3301" s="444">
        <f t="shared" ca="1" si="144"/>
        <v>-229433359997.90323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-229433359997.90323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-955972333.32459688</v>
      </c>
      <c r="L3302" s="444">
        <f t="shared" ca="1" si="144"/>
        <v>-230389332331.22781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-230389332331.22781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-959955551.38011587</v>
      </c>
      <c r="L3303" s="444">
        <f t="shared" ca="1" si="144"/>
        <v>-231349287882.60794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-231349287882.60794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-963955366.17753291</v>
      </c>
      <c r="L3304" s="444">
        <f t="shared" ca="1" si="144"/>
        <v>-232313243248.78546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-232313243248.78546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-967971846.86993945</v>
      </c>
      <c r="L3305" s="444">
        <f t="shared" ca="1" si="144"/>
        <v>-233281215095.6554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-233281215095.6554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-972005062.8985641</v>
      </c>
      <c r="L3306" s="444">
        <f t="shared" ca="1" si="144"/>
        <v>-234253220158.55396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-234253220158.55396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-976055083.9939748</v>
      </c>
      <c r="L3307" s="444">
        <f t="shared" ca="1" si="144"/>
        <v>-235229275242.54794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-235229275242.54794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-980121980.17728293</v>
      </c>
      <c r="L3308" s="444">
        <f t="shared" ca="1" si="144"/>
        <v>-236209397222.72522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-236209397222.72522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-984205821.76135516</v>
      </c>
      <c r="L3309" s="444">
        <f t="shared" ca="1" si="144"/>
        <v>-237193603044.48657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-237193603044.48657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-988306679.35202742</v>
      </c>
      <c r="L3310" s="444">
        <f t="shared" ca="1" si="144"/>
        <v>-238181909723.83859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-238181909723.83859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-992424623.84932745</v>
      </c>
      <c r="L3311" s="444">
        <f t="shared" ca="1" si="144"/>
        <v>-239174334347.68793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-239174334347.68793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-996559726.44869983</v>
      </c>
      <c r="L3312" s="444">
        <f t="shared" ca="1" si="144"/>
        <v>-240170894074.13663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-240170894074.13663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-1000712058.6422361</v>
      </c>
      <c r="L3313" s="444">
        <f t="shared" ca="1" si="144"/>
        <v>-241171606132.77887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-241171606132.77887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-1004881692.2199119</v>
      </c>
      <c r="L3314" s="444">
        <f t="shared" ca="1" si="144"/>
        <v>-242176487824.99878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-242176487824.99878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-1009068699.2708282</v>
      </c>
      <c r="L3315" s="444">
        <f t="shared" ca="1" si="144"/>
        <v>-243185556524.26959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-243185556524.26959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-1013273152.1844566</v>
      </c>
      <c r="L3316" s="444">
        <f t="shared" ca="1" si="144"/>
        <v>-244198829676.45404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-244198829676.45404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-1017495123.6518918</v>
      </c>
      <c r="L3317" s="444">
        <f t="shared" ca="1" si="144"/>
        <v>-245216324800.10593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-245216324800.10593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-1021734686.6671081</v>
      </c>
      <c r="L3318" s="444">
        <f t="shared" ca="1" si="144"/>
        <v>-246238059486.77304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-246238059486.77304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-1025991914.5282211</v>
      </c>
      <c r="L3319" s="444">
        <f t="shared" ca="1" si="144"/>
        <v>-247264051401.30127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-247264051401.30127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-1030266880.8387554</v>
      </c>
      <c r="L3320" s="444">
        <f t="shared" ca="1" si="144"/>
        <v>-248294318282.14001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-248294318282.14001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-1034559659.5089169</v>
      </c>
      <c r="L3321" s="444">
        <f t="shared" ca="1" si="144"/>
        <v>-249328877941.64893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-249328877941.64893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-1038870324.7568705</v>
      </c>
      <c r="L3322" s="444">
        <f t="shared" ca="1" si="144"/>
        <v>-250367748266.40579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-250367748266.40579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-1043198951.1100241</v>
      </c>
      <c r="L3323" s="444">
        <f t="shared" ref="L3323:L3577" ca="1" si="149">I3323-J3323+K3323</f>
        <v>-251410947217.51581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-251410947217.51581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-1047545613.4063158</v>
      </c>
      <c r="L3324" s="444">
        <f t="shared" ca="1" si="149"/>
        <v>-252458492830.92212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-252458492830.92212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-1051910386.7955089</v>
      </c>
      <c r="L3325" s="444">
        <f t="shared" ca="1" si="149"/>
        <v>-253510403217.71762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-253510403217.71762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-1056293346.7404902</v>
      </c>
      <c r="L3326" s="444">
        <f t="shared" ca="1" si="149"/>
        <v>-254566696564.4581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-254566696564.4581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-1060694569.0185754</v>
      </c>
      <c r="L3327" s="444">
        <f t="shared" ca="1" si="149"/>
        <v>-255627391133.47668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-255627391133.47668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-1065114129.7228194</v>
      </c>
      <c r="L3328" s="444">
        <f t="shared" ca="1" si="149"/>
        <v>-256692505263.19949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-256692505263.19949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-1069552105.2633313</v>
      </c>
      <c r="L3329" s="444">
        <f t="shared" ca="1" si="149"/>
        <v>-257762057368.46283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-257762057368.46283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-1074008572.3685949</v>
      </c>
      <c r="L3330" s="444">
        <f t="shared" ca="1" si="149"/>
        <v>-258836065940.83142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-258836065940.83142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-1078483608.0867975</v>
      </c>
      <c r="L3331" s="444">
        <f t="shared" ca="1" si="149"/>
        <v>-259914549548.91821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-259914549548.91821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-1082977289.7871592</v>
      </c>
      <c r="L3332" s="444">
        <f t="shared" ca="1" si="149"/>
        <v>-260997526838.70538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-260997526838.70538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-1087489695.1612725</v>
      </c>
      <c r="L3333" s="444">
        <f t="shared" ca="1" si="149"/>
        <v>-262085016533.86667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-262085016533.86667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-1092020902.2244444</v>
      </c>
      <c r="L3334" s="444">
        <f t="shared" ca="1" si="149"/>
        <v>-263177037436.09113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-263177037436.09113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-1096570989.3170462</v>
      </c>
      <c r="L3335" s="444">
        <f t="shared" ca="1" si="149"/>
        <v>-264273608425.40817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-264273608425.40817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-1101140035.1058674</v>
      </c>
      <c r="L3336" s="444">
        <f t="shared" ca="1" si="149"/>
        <v>-265374748460.51404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-265374748460.51404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-1105728118.5854752</v>
      </c>
      <c r="L3337" s="444">
        <f t="shared" ca="1" si="149"/>
        <v>-266480476579.09952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-266480476579.09952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-1110335319.0795813</v>
      </c>
      <c r="L3338" s="444">
        <f t="shared" ca="1" si="149"/>
        <v>-267590811898.17911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-267590811898.17911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-1114961716.242413</v>
      </c>
      <c r="L3339" s="444">
        <f t="shared" ca="1" si="149"/>
        <v>-268705773614.42151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-268705773614.42151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-1119607390.0600896</v>
      </c>
      <c r="L3340" s="444">
        <f t="shared" ca="1" si="149"/>
        <v>-269825381004.4816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-269825381004.4816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-1124272420.8520067</v>
      </c>
      <c r="L3341" s="444">
        <f t="shared" ca="1" si="149"/>
        <v>-270949653425.33362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-270949653425.33362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-1128956889.2722235</v>
      </c>
      <c r="L3342" s="444">
        <f t="shared" ca="1" si="149"/>
        <v>-272078610314.60583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-272078610314.60583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-1133660876.3108575</v>
      </c>
      <c r="L3343" s="444">
        <f t="shared" ca="1" si="149"/>
        <v>-273212271190.91669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-273212271190.91669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-1138384463.2954862</v>
      </c>
      <c r="L3344" s="444">
        <f t="shared" ca="1" si="149"/>
        <v>-274350655654.21216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-274350655654.21216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-1143127731.8925507</v>
      </c>
      <c r="L3345" s="444">
        <f t="shared" ca="1" si="149"/>
        <v>-275493783386.10474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-275493783386.10474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-1147890764.1087697</v>
      </c>
      <c r="L3346" s="444">
        <f t="shared" ca="1" si="149"/>
        <v>-276641674150.2135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-276641674150.2135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-1152673642.2925563</v>
      </c>
      <c r="L3347" s="444">
        <f t="shared" ca="1" si="149"/>
        <v>-277794347792.50604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-277794347792.50604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-1157476449.1354418</v>
      </c>
      <c r="L3348" s="444">
        <f t="shared" ca="1" si="149"/>
        <v>-278951824241.64148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-278951824241.64148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-1162299267.6735063</v>
      </c>
      <c r="L3349" s="444">
        <f t="shared" ca="1" si="149"/>
        <v>-280114123509.315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-280114123509.315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-1167142181.2888124</v>
      </c>
      <c r="L3350" s="444">
        <f t="shared" ca="1" si="149"/>
        <v>-281281265690.60382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-281281265690.60382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-1172005273.7108493</v>
      </c>
      <c r="L3351" s="444">
        <f t="shared" ca="1" si="149"/>
        <v>-282453270964.3147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-282453270964.3147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-1176888629.017978</v>
      </c>
      <c r="L3352" s="444">
        <f t="shared" ca="1" si="149"/>
        <v>-283630159593.3327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-283630159593.3327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-1181792331.6388862</v>
      </c>
      <c r="L3353" s="444">
        <f t="shared" ca="1" si="149"/>
        <v>-284811951924.97162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-284811951924.97162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-1186716466.3540485</v>
      </c>
      <c r="L3354" s="444">
        <f t="shared" ca="1" si="149"/>
        <v>-285998668391.32568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-285998668391.32568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-1191661118.2971904</v>
      </c>
      <c r="L3355" s="444">
        <f t="shared" ca="1" si="149"/>
        <v>-287190329509.62286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-287190329509.62286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-1196626372.9567618</v>
      </c>
      <c r="L3356" s="444">
        <f t="shared" ca="1" si="149"/>
        <v>-288386955882.57965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-288386955882.57965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-1201612316.1774151</v>
      </c>
      <c r="L3357" s="444">
        <f t="shared" ca="1" si="149"/>
        <v>-289588568198.75708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-289588568198.75708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-1206619034.1614878</v>
      </c>
      <c r="L3358" s="444">
        <f t="shared" ca="1" si="149"/>
        <v>-290795187232.91858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-290795187232.91858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-1211646613.470494</v>
      </c>
      <c r="L3359" s="444">
        <f t="shared" ca="1" si="149"/>
        <v>-292006833846.3891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-292006833846.3891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-1216695141.0266213</v>
      </c>
      <c r="L3360" s="444">
        <f t="shared" ca="1" si="149"/>
        <v>-293223528987.41571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-293223528987.41571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-1221764704.1142321</v>
      </c>
      <c r="L3361" s="444">
        <f t="shared" ca="1" si="149"/>
        <v>-294445293691.52997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-294445293691.52997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-1226855390.3813748</v>
      </c>
      <c r="L3362" s="444">
        <f t="shared" ca="1" si="149"/>
        <v>-295672149081.91132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-295672149081.91132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-1231967287.8412971</v>
      </c>
      <c r="L3363" s="444">
        <f t="shared" ca="1" si="149"/>
        <v>-296904116369.75262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-296904116369.75262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-1237100484.8739693</v>
      </c>
      <c r="L3364" s="444">
        <f t="shared" ca="1" si="149"/>
        <v>-298141216854.62659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-298141216854.62659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-1242255070.2276108</v>
      </c>
      <c r="L3365" s="444">
        <f t="shared" ca="1" si="149"/>
        <v>-299383471924.85419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-299383471924.85419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-1247431133.0202258</v>
      </c>
      <c r="L3366" s="444">
        <f t="shared" ca="1" si="149"/>
        <v>-300630903057.87439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-300630903057.87439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-1252628762.7411432</v>
      </c>
      <c r="L3367" s="444">
        <f t="shared" ca="1" si="149"/>
        <v>-301883531820.61554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-301883531820.61554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-1257848049.2525647</v>
      </c>
      <c r="L3368" s="444">
        <f t="shared" ca="1" si="149"/>
        <v>-303141379869.8681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-303141379869.8681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-1263089082.7911172</v>
      </c>
      <c r="L3369" s="444">
        <f t="shared" ca="1" si="149"/>
        <v>-304404468952.65924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-304404468952.65924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-1268351953.9694135</v>
      </c>
      <c r="L3370" s="444">
        <f t="shared" ca="1" si="149"/>
        <v>-305672820906.62866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-305672820906.62866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-1273636753.7776194</v>
      </c>
      <c r="L3371" s="444">
        <f t="shared" ca="1" si="149"/>
        <v>-306946457660.40631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-306946457660.40631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-1278943573.5850263</v>
      </c>
      <c r="L3372" s="444">
        <f t="shared" ca="1" si="149"/>
        <v>-308225401233.99133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-308225401233.99133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-1284272505.1416306</v>
      </c>
      <c r="L3373" s="444">
        <f t="shared" ca="1" si="149"/>
        <v>-309509673739.13293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-309509673739.13293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-1289623640.5797205</v>
      </c>
      <c r="L3374" s="444">
        <f t="shared" ca="1" si="149"/>
        <v>-310799297379.71265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-310799297379.71265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-1294997072.4154694</v>
      </c>
      <c r="L3375" s="444">
        <f t="shared" ca="1" si="149"/>
        <v>-312094294452.12811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-312094294452.12811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-1300392893.5505338</v>
      </c>
      <c r="L3376" s="444">
        <f t="shared" ca="1" si="149"/>
        <v>-313394687345.67865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-313394687345.67865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-1305811197.2736611</v>
      </c>
      <c r="L3377" s="444">
        <f t="shared" ca="1" si="149"/>
        <v>-314700498542.95233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-314700498542.95233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-1311252077.2623014</v>
      </c>
      <c r="L3378" s="444">
        <f t="shared" ca="1" si="149"/>
        <v>-316011750620.21466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-316011750620.21466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-1316715627.5842278</v>
      </c>
      <c r="L3379" s="444">
        <f t="shared" ca="1" si="149"/>
        <v>-317328466247.79889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-317328466247.79889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-1322201942.699162</v>
      </c>
      <c r="L3380" s="444">
        <f t="shared" ca="1" si="149"/>
        <v>-318650668190.49805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-318650668190.49805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-1327711117.4604084</v>
      </c>
      <c r="L3381" s="444">
        <f t="shared" ca="1" si="149"/>
        <v>-319978379307.95844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-319978379307.95844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-1333243247.1164935</v>
      </c>
      <c r="L3382" s="444">
        <f t="shared" ca="1" si="149"/>
        <v>-321311622555.07495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-321311622555.07495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-1338798427.3128123</v>
      </c>
      <c r="L3383" s="444">
        <f t="shared" ca="1" si="149"/>
        <v>-322650420982.38776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-322650420982.38776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-1344376754.0932822</v>
      </c>
      <c r="L3384" s="444">
        <f t="shared" ca="1" si="149"/>
        <v>-323994797736.48102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-323994797736.48102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-1349978323.9020042</v>
      </c>
      <c r="L3385" s="444">
        <f t="shared" ca="1" si="149"/>
        <v>-325344776060.383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-325344776060.383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-1355603233.5849292</v>
      </c>
      <c r="L3386" s="444">
        <f t="shared" ca="1" si="149"/>
        <v>-326700379293.9679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-326700379293.9679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-1361251580.3915329</v>
      </c>
      <c r="L3387" s="444">
        <f t="shared" ca="1" si="149"/>
        <v>-328061630874.35944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-328061630874.35944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-1366923461.9764977</v>
      </c>
      <c r="L3388" s="444">
        <f t="shared" ca="1" si="149"/>
        <v>-329428554336.33594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-329428554336.33594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-1372618976.4013996</v>
      </c>
      <c r="L3389" s="444">
        <f t="shared" ca="1" si="149"/>
        <v>-330801173312.73737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-330801173312.73737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-1378338222.1364057</v>
      </c>
      <c r="L3390" s="444">
        <f t="shared" ca="1" si="149"/>
        <v>-332179511534.87378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-332179511534.87378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-1384081298.061974</v>
      </c>
      <c r="L3391" s="444">
        <f t="shared" ca="1" si="149"/>
        <v>-333563592832.93573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-333563592832.93573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-1389848303.4705656</v>
      </c>
      <c r="L3392" s="444">
        <f t="shared" ca="1" si="149"/>
        <v>-334953441136.40631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-334953441136.40631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-1395639338.0683596</v>
      </c>
      <c r="L3393" s="444">
        <f t="shared" ca="1" si="149"/>
        <v>-336349080474.47467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-336349080474.47467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-1401454501.9769778</v>
      </c>
      <c r="L3394" s="444">
        <f t="shared" ca="1" si="149"/>
        <v>-337750534976.45166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-337750534976.45166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-1407293895.7352152</v>
      </c>
      <c r="L3395" s="444">
        <f t="shared" ca="1" si="149"/>
        <v>-339157828872.18689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-339157828872.18689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-1413157620.3007786</v>
      </c>
      <c r="L3396" s="444">
        <f t="shared" ca="1" si="149"/>
        <v>-340570986492.48767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-340570986492.48767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-1419045777.052032</v>
      </c>
      <c r="L3397" s="444">
        <f t="shared" ca="1" si="149"/>
        <v>-341990032269.53967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-341990032269.53967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-1424958467.7897487</v>
      </c>
      <c r="L3398" s="444">
        <f t="shared" ca="1" si="149"/>
        <v>-343414990737.32941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-343414990737.32941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-1430895794.7388725</v>
      </c>
      <c r="L3399" s="444">
        <f t="shared" ca="1" si="149"/>
        <v>-344845886532.0683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-344845886532.0683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-1436857860.5502846</v>
      </c>
      <c r="L3400" s="444">
        <f t="shared" ca="1" si="149"/>
        <v>-346282744392.61859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-346282744392.61859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-1442844768.3025775</v>
      </c>
      <c r="L3401" s="444">
        <f t="shared" ca="1" si="149"/>
        <v>-347725589160.92114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-347725589160.92114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-1448856621.5038381</v>
      </c>
      <c r="L3402" s="444">
        <f t="shared" ca="1" si="149"/>
        <v>-349174445782.42499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-349174445782.42499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-1454893524.0934374</v>
      </c>
      <c r="L3403" s="444">
        <f t="shared" ca="1" si="149"/>
        <v>-350629339306.51843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-350629339306.51843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-1460955580.4438267</v>
      </c>
      <c r="L3404" s="444">
        <f t="shared" ca="1" si="149"/>
        <v>-352090294886.96228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-352090294886.96228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-1467042895.3623428</v>
      </c>
      <c r="L3405" s="444">
        <f t="shared" ca="1" si="149"/>
        <v>-353557337782.32465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-353557337782.32465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-1473155574.0930192</v>
      </c>
      <c r="L3406" s="444">
        <f t="shared" ca="1" si="149"/>
        <v>-355030493356.41766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-355030493356.41766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-1479293722.3184068</v>
      </c>
      <c r="L3407" s="444">
        <f t="shared" ca="1" si="149"/>
        <v>-356509787078.73608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-356509787078.73608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-1485457446.1614003</v>
      </c>
      <c r="L3408" s="444">
        <f t="shared" ca="1" si="149"/>
        <v>-357995244524.89746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-357995244524.89746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-1491646852.1870728</v>
      </c>
      <c r="L3409" s="444">
        <f t="shared" ca="1" si="149"/>
        <v>-359486891377.08453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-359486891377.08453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-1497862047.4045188</v>
      </c>
      <c r="L3410" s="444">
        <f t="shared" ca="1" si="149"/>
        <v>-360984753424.48907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-360984753424.48907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-1504103139.2687044</v>
      </c>
      <c r="L3411" s="444">
        <f t="shared" ca="1" si="149"/>
        <v>-362488856563.75775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-362488856563.75775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-1510370235.6823239</v>
      </c>
      <c r="L3412" s="444">
        <f t="shared" ca="1" si="149"/>
        <v>-363999226799.44006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-363999226799.44006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-1516663444.9976668</v>
      </c>
      <c r="L3413" s="444">
        <f t="shared" ca="1" si="149"/>
        <v>-365515890244.43774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-365515890244.43774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-1522982876.0184906</v>
      </c>
      <c r="L3414" s="444">
        <f t="shared" ca="1" si="149"/>
        <v>-367038873120.45624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-367038873120.45624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-1529328638.0019009</v>
      </c>
      <c r="L3415" s="444">
        <f t="shared" ca="1" si="149"/>
        <v>-368568201758.45813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-368568201758.45813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-1535700840.6602421</v>
      </c>
      <c r="L3416" s="444">
        <f t="shared" ca="1" si="149"/>
        <v>-370103902599.11835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-370103902599.11835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-1542099594.1629932</v>
      </c>
      <c r="L3417" s="444">
        <f t="shared" ca="1" si="149"/>
        <v>-371646002193.28131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-371646002193.28131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-1548525009.1386721</v>
      </c>
      <c r="L3418" s="444">
        <f t="shared" ca="1" si="149"/>
        <v>-373194527202.41998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-373194527202.41998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-1554977196.6767499</v>
      </c>
      <c r="L3419" s="444">
        <f t="shared" ca="1" si="149"/>
        <v>-374749504399.09674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-374749504399.09674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-1561456268.3295698</v>
      </c>
      <c r="L3420" s="444">
        <f t="shared" ca="1" si="149"/>
        <v>-376310960667.42633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-376310960667.42633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-1567962336.1142764</v>
      </c>
      <c r="L3421" s="444">
        <f t="shared" ca="1" si="149"/>
        <v>-377878923003.54059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-377878923003.54059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-1574495512.5147524</v>
      </c>
      <c r="L3422" s="444">
        <f t="shared" ca="1" si="149"/>
        <v>-379453418516.05536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-379453418516.05536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-1581055910.4835639</v>
      </c>
      <c r="L3423" s="444">
        <f t="shared" ca="1" si="149"/>
        <v>-381034474426.53894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-381034474426.53894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-1587643643.4439123</v>
      </c>
      <c r="L3424" s="444">
        <f t="shared" ca="1" si="149"/>
        <v>-382622118069.98285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-382622118069.98285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-1594258825.2915952</v>
      </c>
      <c r="L3425" s="444">
        <f t="shared" ca="1" si="149"/>
        <v>-384216376895.27441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-384216376895.27441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-1600901570.3969767</v>
      </c>
      <c r="L3426" s="444">
        <f t="shared" ca="1" si="149"/>
        <v>-385817278465.67139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-385817278465.67139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-1607571993.6069641</v>
      </c>
      <c r="L3427" s="444">
        <f t="shared" ca="1" si="149"/>
        <v>-387424850459.27832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-387424850459.27832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-1614270210.2469931</v>
      </c>
      <c r="L3428" s="444">
        <f t="shared" ca="1" si="149"/>
        <v>-389039120669.52533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-389039120669.52533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-1620996336.1230221</v>
      </c>
      <c r="L3429" s="444">
        <f t="shared" ca="1" si="149"/>
        <v>-390660117005.64838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-390660117005.64838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-1627750487.5235348</v>
      </c>
      <c r="L3430" s="444">
        <f t="shared" ca="1" si="149"/>
        <v>-392287867493.17194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-392287867493.17194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-1634532781.2215497</v>
      </c>
      <c r="L3431" s="444">
        <f t="shared" ca="1" si="149"/>
        <v>-393922400274.39349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-393922400274.39349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-1641343334.4766395</v>
      </c>
      <c r="L3432" s="444">
        <f t="shared" ca="1" si="149"/>
        <v>-395563743608.87012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-395563743608.87012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-1648182265.0369587</v>
      </c>
      <c r="L3433" s="444">
        <f t="shared" ca="1" si="149"/>
        <v>-397211925873.9071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-397211925873.9071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-1655049691.1412797</v>
      </c>
      <c r="L3434" s="444">
        <f t="shared" ca="1" si="149"/>
        <v>-398866975565.0484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-398866975565.0484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-1661945731.521035</v>
      </c>
      <c r="L3435" s="444">
        <f t="shared" ca="1" si="149"/>
        <v>-400528921296.56946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-400528921296.56946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-1668870505.4023728</v>
      </c>
      <c r="L3436" s="444">
        <f t="shared" ca="1" si="149"/>
        <v>-402197791801.9718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-402197791801.9718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-1675824132.5082159</v>
      </c>
      <c r="L3437" s="444">
        <f t="shared" ca="1" si="149"/>
        <v>-403873615934.48004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-403873615934.48004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-1682806733.0603335</v>
      </c>
      <c r="L3438" s="444">
        <f t="shared" ca="1" si="149"/>
        <v>-405556422667.54041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-405556422667.54041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-1689818427.7814183</v>
      </c>
      <c r="L3439" s="444">
        <f t="shared" ca="1" si="149"/>
        <v>-407246241095.32184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-407246241095.32184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-1696859337.8971744</v>
      </c>
      <c r="L3440" s="444">
        <f t="shared" ca="1" si="149"/>
        <v>-408943100433.21899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-408943100433.21899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-1703929585.1384125</v>
      </c>
      <c r="L3441" s="444">
        <f t="shared" ca="1" si="149"/>
        <v>-410647030018.35742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-410647030018.35742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-1711029291.743156</v>
      </c>
      <c r="L3442" s="444">
        <f t="shared" ca="1" si="149"/>
        <v>-412358059310.10059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-412358059310.10059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-1718158580.4587524</v>
      </c>
      <c r="L3443" s="444">
        <f t="shared" ca="1" si="149"/>
        <v>-414076217890.55933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-414076217890.55933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-1725317574.543997</v>
      </c>
      <c r="L3444" s="444">
        <f t="shared" ca="1" si="149"/>
        <v>-415801535465.10333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-415801535465.10333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-1732506397.7712638</v>
      </c>
      <c r="L3445" s="444">
        <f t="shared" ca="1" si="149"/>
        <v>-417534041862.87457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-417534041862.87457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-1739725174.4286439</v>
      </c>
      <c r="L3446" s="444">
        <f t="shared" ca="1" si="149"/>
        <v>-419273767037.30322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-419273767037.30322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-1746974029.3220968</v>
      </c>
      <c r="L3447" s="444">
        <f t="shared" ca="1" si="149"/>
        <v>-421020741066.62531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-421020741066.62531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-1754253087.7776053</v>
      </c>
      <c r="L3448" s="444">
        <f t="shared" ca="1" si="149"/>
        <v>-422774994154.40289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-422774994154.40289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-1761562475.6433454</v>
      </c>
      <c r="L3449" s="444">
        <f t="shared" ca="1" si="149"/>
        <v>-424536556630.04626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-424536556630.04626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-1768902319.2918594</v>
      </c>
      <c r="L3450" s="444">
        <f t="shared" ca="1" si="149"/>
        <v>-426305458949.33813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-426305458949.33813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-1776272745.6222422</v>
      </c>
      <c r="L3451" s="444">
        <f t="shared" ca="1" si="149"/>
        <v>-428081731694.96039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-428081731694.96039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-1783673882.062335</v>
      </c>
      <c r="L3452" s="444">
        <f t="shared" ca="1" si="149"/>
        <v>-429865405577.02271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-429865405577.02271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-1791105856.5709279</v>
      </c>
      <c r="L3453" s="444">
        <f t="shared" ca="1" si="149"/>
        <v>-431656511433.59363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-431656511433.59363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-1798568797.6399734</v>
      </c>
      <c r="L3454" s="444">
        <f t="shared" ca="1" si="149"/>
        <v>-433455080231.23358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-433455080231.23358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-1806062834.2968063</v>
      </c>
      <c r="L3455" s="444">
        <f t="shared" ca="1" si="149"/>
        <v>-435261143065.5304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-435261143065.5304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-1813588096.1063769</v>
      </c>
      <c r="L3456" s="444">
        <f t="shared" ca="1" si="149"/>
        <v>-437074731161.63678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-437074731161.63678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-1821144713.1734865</v>
      </c>
      <c r="L3457" s="444">
        <f t="shared" ca="1" si="149"/>
        <v>-438895875874.81024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-438895875874.81024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-1828732816.1450427</v>
      </c>
      <c r="L3458" s="444">
        <f t="shared" ca="1" si="149"/>
        <v>-440724608690.95526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-440724608690.95526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-1836352536.2123134</v>
      </c>
      <c r="L3459" s="444">
        <f t="shared" ca="1" si="149"/>
        <v>-442560961227.1676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-442560961227.1676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-1844004005.1131983</v>
      </c>
      <c r="L3460" s="444">
        <f t="shared" ca="1" si="149"/>
        <v>-444404965232.28082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-444404965232.28082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-1851687355.1345034</v>
      </c>
      <c r="L3461" s="444">
        <f t="shared" ca="1" si="149"/>
        <v>-446256652587.41534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-446256652587.41534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-1859402719.1142309</v>
      </c>
      <c r="L3462" s="444">
        <f t="shared" ca="1" si="149"/>
        <v>-448116055306.5296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-448116055306.5296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-1867150230.4438734</v>
      </c>
      <c r="L3463" s="444">
        <f t="shared" ca="1" si="149"/>
        <v>-449983205536.97345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-449983205536.97345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-1874930023.0707226</v>
      </c>
      <c r="L3464" s="444">
        <f t="shared" ca="1" si="149"/>
        <v>-451858135560.04419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-451858135560.04419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-1882742231.5001843</v>
      </c>
      <c r="L3465" s="444">
        <f t="shared" ca="1" si="149"/>
        <v>-453740877791.54437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-453740877791.54437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-1890586990.7981012</v>
      </c>
      <c r="L3466" s="444">
        <f t="shared" ca="1" si="149"/>
        <v>-455631464782.34247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-455631464782.34247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-1898464436.5930934</v>
      </c>
      <c r="L3467" s="444">
        <f t="shared" ca="1" si="149"/>
        <v>-457529929218.93555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-457529929218.93555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-1906374705.0788982</v>
      </c>
      <c r="L3468" s="444">
        <f t="shared" ca="1" si="149"/>
        <v>-459436303924.01447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-459436303924.01447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-1914317933.016727</v>
      </c>
      <c r="L3469" s="444">
        <f t="shared" ca="1" si="149"/>
        <v>-461350621857.03119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-461350621857.03119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-1922294257.7376297</v>
      </c>
      <c r="L3470" s="444">
        <f t="shared" ca="1" si="149"/>
        <v>-463272916114.7688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-463272916114.7688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-1930303817.14487</v>
      </c>
      <c r="L3471" s="444">
        <f t="shared" ca="1" si="149"/>
        <v>-465203219931.9137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-465203219931.9137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-1938346749.7163069</v>
      </c>
      <c r="L3472" s="444">
        <f t="shared" ca="1" si="149"/>
        <v>-467141566681.63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-467141566681.63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-1946423194.5067916</v>
      </c>
      <c r="L3473" s="444">
        <f t="shared" ca="1" si="149"/>
        <v>-469087989876.13678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-469087989876.13678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-1954533291.1505699</v>
      </c>
      <c r="L3474" s="444">
        <f t="shared" ca="1" si="149"/>
        <v>-471042523167.28735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-471042523167.28735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-1962677179.8636973</v>
      </c>
      <c r="L3475" s="444">
        <f t="shared" ca="1" si="149"/>
        <v>-473005200347.15106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-473005200347.15106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-1970855001.4464626</v>
      </c>
      <c r="L3476" s="444">
        <f t="shared" ca="1" si="149"/>
        <v>-474976055348.59753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-474976055348.59753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-1979066897.2858231</v>
      </c>
      <c r="L3477" s="444">
        <f t="shared" ca="1" si="149"/>
        <v>-476955122245.88336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-476955122245.88336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-1987313009.3578472</v>
      </c>
      <c r="L3478" s="444">
        <f t="shared" ca="1" si="149"/>
        <v>-478942435255.24121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-478942435255.24121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-1995593480.2301717</v>
      </c>
      <c r="L3479" s="444">
        <f t="shared" ca="1" si="149"/>
        <v>-480938028735.47137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-480938028735.47137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-2003908453.0644643</v>
      </c>
      <c r="L3480" s="444">
        <f t="shared" ca="1" si="149"/>
        <v>-482941937188.53583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-482941937188.53583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-2012258071.6188991</v>
      </c>
      <c r="L3481" s="444">
        <f t="shared" ca="1" si="149"/>
        <v>-484954195260.15472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-484954195260.15472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-2020642480.2506447</v>
      </c>
      <c r="L3482" s="444">
        <f t="shared" ca="1" si="149"/>
        <v>-486974837740.4054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-486974837740.4054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-2029061823.9183557</v>
      </c>
      <c r="L3483" s="444">
        <f t="shared" ca="1" si="149"/>
        <v>-489003899564.32373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-489003899564.32373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-2037516248.1846821</v>
      </c>
      <c r="L3484" s="444">
        <f t="shared" ca="1" si="149"/>
        <v>-491041415812.50842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-491041415812.50842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-2046005899.2187853</v>
      </c>
      <c r="L3485" s="444">
        <f t="shared" ca="1" si="149"/>
        <v>-493087421711.72723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-493087421711.72723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-2054530923.7988634</v>
      </c>
      <c r="L3486" s="444">
        <f t="shared" ca="1" si="149"/>
        <v>-495141952635.52612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-495141952635.52612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-2063091469.3146923</v>
      </c>
      <c r="L3487" s="444">
        <f t="shared" ca="1" si="149"/>
        <v>-497205044104.84082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-497205044104.84082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-2071687683.7701702</v>
      </c>
      <c r="L3488" s="444">
        <f t="shared" ca="1" si="149"/>
        <v>-499276731788.61096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-499276731788.61096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-2080319715.7858789</v>
      </c>
      <c r="L3489" s="444">
        <f t="shared" ca="1" si="149"/>
        <v>-501357051504.39685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-501357051504.39685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-2088987714.6016533</v>
      </c>
      <c r="L3490" s="444">
        <f t="shared" ca="1" si="149"/>
        <v>-503446039218.99847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-503446039218.99847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-2097691830.07916</v>
      </c>
      <c r="L3491" s="444">
        <f t="shared" ca="1" si="149"/>
        <v>-505543731049.07764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-505543731049.07764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-2106432212.7044904</v>
      </c>
      <c r="L3492" s="444">
        <f t="shared" ca="1" si="149"/>
        <v>-507650163261.7821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-507650163261.7821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-2115209013.5907588</v>
      </c>
      <c r="L3493" s="444">
        <f t="shared" ca="1" si="149"/>
        <v>-509765372275.37286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-509765372275.37286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-2124022384.4807203</v>
      </c>
      <c r="L3494" s="444">
        <f t="shared" ca="1" si="149"/>
        <v>-511889394659.85358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-511889394659.85358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-2132872477.7493901</v>
      </c>
      <c r="L3495" s="444">
        <f t="shared" ca="1" si="149"/>
        <v>-514022267137.60297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-514022267137.60297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-2141759446.4066789</v>
      </c>
      <c r="L3496" s="444">
        <f t="shared" ca="1" si="149"/>
        <v>-516164026584.00964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-516164026584.00964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-2150683444.10004</v>
      </c>
      <c r="L3497" s="444">
        <f t="shared" ca="1" si="149"/>
        <v>-518314710028.10968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-518314710028.10968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-2159644625.1171236</v>
      </c>
      <c r="L3498" s="444">
        <f t="shared" ca="1" si="149"/>
        <v>-520474354653.22681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-520474354653.22681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-2168643144.3884454</v>
      </c>
      <c r="L3499" s="444">
        <f t="shared" ca="1" si="149"/>
        <v>-522642997797.61523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-522642997797.61523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-2177679157.4900637</v>
      </c>
      <c r="L3500" s="444">
        <f t="shared" ca="1" si="149"/>
        <v>-524820676955.10529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-524820676955.10529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-2186752820.6462722</v>
      </c>
      <c r="L3501" s="444">
        <f t="shared" ca="1" si="149"/>
        <v>-527007429775.75159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-527007429775.75159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-2195864290.7322984</v>
      </c>
      <c r="L3502" s="444">
        <f t="shared" ca="1" si="149"/>
        <v>-529203294066.48389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-529203294066.48389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-2205013725.2770162</v>
      </c>
      <c r="L3503" s="444">
        <f t="shared" ca="1" si="149"/>
        <v>-531408307791.76093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-531408307791.76093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-2214201282.4656706</v>
      </c>
      <c r="L3504" s="444">
        <f t="shared" ca="1" si="149"/>
        <v>-533622509074.22662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-533622509074.22662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-2223427121.1426105</v>
      </c>
      <c r="L3505" s="444">
        <f t="shared" ca="1" si="149"/>
        <v>-535845936195.36926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-535845936195.36926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-2232691400.8140388</v>
      </c>
      <c r="L3506" s="444">
        <f t="shared" ca="1" si="149"/>
        <v>-538078627596.18329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-538078627596.18329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-2241994281.6507635</v>
      </c>
      <c r="L3507" s="444">
        <f t="shared" ca="1" si="149"/>
        <v>-540320621877.83405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-540320621877.83405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-2251335924.4909749</v>
      </c>
      <c r="L3508" s="444">
        <f t="shared" ca="1" si="149"/>
        <v>-542571957802.32501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-542571957802.32501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-2260716490.8430204</v>
      </c>
      <c r="L3509" s="444">
        <f t="shared" ca="1" si="149"/>
        <v>-544832674293.16803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-544832674293.16803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-2270136142.8882003</v>
      </c>
      <c r="L3510" s="444">
        <f t="shared" ca="1" si="149"/>
        <v>-547102810436.05621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-547102810436.05621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-2279595043.4835677</v>
      </c>
      <c r="L3511" s="444">
        <f t="shared" ca="1" si="149"/>
        <v>-549382405479.53979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-549382405479.53979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-2289093356.1647491</v>
      </c>
      <c r="L3512" s="444">
        <f t="shared" ca="1" si="149"/>
        <v>-551671498835.70459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-551671498835.70459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-2298631245.1487689</v>
      </c>
      <c r="L3513" s="444">
        <f t="shared" ca="1" si="149"/>
        <v>-553970130080.85339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-553970130080.85339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-2308208875.3368893</v>
      </c>
      <c r="L3514" s="444">
        <f t="shared" ca="1" si="149"/>
        <v>-556278338956.19031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-556278338956.19031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-2317826412.3174596</v>
      </c>
      <c r="L3515" s="444">
        <f t="shared" ca="1" si="149"/>
        <v>-558596165368.50781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-558596165368.50781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-2327484022.3687825</v>
      </c>
      <c r="L3516" s="444">
        <f t="shared" ca="1" si="149"/>
        <v>-560923649390.87659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-560923649390.87659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-2337181872.4619856</v>
      </c>
      <c r="L3517" s="444">
        <f t="shared" ca="1" si="149"/>
        <v>-563260831263.33862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-563260831263.33862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-2346920130.2639108</v>
      </c>
      <c r="L3518" s="444">
        <f t="shared" ca="1" si="149"/>
        <v>-565607751393.60254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-565607751393.60254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-2356698964.1400104</v>
      </c>
      <c r="L3519" s="444">
        <f t="shared" ca="1" si="149"/>
        <v>-567964450357.74255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-567964450357.74255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-2366518543.1572604</v>
      </c>
      <c r="L3520" s="444">
        <f t="shared" ca="1" si="149"/>
        <v>-570330968900.89978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-570330968900.89978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-2376379037.0870824</v>
      </c>
      <c r="L3521" s="444">
        <f t="shared" ca="1" si="149"/>
        <v>-572707347937.98682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-572707347937.98682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-2386280616.4082785</v>
      </c>
      <c r="L3522" s="444">
        <f t="shared" ca="1" si="149"/>
        <v>-575093628554.39514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-575093628554.39514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-2396223452.3099799</v>
      </c>
      <c r="L3523" s="444">
        <f t="shared" ca="1" si="149"/>
        <v>-577489852006.70508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-577489852006.70508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-2406207716.6946044</v>
      </c>
      <c r="L3524" s="444">
        <f t="shared" ca="1" si="149"/>
        <v>-579896059723.39966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-579896059723.39966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-2416233582.1808319</v>
      </c>
      <c r="L3525" s="444">
        <f t="shared" ca="1" si="149"/>
        <v>-582312293305.58044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-582312293305.58044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-2426301222.106585</v>
      </c>
      <c r="L3526" s="444">
        <f t="shared" ca="1" si="149"/>
        <v>-584738594527.68701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-584738594527.68701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-2436410810.5320292</v>
      </c>
      <c r="L3527" s="444">
        <f t="shared" ca="1" si="149"/>
        <v>-587175005338.21899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-587175005338.21899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-2446562522.242579</v>
      </c>
      <c r="L3528" s="444">
        <f t="shared" ca="1" si="149"/>
        <v>-589621567860.46155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-589621567860.46155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-2456756532.7519231</v>
      </c>
      <c r="L3529" s="444">
        <f t="shared" ca="1" si="149"/>
        <v>-592078324393.2135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-592078324393.2135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-2466993018.3050561</v>
      </c>
      <c r="L3530" s="444">
        <f t="shared" ca="1" si="149"/>
        <v>-594545317411.51855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-594545317411.51855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-2477272155.8813272</v>
      </c>
      <c r="L3531" s="444">
        <f t="shared" ca="1" si="149"/>
        <v>-597022589567.3999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-597022589567.3999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-2487594123.1974998</v>
      </c>
      <c r="L3532" s="444">
        <f t="shared" ca="1" si="149"/>
        <v>-599510183690.59741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-599510183690.59741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-2497959098.7108226</v>
      </c>
      <c r="L3533" s="444">
        <f t="shared" ca="1" si="149"/>
        <v>-602008142789.30823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-602008142789.30823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-2508367261.6221175</v>
      </c>
      <c r="L3534" s="444">
        <f t="shared" ca="1" si="149"/>
        <v>-604516510050.9303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-604516510050.9303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-2518818791.8788762</v>
      </c>
      <c r="L3535" s="444">
        <f t="shared" ca="1" si="149"/>
        <v>-607035328842.8092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-607035328842.8092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-2529313870.1783714</v>
      </c>
      <c r="L3536" s="444">
        <f t="shared" ca="1" si="149"/>
        <v>-609564642712.98755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-609564642712.98755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-2539852677.9707813</v>
      </c>
      <c r="L3537" s="444">
        <f t="shared" ca="1" si="149"/>
        <v>-612104495390.95837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-612104495390.95837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-2550435397.4623265</v>
      </c>
      <c r="L3538" s="444">
        <f t="shared" ca="1" si="149"/>
        <v>-614654930788.42065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-614654930788.42065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-2561062211.6184192</v>
      </c>
      <c r="L3539" s="444">
        <f t="shared" ca="1" si="149"/>
        <v>-617215993000.03906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-617215993000.03906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-2571733304.1668296</v>
      </c>
      <c r="L3540" s="444">
        <f t="shared" ca="1" si="149"/>
        <v>-619787726304.20593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-619787726304.20593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-2582448859.6008582</v>
      </c>
      <c r="L3541" s="444">
        <f t="shared" ca="1" si="149"/>
        <v>-622370175163.80676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-622370175163.80676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-2593209063.182528</v>
      </c>
      <c r="L3542" s="444">
        <f t="shared" ca="1" si="149"/>
        <v>-624963384226.98926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-624963384226.98926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-2604014100.9457884</v>
      </c>
      <c r="L3543" s="444">
        <f t="shared" ca="1" si="149"/>
        <v>-627567398327.93506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-627567398327.93506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-2614864159.6997294</v>
      </c>
      <c r="L3544" s="444">
        <f t="shared" ca="1" si="149"/>
        <v>-630182262487.63477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-630182262487.63477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-2625759427.0318117</v>
      </c>
      <c r="L3545" s="444">
        <f t="shared" ca="1" si="149"/>
        <v>-632808021914.66663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-632808021914.66663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-2636700091.311111</v>
      </c>
      <c r="L3546" s="444">
        <f t="shared" ca="1" si="149"/>
        <v>-635444722005.97778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-635444722005.97778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-2647686341.6915741</v>
      </c>
      <c r="L3547" s="444">
        <f t="shared" ca="1" si="149"/>
        <v>-638092408347.66931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-638092408347.66931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-2658718368.1152887</v>
      </c>
      <c r="L3548" s="444">
        <f t="shared" ca="1" si="149"/>
        <v>-640751126715.78455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-640751126715.78455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-2669796361.3157687</v>
      </c>
      <c r="L3549" s="444">
        <f t="shared" ca="1" si="149"/>
        <v>-643420923077.10034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-643420923077.10034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-2680920512.8212514</v>
      </c>
      <c r="L3550" s="444">
        <f t="shared" ca="1" si="149"/>
        <v>-646101843589.92163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-646101843589.92163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-2692091014.9580069</v>
      </c>
      <c r="L3551" s="444">
        <f t="shared" ca="1" si="149"/>
        <v>-648793934604.87964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-648793934604.87964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-2703308060.8536654</v>
      </c>
      <c r="L3552" s="444">
        <f t="shared" ca="1" si="149"/>
        <v>-651497242665.73328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-651497242665.73328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-2714571844.4405551</v>
      </c>
      <c r="L3553" s="444">
        <f t="shared" ca="1" si="149"/>
        <v>-654211814510.17383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-654211814510.17383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-2725882560.4590578</v>
      </c>
      <c r="L3554" s="444">
        <f t="shared" ca="1" si="149"/>
        <v>-656937697070.63293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-656937697070.63293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-2737240404.4609704</v>
      </c>
      <c r="L3555" s="444">
        <f t="shared" ca="1" si="149"/>
        <v>-659674937475.09387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-659674937475.09387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-2748645572.812891</v>
      </c>
      <c r="L3556" s="444">
        <f t="shared" ca="1" si="149"/>
        <v>-662423583047.90674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-662423583047.90674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-2760098262.6996112</v>
      </c>
      <c r="L3557" s="444">
        <f t="shared" ca="1" si="149"/>
        <v>-665183681310.60632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-665183681310.60632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-2771598672.1275263</v>
      </c>
      <c r="L3558" s="444">
        <f t="shared" ca="1" si="149"/>
        <v>-667955279982.73389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-667955279982.73389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-2783146999.9280577</v>
      </c>
      <c r="L3559" s="444">
        <f t="shared" ca="1" si="149"/>
        <v>-670738426982.66199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-670738426982.66199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-2794743445.7610917</v>
      </c>
      <c r="L3560" s="444">
        <f t="shared" ca="1" si="149"/>
        <v>-673533170428.4231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-673533170428.4231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-2806388210.1184297</v>
      </c>
      <c r="L3561" s="444">
        <f t="shared" ca="1" si="149"/>
        <v>-676339558638.5415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-676339558638.5415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-2818081494.3272562</v>
      </c>
      <c r="L3562" s="444">
        <f t="shared" ca="1" si="149"/>
        <v>-679157640132.86877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-679157640132.86877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-2829823500.5536199</v>
      </c>
      <c r="L3563" s="444">
        <f t="shared" ca="1" si="149"/>
        <v>-681987463633.42236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-681987463633.42236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-2841614431.8059263</v>
      </c>
      <c r="L3564" s="444">
        <f t="shared" ca="1" si="149"/>
        <v>-684829078065.22827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-684829078065.22827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-2853454491.9384513</v>
      </c>
      <c r="L3565" s="444">
        <f t="shared" ca="1" si="149"/>
        <v>-687682532557.16675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-687682532557.16675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-2865343885.6548615</v>
      </c>
      <c r="L3566" s="444">
        <f t="shared" ca="1" si="149"/>
        <v>-690547876442.82166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-690547876442.82166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-2877282818.5117569</v>
      </c>
      <c r="L3567" s="444">
        <f t="shared" ca="1" si="149"/>
        <v>-693425159261.33337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-693425159261.33337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-2889271496.9222221</v>
      </c>
      <c r="L3568" s="444">
        <f t="shared" ca="1" si="149"/>
        <v>-696314430758.25562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-696314430758.25562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-2901310128.1593986</v>
      </c>
      <c r="L3569" s="444">
        <f t="shared" ca="1" si="149"/>
        <v>-699215740886.41504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-699215740886.41504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-2913398920.3600626</v>
      </c>
      <c r="L3570" s="444">
        <f t="shared" ca="1" si="149"/>
        <v>-702129139806.77515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-702129139806.77515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-2925538082.5282297</v>
      </c>
      <c r="L3571" s="444">
        <f t="shared" ca="1" si="149"/>
        <v>-705054677889.30334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-705054677889.30334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-2937727824.538764</v>
      </c>
      <c r="L3572" s="444">
        <f t="shared" ca="1" si="149"/>
        <v>-707992405713.84216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-707992405713.84216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-2949968357.1410089</v>
      </c>
      <c r="L3573" s="444">
        <f t="shared" ca="1" si="149"/>
        <v>-710942374070.98315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-710942374070.98315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-2962259891.96243</v>
      </c>
      <c r="L3574" s="444">
        <f t="shared" ca="1" si="149"/>
        <v>-713904633962.94556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-713904633962.94556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-2974602641.5122733</v>
      </c>
      <c r="L3575" s="444">
        <f t="shared" ca="1" si="149"/>
        <v>-716879236604.45789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-716879236604.45789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-2986996819.1852412</v>
      </c>
      <c r="L3576" s="444">
        <f t="shared" ca="1" si="149"/>
        <v>-719866233423.64307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-719866233423.64307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-2999442639.2651796</v>
      </c>
      <c r="L3577" s="444">
        <f t="shared" ca="1" si="149"/>
        <v>-722865676062.9082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-722865676062.9082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-3011940316.9287844</v>
      </c>
      <c r="L3578" s="444">
        <f t="shared" ref="L3578:L3832" ca="1" si="154">I3578-J3578+K3578</f>
        <v>-725877616379.83704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-725877616379.83704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-3024490068.249321</v>
      </c>
      <c r="L3579" s="444">
        <f t="shared" ca="1" si="154"/>
        <v>-728902106448.0863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-728902106448.0863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-3037092110.2003593</v>
      </c>
      <c r="L3580" s="444">
        <f t="shared" ca="1" si="154"/>
        <v>-731939198558.28662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-731939198558.28662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-3049746660.6595278</v>
      </c>
      <c r="L3581" s="444">
        <f t="shared" ca="1" si="154"/>
        <v>-734988945218.94617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-734988945218.94617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-3062453938.4122758</v>
      </c>
      <c r="L3582" s="444">
        <f t="shared" ca="1" si="154"/>
        <v>-738051399157.3584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-738051399157.3584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-3075214163.1556602</v>
      </c>
      <c r="L3583" s="444">
        <f t="shared" ca="1" si="154"/>
        <v>-741126613320.51404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-741126613320.51404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-3088027555.502142</v>
      </c>
      <c r="L3584" s="444">
        <f t="shared" ca="1" si="154"/>
        <v>-744214640876.01624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-744214640876.01624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-3100894336.9834008</v>
      </c>
      <c r="L3585" s="444">
        <f t="shared" ca="1" si="154"/>
        <v>-747315535212.99963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-747315535212.99963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-3113814730.0541649</v>
      </c>
      <c r="L3586" s="444">
        <f t="shared" ca="1" si="154"/>
        <v>-750429349943.05383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-750429349943.05383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-3126788958.0960574</v>
      </c>
      <c r="L3587" s="444">
        <f t="shared" ca="1" si="154"/>
        <v>-753556138901.1499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-753556138901.1499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-3139817245.4214578</v>
      </c>
      <c r="L3588" s="444">
        <f t="shared" ca="1" si="154"/>
        <v>-756695956146.57141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-756695956146.57141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-3152899817.2773809</v>
      </c>
      <c r="L3589" s="444">
        <f t="shared" ca="1" si="154"/>
        <v>-759848855963.84875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-759848855963.84875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-3166036899.84937</v>
      </c>
      <c r="L3590" s="444">
        <f t="shared" ca="1" si="154"/>
        <v>-763014892863.69812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-763014892863.69812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-3179228720.265409</v>
      </c>
      <c r="L3591" s="444">
        <f t="shared" ca="1" si="154"/>
        <v>-766194121583.9635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-766194121583.9635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-3192475506.5998478</v>
      </c>
      <c r="L3592" s="444">
        <f t="shared" ca="1" si="154"/>
        <v>-769386597090.56335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-769386597090.56335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-3205777487.8773475</v>
      </c>
      <c r="L3593" s="444">
        <f t="shared" ca="1" si="154"/>
        <v>-772592374578.44067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-772592374578.44067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-3219134894.0768361</v>
      </c>
      <c r="L3594" s="444">
        <f t="shared" ca="1" si="154"/>
        <v>-775811509472.51746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-775811509472.51746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-3232547956.1354895</v>
      </c>
      <c r="L3595" s="444">
        <f t="shared" ca="1" si="154"/>
        <v>-779044057428.65295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-779044057428.65295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-3246016905.9527206</v>
      </c>
      <c r="L3596" s="444">
        <f t="shared" ca="1" si="154"/>
        <v>-782290074334.60571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-782290074334.60571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-3259541976.3941903</v>
      </c>
      <c r="L3597" s="444">
        <f t="shared" ca="1" si="154"/>
        <v>-785549616310.99988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-785549616310.99988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-3273123401.2958326</v>
      </c>
      <c r="L3598" s="444">
        <f t="shared" ca="1" si="154"/>
        <v>-788822739712.29565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-788822739712.29565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-3286761415.4678984</v>
      </c>
      <c r="L3599" s="444">
        <f t="shared" ca="1" si="154"/>
        <v>-792109501127.76355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-792109501127.76355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-3300456254.6990147</v>
      </c>
      <c r="L3600" s="444">
        <f t="shared" ca="1" si="154"/>
        <v>-795409957382.46252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-795409957382.46252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-3314208155.7602606</v>
      </c>
      <c r="L3601" s="444">
        <f t="shared" ca="1" si="154"/>
        <v>-798724165538.22278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-798724165538.22278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-3328017356.4092617</v>
      </c>
      <c r="L3602" s="444">
        <f t="shared" ca="1" si="154"/>
        <v>-802052182894.63208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-802052182894.63208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-3341884095.3943005</v>
      </c>
      <c r="L3603" s="444">
        <f t="shared" ca="1" si="154"/>
        <v>-805394066990.02637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-805394066990.02637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-3355808612.4584432</v>
      </c>
      <c r="L3604" s="444">
        <f t="shared" ca="1" si="154"/>
        <v>-808749875602.48486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-808749875602.48486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-3369791148.3436871</v>
      </c>
      <c r="L3605" s="444">
        <f t="shared" ca="1" si="154"/>
        <v>-812119666750.82849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-812119666750.82849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-3383831944.7951188</v>
      </c>
      <c r="L3606" s="444">
        <f t="shared" ca="1" si="154"/>
        <v>-815503498695.62366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-815503498695.62366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-3397931244.5650988</v>
      </c>
      <c r="L3607" s="444">
        <f t="shared" ca="1" si="154"/>
        <v>-818901429940.18872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-818901429940.18872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-3412089291.4174528</v>
      </c>
      <c r="L3608" s="444">
        <f t="shared" ca="1" si="154"/>
        <v>-822313519231.6062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-822313519231.6062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-3426306330.1316924</v>
      </c>
      <c r="L3609" s="444">
        <f t="shared" ca="1" si="154"/>
        <v>-825739825561.73792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-825739825561.73792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-3440582606.5072412</v>
      </c>
      <c r="L3610" s="444">
        <f t="shared" ca="1" si="154"/>
        <v>-829180408168.24512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-829180408168.24512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-3454918367.3676877</v>
      </c>
      <c r="L3611" s="444">
        <f t="shared" ca="1" si="154"/>
        <v>-832635326535.61279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-832635326535.61279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-3469313860.5650535</v>
      </c>
      <c r="L3612" s="444">
        <f t="shared" ca="1" si="154"/>
        <v>-836104640396.17786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-836104640396.17786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-3483769334.9840741</v>
      </c>
      <c r="L3613" s="444">
        <f t="shared" ca="1" si="154"/>
        <v>-839588409731.16199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-839588409731.16199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-3498285040.5465083</v>
      </c>
      <c r="L3614" s="444">
        <f t="shared" ca="1" si="154"/>
        <v>-843086694771.7085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-843086694771.7085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-3512861228.2154522</v>
      </c>
      <c r="L3615" s="444">
        <f t="shared" ca="1" si="154"/>
        <v>-846599555999.92395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-846599555999.92395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-3527498149.9996829</v>
      </c>
      <c r="L3616" s="444">
        <f t="shared" ca="1" si="154"/>
        <v>-850127054149.92358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-850127054149.92358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-3542196058.958015</v>
      </c>
      <c r="L3617" s="444">
        <f t="shared" ca="1" si="154"/>
        <v>-853669250208.88159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-853669250208.88159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-3556955209.2036734</v>
      </c>
      <c r="L3618" s="444">
        <f t="shared" ca="1" si="154"/>
        <v>-857226205418.08521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-857226205418.08521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-3571775855.9086876</v>
      </c>
      <c r="L3619" s="444">
        <f t="shared" ca="1" si="154"/>
        <v>-860797981273.9939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-860797981273.9939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-3586658255.3083072</v>
      </c>
      <c r="L3620" s="444">
        <f t="shared" ca="1" si="154"/>
        <v>-864384639529.30225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-864384639529.30225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-3601602664.7054257</v>
      </c>
      <c r="L3621" s="444">
        <f t="shared" ca="1" si="154"/>
        <v>-867986242194.00769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-867986242194.00769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-3616609342.4750314</v>
      </c>
      <c r="L3622" s="444">
        <f t="shared" ca="1" si="154"/>
        <v>-871602851536.48267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-871602851536.48267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-3631678548.0686784</v>
      </c>
      <c r="L3623" s="444">
        <f t="shared" ca="1" si="154"/>
        <v>-875234530084.55139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-875234530084.55139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-3646810542.0189633</v>
      </c>
      <c r="L3624" s="444">
        <f t="shared" ca="1" si="154"/>
        <v>-878881340626.57031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-878881340626.57031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-3662005585.9440427</v>
      </c>
      <c r="L3625" s="444">
        <f t="shared" ca="1" si="154"/>
        <v>-882543346212.5144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-882543346212.5144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-3677263942.5521431</v>
      </c>
      <c r="L3626" s="444">
        <f t="shared" ca="1" si="154"/>
        <v>-886220610155.06653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-886220610155.06653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-3692585875.6461101</v>
      </c>
      <c r="L3627" s="444">
        <f t="shared" ca="1" si="154"/>
        <v>-889913196030.71265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-889913196030.71265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-3707971650.1279688</v>
      </c>
      <c r="L3628" s="444">
        <f t="shared" ca="1" si="154"/>
        <v>-893621167680.84058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-893621167680.84058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-3723421532.0035024</v>
      </c>
      <c r="L3629" s="444">
        <f t="shared" ca="1" si="154"/>
        <v>-897344589212.84412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-897344589212.84412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-3738935788.3868504</v>
      </c>
      <c r="L3630" s="444">
        <f t="shared" ca="1" si="154"/>
        <v>-901083525001.23096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-901083525001.23096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-3754514687.5051289</v>
      </c>
      <c r="L3631" s="444">
        <f t="shared" ca="1" si="154"/>
        <v>-904838039688.73608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-904838039688.73608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-3770158498.7030668</v>
      </c>
      <c r="L3632" s="444">
        <f t="shared" ca="1" si="154"/>
        <v>-908608198187.43921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-908608198187.43921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-3785867492.4476633</v>
      </c>
      <c r="L3633" s="444">
        <f t="shared" ca="1" si="154"/>
        <v>-912394065679.88684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-912394065679.88684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-3801641940.3328614</v>
      </c>
      <c r="L3634" s="444">
        <f t="shared" ca="1" si="154"/>
        <v>-916195707620.21973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-916195707620.21973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-3817482115.084249</v>
      </c>
      <c r="L3635" s="444">
        <f t="shared" ca="1" si="154"/>
        <v>-920013189735.30396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-920013189735.30396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-3833388290.5637665</v>
      </c>
      <c r="L3636" s="444">
        <f t="shared" ca="1" si="154"/>
        <v>-923846578025.86768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-923846578025.86768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-3849360741.7744484</v>
      </c>
      <c r="L3637" s="444">
        <f t="shared" ca="1" si="154"/>
        <v>-927695938767.64209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-927695938767.64209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-3865399744.8651752</v>
      </c>
      <c r="L3638" s="444">
        <f t="shared" ca="1" si="154"/>
        <v>-931561338512.50732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-931561338512.50732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-3881505577.1354465</v>
      </c>
      <c r="L3639" s="444">
        <f t="shared" ca="1" si="154"/>
        <v>-935442844089.64282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-935442844089.64282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-3897678517.0401783</v>
      </c>
      <c r="L3640" s="444">
        <f t="shared" ca="1" si="154"/>
        <v>-939340522606.68298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-939340522606.68298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-3913918844.1945128</v>
      </c>
      <c r="L3641" s="444">
        <f t="shared" ca="1" si="154"/>
        <v>-943254441450.87744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-943254441450.87744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-3930226839.3786559</v>
      </c>
      <c r="L3642" s="444">
        <f t="shared" ca="1" si="154"/>
        <v>-947184668290.2561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-947184668290.2561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-3946602784.5427332</v>
      </c>
      <c r="L3643" s="444">
        <f t="shared" ca="1" si="154"/>
        <v>-951131271074.79883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-951131271074.79883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-3963046962.8116622</v>
      </c>
      <c r="L3644" s="444">
        <f t="shared" ca="1" si="154"/>
        <v>-955094318037.61047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-955094318037.61047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-3979559658.4900441</v>
      </c>
      <c r="L3645" s="444">
        <f t="shared" ca="1" si="154"/>
        <v>-959073877696.10046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-959073877696.10046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-3996141157.0670853</v>
      </c>
      <c r="L3646" s="444">
        <f t="shared" ca="1" si="154"/>
        <v>-963070018853.1676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-963070018853.1676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-4012791745.2215314</v>
      </c>
      <c r="L3647" s="444">
        <f t="shared" ca="1" si="154"/>
        <v>-967082810598.38916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-967082810598.38916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-4029511710.8266215</v>
      </c>
      <c r="L3648" s="444">
        <f t="shared" ca="1" si="154"/>
        <v>-971112322309.21582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-971112322309.21582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-4046301342.9550662</v>
      </c>
      <c r="L3649" s="444">
        <f t="shared" ca="1" si="154"/>
        <v>-975158623652.1709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-975158623652.1709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-4063160931.8840451</v>
      </c>
      <c r="L3650" s="444">
        <f t="shared" ca="1" si="154"/>
        <v>-979221784584.05493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-979221784584.05493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-4080090769.1002293</v>
      </c>
      <c r="L3651" s="444">
        <f t="shared" ca="1" si="154"/>
        <v>-983301875353.15515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-983301875353.15515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-4097091147.3048129</v>
      </c>
      <c r="L3652" s="444">
        <f t="shared" ca="1" si="154"/>
        <v>-987398966500.45996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-987398966500.45996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-4114162360.4185829</v>
      </c>
      <c r="L3653" s="444">
        <f t="shared" ca="1" si="154"/>
        <v>-991513128860.87854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-991513128860.87854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-4131304703.5869937</v>
      </c>
      <c r="L3654" s="444">
        <f t="shared" ca="1" si="154"/>
        <v>-995644433564.46558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-995644433564.46558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-4148518473.1852732</v>
      </c>
      <c r="L3655" s="444">
        <f t="shared" ca="1" si="154"/>
        <v>-999792952037.65088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-999792952037.65088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-4165803966.8235455</v>
      </c>
      <c r="L3656" s="444">
        <f t="shared" ca="1" si="154"/>
        <v>-1003958756004.4744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-1003958756004.4744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-4183161483.3519759</v>
      </c>
      <c r="L3657" s="444">
        <f t="shared" ca="1" si="154"/>
        <v>-1008141917487.8263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-1008141917487.8263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-4200591322.8659434</v>
      </c>
      <c r="L3658" s="444">
        <f t="shared" ca="1" si="154"/>
        <v>-1012342508810.6923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-1012342508810.6923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-4218093786.7112179</v>
      </c>
      <c r="L3659" s="444">
        <f t="shared" ca="1" si="154"/>
        <v>-1016560602597.4034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-1016560602597.4034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-4235669177.489181</v>
      </c>
      <c r="L3660" s="444">
        <f t="shared" ca="1" si="154"/>
        <v>-1020796271774.8926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-1020796271774.8926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-4253317799.0620527</v>
      </c>
      <c r="L3661" s="444">
        <f t="shared" ca="1" si="154"/>
        <v>-1025049589573.9546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-1025049589573.9546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-4271039956.5581441</v>
      </c>
      <c r="L3662" s="444">
        <f t="shared" ca="1" si="154"/>
        <v>-1029320629530.5127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-1029320629530.5127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-4288835956.3771362</v>
      </c>
      <c r="L3663" s="444">
        <f t="shared" ca="1" si="154"/>
        <v>-1033609465486.8899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-1033609465486.8899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-4306706106.1953745</v>
      </c>
      <c r="L3664" s="444">
        <f t="shared" ca="1" si="154"/>
        <v>-1037916171593.0853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-1037916171593.0853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-4324650714.9711885</v>
      </c>
      <c r="L3665" s="444">
        <f t="shared" ca="1" si="154"/>
        <v>-1042240822308.0565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-1042240822308.0565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-4342670092.9502354</v>
      </c>
      <c r="L3666" s="444">
        <f t="shared" ca="1" si="154"/>
        <v>-1046583492401.0067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-1046583492401.0067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-4360764551.6708612</v>
      </c>
      <c r="L3667" s="444">
        <f t="shared" ca="1" si="154"/>
        <v>-1050944256952.6776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-1050944256952.6776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-4378934403.9694901</v>
      </c>
      <c r="L3668" s="444">
        <f t="shared" ca="1" si="154"/>
        <v>-1055323191356.6471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-1055323191356.6471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-4397179963.9860296</v>
      </c>
      <c r="L3669" s="444">
        <f t="shared" ca="1" si="154"/>
        <v>-1059720371320.6332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-1059720371320.6332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-4415501547.1693048</v>
      </c>
      <c r="L3670" s="444">
        <f t="shared" ca="1" si="154"/>
        <v>-1064135872867.8025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-1064135872867.8025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-4433899470.2825108</v>
      </c>
      <c r="L3671" s="444">
        <f t="shared" ca="1" si="154"/>
        <v>-1068569772338.085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-1068569772338.085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-4452374051.4086876</v>
      </c>
      <c r="L3672" s="444">
        <f t="shared" ca="1" si="154"/>
        <v>-1073022146389.4937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-1073022146389.4937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-4470925609.9562225</v>
      </c>
      <c r="L3673" s="444">
        <f t="shared" ca="1" si="154"/>
        <v>-1077493071999.4498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-1077493071999.4498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-4489554466.6643744</v>
      </c>
      <c r="L3674" s="444">
        <f t="shared" ca="1" si="154"/>
        <v>-1081982626466.1143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-1081982626466.1143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-4508260943.6088095</v>
      </c>
      <c r="L3675" s="444">
        <f t="shared" ca="1" si="154"/>
        <v>-1086490887409.723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-1086490887409.723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-4527045364.2071791</v>
      </c>
      <c r="L3676" s="444">
        <f t="shared" ca="1" si="154"/>
        <v>-1091017932773.9302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-1091017932773.9302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-4545908053.2247086</v>
      </c>
      <c r="L3677" s="444">
        <f t="shared" ca="1" si="154"/>
        <v>-1095563840827.1549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-1095563840827.1549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-4564849336.7798119</v>
      </c>
      <c r="L3678" s="444">
        <f t="shared" ca="1" si="154"/>
        <v>-1100128690163.9348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-1100128690163.9348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-4583869542.3497286</v>
      </c>
      <c r="L3679" s="444">
        <f t="shared" ca="1" si="154"/>
        <v>-1104712559706.2844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-1104712559706.2844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-4602968998.776185</v>
      </c>
      <c r="L3680" s="444">
        <f t="shared" ca="1" si="154"/>
        <v>-1109315528705.0605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-1109315528705.0605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-4622148036.2710857</v>
      </c>
      <c r="L3681" s="444">
        <f t="shared" ca="1" si="154"/>
        <v>-1113937676741.3315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-1113937676741.3315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-4641406986.4222145</v>
      </c>
      <c r="L3682" s="444">
        <f t="shared" ca="1" si="154"/>
        <v>-1118579083727.7537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-1118579083727.7537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-4660746182.1989737</v>
      </c>
      <c r="L3683" s="444">
        <f t="shared" ca="1" si="154"/>
        <v>-1123239829909.9526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-1123239829909.9526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-4680165957.9581356</v>
      </c>
      <c r="L3684" s="444">
        <f t="shared" ca="1" si="154"/>
        <v>-1127919995867.9109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-1127919995867.9109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-4699666649.4496288</v>
      </c>
      <c r="L3685" s="444">
        <f t="shared" ca="1" si="154"/>
        <v>-1132619662517.3606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-1132619662517.3606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-4719248593.8223362</v>
      </c>
      <c r="L3686" s="444">
        <f t="shared" ca="1" si="154"/>
        <v>-1137338911111.1829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-1137338911111.1829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-4738912129.6299286</v>
      </c>
      <c r="L3687" s="444">
        <f t="shared" ca="1" si="154"/>
        <v>-1142077823240.8127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-1142077823240.8127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-4758657596.8367195</v>
      </c>
      <c r="L3688" s="444">
        <f t="shared" ca="1" si="154"/>
        <v>-1146836480837.6494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-1146836480837.6494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-4778485336.8235388</v>
      </c>
      <c r="L3689" s="444">
        <f t="shared" ca="1" si="154"/>
        <v>-1151614966174.4729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-1151614966174.4729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-4798395692.3936367</v>
      </c>
      <c r="L3690" s="444">
        <f t="shared" ca="1" si="154"/>
        <v>-1156413361866.8665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-1156413361866.8665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-4818389007.7786102</v>
      </c>
      <c r="L3691" s="444">
        <f t="shared" ca="1" si="154"/>
        <v>-1161231750874.645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-1161231750874.645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-4838465628.6443539</v>
      </c>
      <c r="L3692" s="444">
        <f t="shared" ca="1" si="154"/>
        <v>-1166070216503.2893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-1166070216503.2893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-4858625902.0970383</v>
      </c>
      <c r="L3693" s="444">
        <f t="shared" ca="1" si="154"/>
        <v>-1170928842405.3862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-1170928842405.3862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-4878870176.6891088</v>
      </c>
      <c r="L3694" s="444">
        <f t="shared" ca="1" si="154"/>
        <v>-1175807712582.0754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-1175807712582.0754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-4899198802.4253139</v>
      </c>
      <c r="L3695" s="444">
        <f t="shared" ca="1" si="154"/>
        <v>-1180706911384.5007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-1180706911384.5007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-4919612130.7687531</v>
      </c>
      <c r="L3696" s="444">
        <f t="shared" ca="1" si="154"/>
        <v>-1185626523515.2695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-1185626523515.2695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-4940110514.6469564</v>
      </c>
      <c r="L3697" s="444">
        <f t="shared" ca="1" si="154"/>
        <v>-1190566634029.9165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-1190566634029.9165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-4960694308.4579849</v>
      </c>
      <c r="L3698" s="444">
        <f t="shared" ca="1" si="154"/>
        <v>-1195527328338.3745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-1195527328338.3745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-4981363868.07656</v>
      </c>
      <c r="L3699" s="444">
        <f t="shared" ca="1" si="154"/>
        <v>-1200508692206.4512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-1200508692206.4512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-5002119550.8602133</v>
      </c>
      <c r="L3700" s="444">
        <f t="shared" ca="1" si="154"/>
        <v>-1205510811757.3113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-1205510811757.3113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-5022961715.6554632</v>
      </c>
      <c r="L3701" s="444">
        <f t="shared" ca="1" si="154"/>
        <v>-1210533773472.9668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-1210533773472.9668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-5043890722.8040285</v>
      </c>
      <c r="L3702" s="444">
        <f t="shared" ca="1" si="154"/>
        <v>-1215577664195.7708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-1215577664195.7708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-5064906934.149045</v>
      </c>
      <c r="L3703" s="444">
        <f t="shared" ca="1" si="154"/>
        <v>-1220642571129.9197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-1220642571129.9197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-5086010713.0413322</v>
      </c>
      <c r="L3704" s="444">
        <f t="shared" ca="1" si="154"/>
        <v>-1225728581842.9609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-1225728581842.9609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-5107202424.3456707</v>
      </c>
      <c r="L3705" s="444">
        <f t="shared" ca="1" si="154"/>
        <v>-1230835784267.3066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-1230835784267.3066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-5128482434.4471111</v>
      </c>
      <c r="L3706" s="444">
        <f t="shared" ca="1" si="154"/>
        <v>-1235964266701.7537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-1235964266701.7537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-5149851111.2573071</v>
      </c>
      <c r="L3707" s="444">
        <f t="shared" ca="1" si="154"/>
        <v>-1241114117813.011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-1241114117813.011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-5171308824.2208786</v>
      </c>
      <c r="L3708" s="444">
        <f t="shared" ca="1" si="154"/>
        <v>-1246285426637.2319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-1246285426637.2319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-5192855944.3217993</v>
      </c>
      <c r="L3709" s="444">
        <f t="shared" ca="1" si="154"/>
        <v>-1251478282581.5537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-1251478282581.5537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-5214492844.0898075</v>
      </c>
      <c r="L3710" s="444">
        <f t="shared" ca="1" si="154"/>
        <v>-1256692775425.6436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-1256692775425.6436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-5236219897.6068478</v>
      </c>
      <c r="L3711" s="444">
        <f t="shared" ca="1" si="154"/>
        <v>-1261928995323.2505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-1261928995323.2505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-5258037480.5135441</v>
      </c>
      <c r="L3712" s="444">
        <f t="shared" ca="1" si="154"/>
        <v>-1267187032803.7639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-1267187032803.7639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-5279945970.0156832</v>
      </c>
      <c r="L3713" s="444">
        <f t="shared" ca="1" si="154"/>
        <v>-1272466978773.7795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-1272466978773.7795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-5301945744.890748</v>
      </c>
      <c r="L3714" s="444">
        <f t="shared" ca="1" si="154"/>
        <v>-1277768924518.6704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-1277768924518.6704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-5324037185.4944601</v>
      </c>
      <c r="L3715" s="444">
        <f t="shared" ca="1" si="154"/>
        <v>-1283092961704.1648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-1283092961704.1648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-5346220673.7673531</v>
      </c>
      <c r="L3716" s="444">
        <f t="shared" ca="1" si="154"/>
        <v>-1288439182377.9321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-1288439182377.9321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-5368496593.2413836</v>
      </c>
      <c r="L3717" s="444">
        <f t="shared" ca="1" si="154"/>
        <v>-1293807678971.1736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-1293807678971.1736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-5390865329.0465565</v>
      </c>
      <c r="L3718" s="444">
        <f t="shared" ca="1" si="154"/>
        <v>-1299198544300.2202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-1299198544300.2202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-5413327267.9175844</v>
      </c>
      <c r="L3719" s="444">
        <f t="shared" ca="1" si="154"/>
        <v>-1304611871568.1377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-1304611871568.1377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-5435882798.2005739</v>
      </c>
      <c r="L3720" s="444">
        <f t="shared" ca="1" si="154"/>
        <v>-1310047754366.3384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-1310047754366.3384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-5458532309.8597431</v>
      </c>
      <c r="L3721" s="444">
        <f t="shared" ca="1" si="154"/>
        <v>-1315506286676.1982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-1315506286676.1982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-5481276194.4841595</v>
      </c>
      <c r="L3722" s="444">
        <f t="shared" ca="1" si="154"/>
        <v>-1320987562870.6824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-1320987562870.6824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-5504114845.2945099</v>
      </c>
      <c r="L3723" s="444">
        <f t="shared" ca="1" si="154"/>
        <v>-1326491677715.9768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-1326491677715.9768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-5527048657.1499033</v>
      </c>
      <c r="L3724" s="444">
        <f t="shared" ca="1" si="154"/>
        <v>-1332018726373.1267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-1332018726373.1267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-5550078026.5546942</v>
      </c>
      <c r="L3725" s="444">
        <f t="shared" ca="1" si="154"/>
        <v>-1337568804399.6814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-1337568804399.6814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-5573203351.6653395</v>
      </c>
      <c r="L3726" s="444">
        <f t="shared" ca="1" si="154"/>
        <v>-1343142007751.3467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-1343142007751.3467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-5596425032.2972775</v>
      </c>
      <c r="L3727" s="444">
        <f t="shared" ca="1" si="154"/>
        <v>-1348738432783.644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-1348738432783.644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-5619743469.9318504</v>
      </c>
      <c r="L3728" s="444">
        <f t="shared" ca="1" si="154"/>
        <v>-1354358176253.5759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-1354358176253.5759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-5643159067.7232332</v>
      </c>
      <c r="L3729" s="444">
        <f t="shared" ca="1" si="154"/>
        <v>-1360001335321.2991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-1360001335321.2991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-5666672230.5054131</v>
      </c>
      <c r="L3730" s="444">
        <f t="shared" ca="1" si="154"/>
        <v>-1365668007551.8044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-1365668007551.8044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-5690283364.7991848</v>
      </c>
      <c r="L3731" s="444">
        <f t="shared" ca="1" si="154"/>
        <v>-1371358290916.6035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-1371358290916.6035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-5713992878.8191814</v>
      </c>
      <c r="L3732" s="444">
        <f t="shared" ca="1" si="154"/>
        <v>-1377072283795.4226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-1377072283795.4226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-5737801182.4809275</v>
      </c>
      <c r="L3733" s="444">
        <f t="shared" ca="1" si="154"/>
        <v>-1382810084977.9036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-1382810084977.9036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-5761708687.4079313</v>
      </c>
      <c r="L3734" s="444">
        <f t="shared" ca="1" si="154"/>
        <v>-1388571793665.3115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-1388571793665.3115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-5785715806.938798</v>
      </c>
      <c r="L3735" s="444">
        <f t="shared" ca="1" si="154"/>
        <v>-1394357509472.2502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-1394357509472.2502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-5809822956.1343756</v>
      </c>
      <c r="L3736" s="444">
        <f t="shared" ca="1" si="154"/>
        <v>-1400167332428.3845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-1400167332428.3845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-5834030551.784935</v>
      </c>
      <c r="L3737" s="444">
        <f t="shared" ca="1" si="154"/>
        <v>-1406001362980.1694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-1406001362980.1694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-5858339012.4173727</v>
      </c>
      <c r="L3738" s="444">
        <f t="shared" ca="1" si="154"/>
        <v>-1411859701992.5869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-1411859701992.5869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-5882748758.3024454</v>
      </c>
      <c r="L3739" s="444">
        <f t="shared" ca="1" si="154"/>
        <v>-1417742450750.8894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-1417742450750.8894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-5907260211.462039</v>
      </c>
      <c r="L3740" s="444">
        <f t="shared" ca="1" si="154"/>
        <v>-1423649710962.3516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-1423649710962.3516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-5931873795.676465</v>
      </c>
      <c r="L3741" s="444">
        <f t="shared" ca="1" si="154"/>
        <v>-1429581584758.0281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-1429581584758.0281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-5956589936.4917831</v>
      </c>
      <c r="L3742" s="444">
        <f t="shared" ca="1" si="154"/>
        <v>-1435538174694.5198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-1435538174694.5198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-5981409061.2271652</v>
      </c>
      <c r="L3743" s="444">
        <f t="shared" ca="1" si="154"/>
        <v>-1441519583755.7468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-1441519583755.7468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-6006331598.9822788</v>
      </c>
      <c r="L3744" s="444">
        <f t="shared" ca="1" si="154"/>
        <v>-1447525915354.729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-1447525915354.729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-6031357980.6447039</v>
      </c>
      <c r="L3745" s="444">
        <f t="shared" ca="1" si="154"/>
        <v>-1453557273335.3738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-1453557273335.3738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-6056488638.8973904</v>
      </c>
      <c r="L3746" s="444">
        <f t="shared" ca="1" si="154"/>
        <v>-1459613761974.2712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-1459613761974.2712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-6081724008.2261305</v>
      </c>
      <c r="L3747" s="444">
        <f t="shared" ca="1" si="154"/>
        <v>-1465695485982.4973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-1465695485982.4973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-6107064524.9270725</v>
      </c>
      <c r="L3748" s="444">
        <f t="shared" ca="1" si="154"/>
        <v>-1471802550507.4243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-1471802550507.4243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-6132510627.1142683</v>
      </c>
      <c r="L3749" s="444">
        <f t="shared" ca="1" si="154"/>
        <v>-1477935061134.5386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-1477935061134.5386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-6158062754.7272444</v>
      </c>
      <c r="L3750" s="444">
        <f t="shared" ca="1" si="154"/>
        <v>-1484093123889.2659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-1484093123889.2659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-6183721349.5386076</v>
      </c>
      <c r="L3751" s="444">
        <f t="shared" ca="1" si="154"/>
        <v>-1490276845238.8044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-1490276845238.8044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-6209486855.161685</v>
      </c>
      <c r="L3752" s="444">
        <f t="shared" ca="1" si="154"/>
        <v>-1496486332093.9661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-1496486332093.9661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-6235359717.0581923</v>
      </c>
      <c r="L3753" s="444">
        <f t="shared" ca="1" si="154"/>
        <v>-1502721691811.0242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-1502721691811.0242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-6261340382.5459337</v>
      </c>
      <c r="L3754" s="444">
        <f t="shared" ca="1" si="154"/>
        <v>-1508983032193.5701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-1508983032193.5701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-6287429300.8065414</v>
      </c>
      <c r="L3755" s="444">
        <f t="shared" ca="1" si="154"/>
        <v>-1515270461494.3767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-1515270461494.3767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-6313626922.8932362</v>
      </c>
      <c r="L3756" s="444">
        <f t="shared" ca="1" si="154"/>
        <v>-1521584088417.27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-1521584088417.27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-6339933701.7386246</v>
      </c>
      <c r="L3757" s="444">
        <f t="shared" ca="1" si="154"/>
        <v>-1527924022119.0085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-1527924022119.0085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-6366350092.1625357</v>
      </c>
      <c r="L3758" s="444">
        <f t="shared" ca="1" si="154"/>
        <v>-1534290372211.1711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-1534290372211.1711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-6392876550.87988</v>
      </c>
      <c r="L3759" s="444">
        <f t="shared" ca="1" si="154"/>
        <v>-1540683248762.051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-1540683248762.051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-6419513536.5085459</v>
      </c>
      <c r="L3760" s="444">
        <f t="shared" ca="1" si="154"/>
        <v>-1547102762298.5596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-1547102762298.5596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-6446261509.5773315</v>
      </c>
      <c r="L3761" s="444">
        <f t="shared" ca="1" si="154"/>
        <v>-1553549023808.137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-1553549023808.137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-6473120932.5339041</v>
      </c>
      <c r="L3762" s="444">
        <f t="shared" ca="1" si="154"/>
        <v>-1560022144740.6709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-1560022144740.6709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-6500092269.7527952</v>
      </c>
      <c r="L3763" s="444">
        <f t="shared" ca="1" si="154"/>
        <v>-1566522237010.4236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-1566522237010.4236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-6527175987.5434313</v>
      </c>
      <c r="L3764" s="444">
        <f t="shared" ca="1" si="154"/>
        <v>-1573049412997.967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-1573049412997.967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-6554372554.1581955</v>
      </c>
      <c r="L3765" s="444">
        <f t="shared" ca="1" si="154"/>
        <v>-1579603785552.1252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-1579603785552.1252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-6581682439.8005219</v>
      </c>
      <c r="L3766" s="444">
        <f t="shared" ca="1" si="154"/>
        <v>-1586185467991.9258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-1586185467991.9258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-6609106116.6330242</v>
      </c>
      <c r="L3767" s="444">
        <f t="shared" ca="1" si="154"/>
        <v>-1592794574108.5588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-1592794574108.5588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-6636644058.7856617</v>
      </c>
      <c r="L3768" s="444">
        <f t="shared" ca="1" si="154"/>
        <v>-1599431218167.3445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-1599431218167.3445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-6664296742.3639355</v>
      </c>
      <c r="L3769" s="444">
        <f t="shared" ca="1" si="154"/>
        <v>-1606095514909.7085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-1606095514909.7085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-6692064645.457119</v>
      </c>
      <c r="L3770" s="444">
        <f t="shared" ca="1" si="154"/>
        <v>-1612787579555.1655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-1612787579555.1655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-6719948248.1465225</v>
      </c>
      <c r="L3771" s="444">
        <f t="shared" ca="1" si="154"/>
        <v>-1619507527803.312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-1619507527803.312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-6747948032.5137997</v>
      </c>
      <c r="L3772" s="444">
        <f t="shared" ca="1" si="154"/>
        <v>-1626255475835.8259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-1626255475835.8259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-6776064482.6492748</v>
      </c>
      <c r="L3773" s="444">
        <f t="shared" ca="1" si="154"/>
        <v>-1633031540318.4751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-1633031540318.4751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-6804298084.6603127</v>
      </c>
      <c r="L3774" s="444">
        <f t="shared" ca="1" si="154"/>
        <v>-1639835838403.1355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-1639835838403.1355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-6832649326.6797314</v>
      </c>
      <c r="L3775" s="444">
        <f t="shared" ca="1" si="154"/>
        <v>-1646668487729.8152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-1646668487729.8152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-6861118698.8742294</v>
      </c>
      <c r="L3776" s="444">
        <f t="shared" ca="1" si="154"/>
        <v>-1653529606428.6895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-1653529606428.6895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-6889706693.4528723</v>
      </c>
      <c r="L3777" s="444">
        <f t="shared" ca="1" si="154"/>
        <v>-1660419313122.1423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-1660419313122.1423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-6918413804.6755934</v>
      </c>
      <c r="L3778" s="444">
        <f t="shared" ca="1" si="154"/>
        <v>-1667337726926.8179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-1667337726926.8179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-6947240528.8617411</v>
      </c>
      <c r="L3779" s="444">
        <f t="shared" ca="1" si="154"/>
        <v>-1674284967455.6797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-1674284967455.6797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-6976187364.3986654</v>
      </c>
      <c r="L3780" s="444">
        <f t="shared" ca="1" si="154"/>
        <v>-1681261154820.0784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-1681261154820.0784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-7005254811.7503262</v>
      </c>
      <c r="L3781" s="444">
        <f t="shared" ca="1" si="154"/>
        <v>-1688266409631.8286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-1688266409631.8286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-7034443373.4659529</v>
      </c>
      <c r="L3782" s="444">
        <f t="shared" ca="1" si="154"/>
        <v>-1695300853005.2947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-1695300853005.2947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-7063753554.1887274</v>
      </c>
      <c r="L3783" s="444">
        <f t="shared" ca="1" si="154"/>
        <v>-1702364606559.4834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-1702364606559.4834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-7093185860.6645136</v>
      </c>
      <c r="L3784" s="444">
        <f t="shared" ca="1" si="154"/>
        <v>-1709457792420.1479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-1709457792420.1479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-7122740801.7506161</v>
      </c>
      <c r="L3785" s="444">
        <f t="shared" ca="1" si="154"/>
        <v>-1716580533221.8987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-1716580533221.8987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-7152418888.4245777</v>
      </c>
      <c r="L3786" s="444">
        <f t="shared" ca="1" si="154"/>
        <v>-1723732952110.3232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-1723732952110.3232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-7182220633.7930136</v>
      </c>
      <c r="L3787" s="444">
        <f t="shared" ca="1" si="154"/>
        <v>-1730915172744.1162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-1730915172744.1162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-7212146553.1004839</v>
      </c>
      <c r="L3788" s="444">
        <f t="shared" ca="1" si="154"/>
        <v>-1738127319297.2168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-1738127319297.2168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-7242197163.7384024</v>
      </c>
      <c r="L3789" s="444">
        <f t="shared" ca="1" si="154"/>
        <v>-1745369516460.9551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-1745369516460.9551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-7272372985.2539797</v>
      </c>
      <c r="L3790" s="444">
        <f t="shared" ca="1" si="154"/>
        <v>-1752641889446.209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-1752641889446.209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-7302674539.3592043</v>
      </c>
      <c r="L3791" s="444">
        <f t="shared" ca="1" si="154"/>
        <v>-1759944563985.5681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-1759944563985.5681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-7333102349.939867</v>
      </c>
      <c r="L3792" s="444">
        <f t="shared" ca="1" si="154"/>
        <v>-1767277666335.5081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-1767277666335.5081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-7363656943.0646181</v>
      </c>
      <c r="L3793" s="444">
        <f t="shared" ca="1" si="154"/>
        <v>-1774641323278.5728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-1774641323278.5728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-7394338846.9940538</v>
      </c>
      <c r="L3794" s="444">
        <f t="shared" ca="1" si="154"/>
        <v>-1782035662125.5669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-1782035662125.5669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-7425148592.1898632</v>
      </c>
      <c r="L3795" s="444">
        <f t="shared" ca="1" si="154"/>
        <v>-1789460810717.7568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-1789460810717.7568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-7456086711.323987</v>
      </c>
      <c r="L3796" s="444">
        <f t="shared" ca="1" si="154"/>
        <v>-1796916897429.0808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-1796916897429.0808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-7487153739.287837</v>
      </c>
      <c r="L3797" s="444">
        <f t="shared" ca="1" si="154"/>
        <v>-1804404051168.3687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-1804404051168.3687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-7518350213.2015362</v>
      </c>
      <c r="L3798" s="444">
        <f t="shared" ca="1" si="154"/>
        <v>-1811922401381.5701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-1811922401381.5701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-7549676672.4232082</v>
      </c>
      <c r="L3799" s="444">
        <f t="shared" ca="1" si="154"/>
        <v>-1819472078053.9932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-1819472078053.9932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-7581133658.5583048</v>
      </c>
      <c r="L3800" s="444">
        <f t="shared" ca="1" si="154"/>
        <v>-1827053211712.5515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-1827053211712.5515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-7612721715.4689655</v>
      </c>
      <c r="L3801" s="444">
        <f t="shared" ca="1" si="154"/>
        <v>-1834665933428.0205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-1834665933428.0205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-7644441389.2834187</v>
      </c>
      <c r="L3802" s="444">
        <f t="shared" ca="1" si="154"/>
        <v>-1842310374817.304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-1842310374817.304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-7676293228.4054327</v>
      </c>
      <c r="L3803" s="444">
        <f t="shared" ca="1" si="154"/>
        <v>-1849986668045.7095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-1849986668045.7095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-7708277783.5237885</v>
      </c>
      <c r="L3804" s="444">
        <f t="shared" ca="1" si="154"/>
        <v>-1857694945829.2332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-1857694945829.2332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-7740395607.6218042</v>
      </c>
      <c r="L3805" s="444">
        <f t="shared" ca="1" si="154"/>
        <v>-1865435341436.855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-1865435341436.855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-7772647255.9868956</v>
      </c>
      <c r="L3806" s="444">
        <f t="shared" ca="1" si="154"/>
        <v>-1873207988692.8418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-1873207988692.8418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-7805033286.2201738</v>
      </c>
      <c r="L3807" s="444">
        <f t="shared" ca="1" si="154"/>
        <v>-1881013021979.062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-1881013021979.062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-7837554258.2460909</v>
      </c>
      <c r="L3808" s="444">
        <f t="shared" ca="1" si="154"/>
        <v>-1888850576237.3081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-1888850576237.3081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-7870210734.3221169</v>
      </c>
      <c r="L3809" s="444">
        <f t="shared" ca="1" si="154"/>
        <v>-1896720786971.6301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-1896720786971.6301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-7903003279.0484591</v>
      </c>
      <c r="L3810" s="444">
        <f t="shared" ca="1" si="154"/>
        <v>-1904623790250.6785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-1904623790250.6785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-7935932459.3778257</v>
      </c>
      <c r="L3811" s="444">
        <f t="shared" ca="1" si="154"/>
        <v>-1912559722710.0564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-1912559722710.0564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-7968998844.6252346</v>
      </c>
      <c r="L3812" s="444">
        <f t="shared" ca="1" si="154"/>
        <v>-1920528721554.6816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-1920528721554.6816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-8002203006.4778404</v>
      </c>
      <c r="L3813" s="444">
        <f t="shared" ca="1" si="154"/>
        <v>-1928530924561.1594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-1928530924561.1594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-8035545519.0048304</v>
      </c>
      <c r="L3814" s="444">
        <f t="shared" ca="1" si="154"/>
        <v>-1936566470080.1643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-1936566470080.1643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-8069026958.6673508</v>
      </c>
      <c r="L3815" s="444">
        <f t="shared" ca="1" si="154"/>
        <v>-1944635497038.8315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-1944635497038.8315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-8102647904.3284645</v>
      </c>
      <c r="L3816" s="444">
        <f t="shared" ca="1" si="154"/>
        <v>-1952738144943.1599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-1952738144943.1599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-8136408937.2631655</v>
      </c>
      <c r="L3817" s="444">
        <f t="shared" ca="1" si="154"/>
        <v>-1960874553880.4231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-1960874553880.4231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-8170310641.1684284</v>
      </c>
      <c r="L3818" s="444">
        <f t="shared" ca="1" si="154"/>
        <v>-1969044864521.5916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-1969044864521.5916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-8204353602.1732979</v>
      </c>
      <c r="L3819" s="444">
        <f t="shared" ca="1" si="154"/>
        <v>-1977249218123.7649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-1977249218123.7649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-8238538408.84902</v>
      </c>
      <c r="L3820" s="444">
        <f t="shared" ca="1" si="154"/>
        <v>-1985487756532.614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-1985487756532.614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-8272865652.2192249</v>
      </c>
      <c r="L3821" s="444">
        <f t="shared" ca="1" si="154"/>
        <v>-1993760622184.8333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-1993760622184.8333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-8307335925.7701387</v>
      </c>
      <c r="L3822" s="444">
        <f t="shared" ca="1" si="154"/>
        <v>-2002067958110.6033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-2002067958110.6033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-8341949825.4608469</v>
      </c>
      <c r="L3823" s="444">
        <f t="shared" ca="1" si="154"/>
        <v>-2010409907936.0642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-2010409907936.0642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-8376707949.7336006</v>
      </c>
      <c r="L3824" s="444">
        <f t="shared" ca="1" si="154"/>
        <v>-2018786615885.7979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-2018786615885.7979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-8411610899.5241575</v>
      </c>
      <c r="L3825" s="444">
        <f t="shared" ca="1" si="154"/>
        <v>-2027198226785.322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-2027198226785.322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-8446659278.2721748</v>
      </c>
      <c r="L3826" s="444">
        <f t="shared" ca="1" si="154"/>
        <v>-2035644886063.5942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-2035644886063.5942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-8481853691.9316425</v>
      </c>
      <c r="L3827" s="444">
        <f t="shared" ca="1" si="154"/>
        <v>-2044126739755.5259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-2044126739755.5259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-8517194748.9813576</v>
      </c>
      <c r="L3828" s="444">
        <f t="shared" ca="1" si="154"/>
        <v>-2052643934504.5073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-2052643934504.5073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-8552683060.4354467</v>
      </c>
      <c r="L3829" s="444">
        <f t="shared" ca="1" si="154"/>
        <v>-2061196617564.9429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-2061196617564.9429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-8588319239.8539286</v>
      </c>
      <c r="L3830" s="444">
        <f t="shared" ca="1" si="154"/>
        <v>-2069784936804.7969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-2069784936804.7969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-8624103903.3533192</v>
      </c>
      <c r="L3831" s="444">
        <f t="shared" ca="1" si="154"/>
        <v>-2078409040708.1501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-2078409040708.1501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-8660037669.6172924</v>
      </c>
      <c r="L3832" s="444">
        <f t="shared" ca="1" si="154"/>
        <v>-2087069078377.7673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-2087069078377.7673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-8696121159.9073639</v>
      </c>
      <c r="L3833" s="444">
        <f t="shared" ref="L3833:L4087" ca="1" si="159">I3833-J3833+K3833</f>
        <v>-2095765199537.6748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-2095765199537.6748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-8732354998.0736446</v>
      </c>
      <c r="L3834" s="444">
        <f t="shared" ca="1" si="159"/>
        <v>-2104497554535.7485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-2104497554535.7485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-8768739810.5656185</v>
      </c>
      <c r="L3835" s="444">
        <f t="shared" ca="1" si="159"/>
        <v>-2113266294346.3142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-2113266294346.3142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-8805276226.4429741</v>
      </c>
      <c r="L3836" s="444">
        <f t="shared" ca="1" si="159"/>
        <v>-2122071570572.7571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-2122071570572.7571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-8841964877.386488</v>
      </c>
      <c r="L3837" s="444">
        <f t="shared" ca="1" si="159"/>
        <v>-2130913535450.1436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-2130913535450.1436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-8878806397.708931</v>
      </c>
      <c r="L3838" s="444">
        <f t="shared" ca="1" si="159"/>
        <v>-2139792341847.8525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-2139792341847.8525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-8915801424.3660526</v>
      </c>
      <c r="L3839" s="444">
        <f t="shared" ca="1" si="159"/>
        <v>-2148708143272.2185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-2148708143272.2185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-8952950596.9675751</v>
      </c>
      <c r="L3840" s="444">
        <f t="shared" ca="1" si="159"/>
        <v>-2157661093869.186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-2157661093869.186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-8990254557.7882748</v>
      </c>
      <c r="L3841" s="444">
        <f t="shared" ca="1" si="159"/>
        <v>-2166651348426.9744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-2166651348426.9744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-9027713951.7790604</v>
      </c>
      <c r="L3842" s="444">
        <f t="shared" ca="1" si="159"/>
        <v>-2175679062378.7534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-2175679062378.7534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-9065329426.5781384</v>
      </c>
      <c r="L3843" s="444">
        <f t="shared" ca="1" si="159"/>
        <v>-2184744391805.3315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-2184744391805.3315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-9103101632.522213</v>
      </c>
      <c r="L3844" s="444">
        <f t="shared" ca="1" si="159"/>
        <v>-2193847493437.8538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-2193847493437.8538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-9141031222.6577244</v>
      </c>
      <c r="L3845" s="444">
        <f t="shared" ca="1" si="159"/>
        <v>-2202988524660.5117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-2202988524660.5117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-9179118852.7521324</v>
      </c>
      <c r="L3846" s="444">
        <f t="shared" ca="1" si="159"/>
        <v>-2212167643513.2637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-2212167643513.2637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-9217365181.3052654</v>
      </c>
      <c r="L3847" s="444">
        <f t="shared" ca="1" si="159"/>
        <v>-2221385008694.5688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-2221385008694.5688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-9255770869.5607033</v>
      </c>
      <c r="L3848" s="444">
        <f t="shared" ca="1" si="159"/>
        <v>-2230640779564.1294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-2230640779564.1294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-9294336581.5172062</v>
      </c>
      <c r="L3849" s="444">
        <f t="shared" ca="1" si="159"/>
        <v>-2239935116145.6465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-2239935116145.6465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-9333062983.9401932</v>
      </c>
      <c r="L3850" s="444">
        <f t="shared" ca="1" si="159"/>
        <v>-2249268179129.5869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-2249268179129.5869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-9371950746.3732796</v>
      </c>
      <c r="L3851" s="444">
        <f t="shared" ca="1" si="159"/>
        <v>-2258640129875.96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-2258640129875.96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-9411000541.1498337</v>
      </c>
      <c r="L3852" s="444">
        <f t="shared" ca="1" si="159"/>
        <v>-2268051130417.1099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-2268051130417.1099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-9450213043.4046249</v>
      </c>
      <c r="L3853" s="444">
        <f t="shared" ca="1" si="159"/>
        <v>-2277501343460.5146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-2277501343460.5146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-9489588931.0854778</v>
      </c>
      <c r="L3854" s="444">
        <f t="shared" ca="1" si="159"/>
        <v>-2286990932391.6001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-2286990932391.6001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-9529128884.9650002</v>
      </c>
      <c r="L3855" s="444">
        <f t="shared" ca="1" si="159"/>
        <v>-2296520061276.5649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-2296520061276.5649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-9568833588.6523533</v>
      </c>
      <c r="L3856" s="444">
        <f t="shared" ca="1" si="159"/>
        <v>-2306088894865.2173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-2306088894865.2173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-9608703728.605072</v>
      </c>
      <c r="L3857" s="444">
        <f t="shared" ca="1" si="159"/>
        <v>-2315697598593.8223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-2315697598593.8223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-9648739994.1409264</v>
      </c>
      <c r="L3858" s="444">
        <f t="shared" ca="1" si="159"/>
        <v>-2325346338587.9634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-2325346338587.9634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-9688943077.4498482</v>
      </c>
      <c r="L3859" s="444">
        <f t="shared" ca="1" si="159"/>
        <v>-2335035281665.4131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-2335035281665.4131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-9729313673.6058884</v>
      </c>
      <c r="L3860" s="444">
        <f t="shared" ca="1" si="159"/>
        <v>-2344764595339.019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-2344764595339.019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-9769852480.5792465</v>
      </c>
      <c r="L3861" s="444">
        <f t="shared" ca="1" si="159"/>
        <v>-2354534447819.5981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-2354534447819.5981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-9810560199.2483253</v>
      </c>
      <c r="L3862" s="444">
        <f t="shared" ca="1" si="159"/>
        <v>-2364345008018.8467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-2364345008018.8467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-9851437533.4118614</v>
      </c>
      <c r="L3863" s="444">
        <f t="shared" ca="1" si="159"/>
        <v>-2374196445552.2583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-2374196445552.2583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-9892485189.8010769</v>
      </c>
      <c r="L3864" s="444">
        <f t="shared" ca="1" si="159"/>
        <v>-2384088930742.0596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-2384088930742.0596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-9933703878.0919151</v>
      </c>
      <c r="L3865" s="444">
        <f t="shared" ca="1" si="159"/>
        <v>-2394022634620.1514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-2394022634620.1514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-9975094310.9172974</v>
      </c>
      <c r="L3866" s="444">
        <f t="shared" ca="1" si="159"/>
        <v>-2403997728931.0688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-2403997728931.0688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-10016657203.879454</v>
      </c>
      <c r="L3867" s="444">
        <f t="shared" ca="1" si="159"/>
        <v>-2414014386134.9482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-2414014386134.9482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-10058393275.562284</v>
      </c>
      <c r="L3868" s="444">
        <f t="shared" ca="1" si="159"/>
        <v>-2424072779410.5107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-2424072779410.5107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-10100303247.543795</v>
      </c>
      <c r="L3869" s="444">
        <f t="shared" ca="1" si="159"/>
        <v>-2434173082658.0547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-2434173082658.0547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-10142387844.408562</v>
      </c>
      <c r="L3870" s="444">
        <f t="shared" ca="1" si="159"/>
        <v>-2444315470502.4634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-2444315470502.4634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-10184647793.760263</v>
      </c>
      <c r="L3871" s="444">
        <f t="shared" ca="1" si="159"/>
        <v>-2454500118296.2236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-2454500118296.2236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-10227083826.234264</v>
      </c>
      <c r="L3872" s="444">
        <f t="shared" ca="1" si="159"/>
        <v>-2464727202122.458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-2464727202122.458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-10269696675.510242</v>
      </c>
      <c r="L3873" s="444">
        <f t="shared" ca="1" si="159"/>
        <v>-2474996898797.9683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-2474996898797.9683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-10312487078.324867</v>
      </c>
      <c r="L3874" s="444">
        <f t="shared" ca="1" si="159"/>
        <v>-2485309385876.293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-2485309385876.293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-10355455774.484554</v>
      </c>
      <c r="L3875" s="444">
        <f t="shared" ca="1" si="159"/>
        <v>-2495664841650.7773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-2495664841650.7773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-10398603506.878239</v>
      </c>
      <c r="L3876" s="444">
        <f t="shared" ca="1" si="159"/>
        <v>-2506063445157.6558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-2506063445157.6558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-10441931021.490232</v>
      </c>
      <c r="L3877" s="444">
        <f t="shared" ca="1" si="159"/>
        <v>-2516505376179.146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-2516505376179.146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-10485439067.413109</v>
      </c>
      <c r="L3878" s="444">
        <f t="shared" ca="1" si="159"/>
        <v>-2526990815246.5591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-2526990815246.5591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-10529128396.860662</v>
      </c>
      <c r="L3879" s="444">
        <f t="shared" ca="1" si="159"/>
        <v>-2537519943643.4199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-2537519943643.4199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-10572999765.180916</v>
      </c>
      <c r="L3880" s="444">
        <f t="shared" ca="1" si="159"/>
        <v>-2548092943408.6011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-2548092943408.6011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-10617053930.869171</v>
      </c>
      <c r="L3881" s="444">
        <f t="shared" ca="1" si="159"/>
        <v>-2558709997339.4702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-2558709997339.4702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-10661291655.581125</v>
      </c>
      <c r="L3882" s="444">
        <f t="shared" ca="1" si="159"/>
        <v>-2569371288995.0513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-2569371288995.0513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-10705713704.146048</v>
      </c>
      <c r="L3883" s="444">
        <f t="shared" ca="1" si="159"/>
        <v>-2580077002699.1973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-2580077002699.1973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-10750320844.579988</v>
      </c>
      <c r="L3884" s="444">
        <f t="shared" ca="1" si="159"/>
        <v>-2590827323543.7773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-2590827323543.7773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-10795113848.099072</v>
      </c>
      <c r="L3885" s="444">
        <f t="shared" ca="1" si="159"/>
        <v>-2601622437391.8765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-2601622437391.8765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-10840093489.132818</v>
      </c>
      <c r="L3886" s="444">
        <f t="shared" ca="1" si="159"/>
        <v>-2612462530881.0093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-2612462530881.0093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-10885260545.337538</v>
      </c>
      <c r="L3887" s="444">
        <f t="shared" ca="1" si="159"/>
        <v>-2623347791426.3467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-2623347791426.3467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-10930615797.609777</v>
      </c>
      <c r="L3888" s="444">
        <f t="shared" ca="1" si="159"/>
        <v>-2634278407223.9565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-2634278407223.9565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-10976160030.099819</v>
      </c>
      <c r="L3889" s="444">
        <f t="shared" ca="1" si="159"/>
        <v>-2645254567254.0562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-2645254567254.0562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-11021894030.225233</v>
      </c>
      <c r="L3890" s="444">
        <f t="shared" ca="1" si="159"/>
        <v>-2656276461284.2813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-2656276461284.2813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-11067818588.684505</v>
      </c>
      <c r="L3891" s="444">
        <f t="shared" ca="1" si="159"/>
        <v>-2667344279872.9658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-2667344279872.9658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-11113934499.470692</v>
      </c>
      <c r="L3892" s="444">
        <f t="shared" ca="1" si="159"/>
        <v>-2678458214372.4365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-2678458214372.4365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-11160242559.885153</v>
      </c>
      <c r="L3893" s="444">
        <f t="shared" ca="1" si="159"/>
        <v>-2689618456932.3218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-2689618456932.3218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-11206743570.55134</v>
      </c>
      <c r="L3894" s="444">
        <f t="shared" ca="1" si="159"/>
        <v>-2700825200502.873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-2700825200502.873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-11253438335.428638</v>
      </c>
      <c r="L3895" s="444">
        <f t="shared" ca="1" si="159"/>
        <v>-2712078638838.3018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-2712078638838.3018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-11300327661.826258</v>
      </c>
      <c r="L3896" s="444">
        <f t="shared" ca="1" si="159"/>
        <v>-2723378966500.1279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-2723378966500.1279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-11347412360.4172</v>
      </c>
      <c r="L3897" s="444">
        <f t="shared" ca="1" si="159"/>
        <v>-2734726378860.5449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-2734726378860.5449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-11394693245.25227</v>
      </c>
      <c r="L3898" s="444">
        <f t="shared" ca="1" si="159"/>
        <v>-2746121072105.7974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-2746121072105.7974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-11442171133.774155</v>
      </c>
      <c r="L3899" s="444">
        <f t="shared" ca="1" si="159"/>
        <v>-2757563243239.5713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-2757563243239.5713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-11489846846.831547</v>
      </c>
      <c r="L3900" s="444">
        <f t="shared" ca="1" si="159"/>
        <v>-2769053090086.4028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-2769053090086.4028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-11537721208.693344</v>
      </c>
      <c r="L3901" s="444">
        <f t="shared" ca="1" si="159"/>
        <v>-2780590811295.0962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-2780590811295.0962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-11585795047.062901</v>
      </c>
      <c r="L3902" s="444">
        <f t="shared" ca="1" si="159"/>
        <v>-2792176606342.1592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-2792176606342.1592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-11634069193.092329</v>
      </c>
      <c r="L3903" s="444">
        <f t="shared" ca="1" si="159"/>
        <v>-2803810675535.2515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-2803810675535.2515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-11682544481.396881</v>
      </c>
      <c r="L3904" s="444">
        <f t="shared" ca="1" si="159"/>
        <v>-2815493220016.6484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-2815493220016.6484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-11731221750.069368</v>
      </c>
      <c r="L3905" s="444">
        <f t="shared" ca="1" si="159"/>
        <v>-2827224441766.7178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-2827224441766.7178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-11780101840.694656</v>
      </c>
      <c r="L3906" s="444">
        <f t="shared" ca="1" si="159"/>
        <v>-2839004543607.4126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-2839004543607.4126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-11829185598.36422</v>
      </c>
      <c r="L3907" s="444">
        <f t="shared" ca="1" si="159"/>
        <v>-2850833729205.7769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-2850833729205.7769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-11878473871.690737</v>
      </c>
      <c r="L3908" s="444">
        <f t="shared" ca="1" si="159"/>
        <v>-2862712203077.4678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-2862712203077.4678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-11927967512.822783</v>
      </c>
      <c r="L3909" s="444">
        <f t="shared" ca="1" si="159"/>
        <v>-2874640170590.2905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-2874640170590.2905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-11977667377.459543</v>
      </c>
      <c r="L3910" s="444">
        <f t="shared" ca="1" si="159"/>
        <v>-2886617837967.75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-2886617837967.75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-12027574324.865625</v>
      </c>
      <c r="L3911" s="444">
        <f t="shared" ca="1" si="159"/>
        <v>-2898645412292.6157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-2898645412292.6157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-12077689217.885899</v>
      </c>
      <c r="L3912" s="444">
        <f t="shared" ca="1" si="159"/>
        <v>-2910723101510.5015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-2910723101510.5015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-12128012922.960423</v>
      </c>
      <c r="L3913" s="444">
        <f t="shared" ca="1" si="159"/>
        <v>-2922851114433.4619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-2922851114433.4619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-12178546310.139425</v>
      </c>
      <c r="L3914" s="444">
        <f t="shared" ca="1" si="159"/>
        <v>-2935029660743.6016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-2935029660743.6016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-12229290253.098339</v>
      </c>
      <c r="L3915" s="444">
        <f t="shared" ca="1" si="159"/>
        <v>-2947258950996.6997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-2947258950996.6997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-12280245629.152916</v>
      </c>
      <c r="L3916" s="444">
        <f t="shared" ca="1" si="159"/>
        <v>-2959539196625.8525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-2959539196625.8525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-12331413319.274385</v>
      </c>
      <c r="L3917" s="444">
        <f t="shared" ca="1" si="159"/>
        <v>-2971870609945.127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-2971870609945.127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-12382794208.104696</v>
      </c>
      <c r="L3918" s="444">
        <f t="shared" ca="1" si="159"/>
        <v>-2984253404153.2314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-2984253404153.2314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-12434389183.971798</v>
      </c>
      <c r="L3919" s="444">
        <f t="shared" ca="1" si="159"/>
        <v>-2996687793337.2031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-2996687793337.2031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-12486199138.905012</v>
      </c>
      <c r="L3920" s="444">
        <f t="shared" ca="1" si="159"/>
        <v>-3009173992476.1079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-3009173992476.1079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-12538224968.65045</v>
      </c>
      <c r="L3921" s="444">
        <f t="shared" ca="1" si="159"/>
        <v>-3021712217444.7583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-3021712217444.7583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-12590467572.686493</v>
      </c>
      <c r="L3922" s="444">
        <f t="shared" ca="1" si="159"/>
        <v>-3034302685017.4448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-3034302685017.4448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-12642927854.239353</v>
      </c>
      <c r="L3923" s="444">
        <f t="shared" ca="1" si="159"/>
        <v>-3046945612871.6841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-3046945612871.6841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-12695606720.298683</v>
      </c>
      <c r="L3924" s="444">
        <f t="shared" ca="1" si="159"/>
        <v>-3059641219591.9829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-3059641219591.9829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-12748505081.633263</v>
      </c>
      <c r="L3925" s="444">
        <f t="shared" ca="1" si="159"/>
        <v>-3072389724673.6162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-3072389724673.6162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-12801623852.806734</v>
      </c>
      <c r="L3926" s="444">
        <f t="shared" ca="1" si="159"/>
        <v>-3085191348526.4229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-3085191348526.4229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-12854963952.193428</v>
      </c>
      <c r="L3927" s="444">
        <f t="shared" ca="1" si="159"/>
        <v>-3098046312478.6162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-3098046312478.6162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-12908526301.994234</v>
      </c>
      <c r="L3928" s="444">
        <f t="shared" ca="1" si="159"/>
        <v>-3110954838780.6104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-3110954838780.6104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-12962311828.252542</v>
      </c>
      <c r="L3929" s="444">
        <f t="shared" ca="1" si="159"/>
        <v>-3123917150608.8628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-3123917150608.8628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-13016321460.870262</v>
      </c>
      <c r="L3930" s="444">
        <f t="shared" ca="1" si="159"/>
        <v>-3136933472069.7329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-3136933472069.7329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-13070556133.623886</v>
      </c>
      <c r="L3931" s="444">
        <f t="shared" ca="1" si="159"/>
        <v>-3150004028203.3569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-3150004028203.3569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-13125016784.180655</v>
      </c>
      <c r="L3932" s="444">
        <f t="shared" ca="1" si="159"/>
        <v>-3163129044987.5376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-3163129044987.5376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-13179704354.11474</v>
      </c>
      <c r="L3933" s="444">
        <f t="shared" ca="1" si="159"/>
        <v>-3176308749341.6523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-3176308749341.6523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-13234619788.923552</v>
      </c>
      <c r="L3934" s="444">
        <f t="shared" ca="1" si="159"/>
        <v>-3189543369130.5757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-3189543369130.5757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-13289764038.044065</v>
      </c>
      <c r="L3935" s="444">
        <f t="shared" ca="1" si="159"/>
        <v>-3202833133168.6196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-3202833133168.6196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-13345138054.869247</v>
      </c>
      <c r="L3936" s="444">
        <f t="shared" ca="1" si="159"/>
        <v>-3216178271223.4888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-3216178271223.4888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-13400742796.764536</v>
      </c>
      <c r="L3937" s="444">
        <f t="shared" ca="1" si="159"/>
        <v>-3229579014020.2534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-3229579014020.2534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-13456579225.084389</v>
      </c>
      <c r="L3938" s="444">
        <f t="shared" ca="1" si="159"/>
        <v>-3243035593245.3379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-3243035593245.3379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-13512648305.188908</v>
      </c>
      <c r="L3939" s="444">
        <f t="shared" ca="1" si="159"/>
        <v>-3256548241550.5269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-3256548241550.5269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-13568951006.460529</v>
      </c>
      <c r="L3940" s="444">
        <f t="shared" ca="1" si="159"/>
        <v>-3270117192556.9873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-3270117192556.9873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-13625488302.32078</v>
      </c>
      <c r="L3941" s="444">
        <f t="shared" ca="1" si="159"/>
        <v>-3283742680859.3081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-3283742680859.3081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-13682261170.247116</v>
      </c>
      <c r="L3942" s="444">
        <f t="shared" ca="1" si="159"/>
        <v>-3297424942029.5552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-3297424942029.5552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-13739270591.789814</v>
      </c>
      <c r="L3943" s="444">
        <f t="shared" ca="1" si="159"/>
        <v>-3311164212621.3452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-3311164212621.3452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-13796517552.588938</v>
      </c>
      <c r="L3944" s="444">
        <f t="shared" ca="1" si="159"/>
        <v>-3324960730173.9341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-3324960730173.9341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-13854003042.391392</v>
      </c>
      <c r="L3945" s="444">
        <f t="shared" ca="1" si="159"/>
        <v>-3338814733216.3257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-3338814733216.3257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-13911728055.068024</v>
      </c>
      <c r="L3946" s="444">
        <f t="shared" ca="1" si="159"/>
        <v>-3352726461271.3936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-3352726461271.3936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-13969693588.630806</v>
      </c>
      <c r="L3947" s="444">
        <f t="shared" ca="1" si="159"/>
        <v>-3366696154860.0244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-3366696154860.0244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-14027900645.250101</v>
      </c>
      <c r="L3948" s="444">
        <f t="shared" ca="1" si="159"/>
        <v>-3380724055505.2744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-3380724055505.2744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-14086350231.271976</v>
      </c>
      <c r="L3949" s="444">
        <f t="shared" ca="1" si="159"/>
        <v>-3394810405736.5464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-3394810405736.5464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-14145043357.235609</v>
      </c>
      <c r="L3950" s="444">
        <f t="shared" ca="1" si="159"/>
        <v>-3408955449093.7822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-3408955449093.7822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-14203981037.890759</v>
      </c>
      <c r="L3951" s="444">
        <f t="shared" ca="1" si="159"/>
        <v>-3423159430131.6729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-3423159430131.6729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-14263164292.215303</v>
      </c>
      <c r="L3952" s="444">
        <f t="shared" ca="1" si="159"/>
        <v>-3437422594423.8882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-3437422594423.8882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-14322594143.432869</v>
      </c>
      <c r="L3953" s="444">
        <f t="shared" ca="1" si="159"/>
        <v>-3451745188567.3213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-3451745188567.3213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-14382271619.030504</v>
      </c>
      <c r="L3954" s="444">
        <f t="shared" ca="1" si="159"/>
        <v>-3466127460186.3516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-3466127460186.3516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-14442197750.776464</v>
      </c>
      <c r="L3955" s="444">
        <f t="shared" ca="1" si="159"/>
        <v>-3480569657937.1279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-3480569657937.1279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-14502373574.738033</v>
      </c>
      <c r="L3956" s="444">
        <f t="shared" ca="1" si="159"/>
        <v>-3495072031511.8657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-3495072031511.8657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-14562800131.29944</v>
      </c>
      <c r="L3957" s="444">
        <f t="shared" ca="1" si="159"/>
        <v>-3509634831643.165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-3509634831643.165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-14623478465.179855</v>
      </c>
      <c r="L3958" s="444">
        <f t="shared" ca="1" si="159"/>
        <v>-3524258310108.3447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-3524258310108.3447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-14684409625.451433</v>
      </c>
      <c r="L3959" s="444">
        <f t="shared" ca="1" si="159"/>
        <v>-3538942719733.7964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-3538942719733.7964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-14745594665.557486</v>
      </c>
      <c r="L3960" s="444">
        <f t="shared" ca="1" si="159"/>
        <v>-3553688314399.354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-3553688314399.354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-14807034643.330639</v>
      </c>
      <c r="L3961" s="444">
        <f t="shared" ca="1" si="159"/>
        <v>-3568495349042.6846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-3568495349042.6846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-14868730621.011187</v>
      </c>
      <c r="L3962" s="444">
        <f t="shared" ca="1" si="159"/>
        <v>-3583364079663.6958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-3583364079663.6958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-14930683665.265398</v>
      </c>
      <c r="L3963" s="444">
        <f t="shared" ca="1" si="159"/>
        <v>-3598294763328.9614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-3598294763328.9614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-14992894847.204006</v>
      </c>
      <c r="L3964" s="444">
        <f t="shared" ca="1" si="159"/>
        <v>-3613287658176.1655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-3613287658176.1655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-15055365242.40069</v>
      </c>
      <c r="L3965" s="444">
        <f t="shared" ca="1" si="159"/>
        <v>-3628343023418.5664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-3628343023418.5664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-15118095930.910692</v>
      </c>
      <c r="L3966" s="444">
        <f t="shared" ca="1" si="159"/>
        <v>-3643461119349.4771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-3643461119349.4771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-15181087997.289488</v>
      </c>
      <c r="L3967" s="444">
        <f t="shared" ca="1" si="159"/>
        <v>-3658642207346.7666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-3658642207346.7666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-15244342530.611525</v>
      </c>
      <c r="L3968" s="444">
        <f t="shared" ca="1" si="159"/>
        <v>-3673886549877.3779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-3673886549877.3779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-15307860624.489073</v>
      </c>
      <c r="L3969" s="444">
        <f t="shared" ca="1" si="159"/>
        <v>-3689194410501.8672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-3689194410501.8672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-15371643377.091112</v>
      </c>
      <c r="L3970" s="444">
        <f t="shared" ca="1" si="159"/>
        <v>-3704566053878.9585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-3704566053878.9585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-15435691891.162327</v>
      </c>
      <c r="L3971" s="444">
        <f t="shared" ca="1" si="159"/>
        <v>-3720001745770.1206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-3720001745770.1206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-15500007274.04217</v>
      </c>
      <c r="L3972" s="444">
        <f t="shared" ca="1" si="159"/>
        <v>-3735501753044.1626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-3735501753044.1626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-15564590637.684011</v>
      </c>
      <c r="L3973" s="444">
        <f t="shared" ca="1" si="159"/>
        <v>-3751066343681.8467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-3751066343681.8467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-15629443098.674358</v>
      </c>
      <c r="L3974" s="444">
        <f t="shared" ca="1" si="159"/>
        <v>-3766695786780.521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-3766695786780.521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-15694565778.252171</v>
      </c>
      <c r="L3975" s="444">
        <f t="shared" ca="1" si="159"/>
        <v>-3782390352558.7729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-3782390352558.7729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-15759959802.328218</v>
      </c>
      <c r="L3976" s="444">
        <f t="shared" ca="1" si="159"/>
        <v>-3798150312361.1011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-3798150312361.1011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-15825626301.504585</v>
      </c>
      <c r="L3977" s="444">
        <f t="shared" ca="1" si="159"/>
        <v>-3813975938662.6055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-3813975938662.6055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-15891566411.094189</v>
      </c>
      <c r="L3978" s="444">
        <f t="shared" ca="1" si="159"/>
        <v>-3829867505073.6997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-3829867505073.6997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-15957781271.140415</v>
      </c>
      <c r="L3979" s="444">
        <f t="shared" ca="1" si="159"/>
        <v>-3845825286344.8403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-3845825286344.8403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-16024272026.436834</v>
      </c>
      <c r="L3980" s="444">
        <f t="shared" ca="1" si="159"/>
        <v>-3861849558371.2773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-3861849558371.2773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-16091039826.546989</v>
      </c>
      <c r="L3981" s="444">
        <f t="shared" ca="1" si="159"/>
        <v>-3877940598197.8242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-3877940598197.8242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-16158085825.824265</v>
      </c>
      <c r="L3982" s="444">
        <f t="shared" ca="1" si="159"/>
        <v>-3894098684023.6484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-3894098684023.6484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-16225411183.431868</v>
      </c>
      <c r="L3983" s="444">
        <f t="shared" ca="1" si="159"/>
        <v>-3910324095207.0801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-3910324095207.0801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-16293017063.362835</v>
      </c>
      <c r="L3984" s="444">
        <f t="shared" ca="1" si="159"/>
        <v>-3926617112270.4429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-3926617112270.4429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-16360904634.460178</v>
      </c>
      <c r="L3985" s="444">
        <f t="shared" ca="1" si="159"/>
        <v>-3942978016904.9028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-3942978016904.9028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-16429075070.437096</v>
      </c>
      <c r="L3986" s="444">
        <f t="shared" ca="1" si="159"/>
        <v>-3959407091975.3398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-3959407091975.3398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-16497529549.897249</v>
      </c>
      <c r="L3987" s="444">
        <f t="shared" ca="1" si="159"/>
        <v>-3975904621525.2373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-3975904621525.2373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-16566269256.355156</v>
      </c>
      <c r="L3988" s="444">
        <f t="shared" ca="1" si="159"/>
        <v>-3992470890781.5923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-3992470890781.5923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-16635295378.256634</v>
      </c>
      <c r="L3989" s="444">
        <f t="shared" ca="1" si="159"/>
        <v>-4009106186159.8491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-4009106186159.8491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-16704609108.999372</v>
      </c>
      <c r="L3990" s="444">
        <f t="shared" ca="1" si="159"/>
        <v>-4025810795268.8486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-4025810795268.8486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-16774211646.953535</v>
      </c>
      <c r="L3991" s="444">
        <f t="shared" ca="1" si="159"/>
        <v>-4042585006915.8022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-4042585006915.8022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-16844104195.48251</v>
      </c>
      <c r="L3992" s="444">
        <f t="shared" ca="1" si="159"/>
        <v>-4059429111111.2847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-4059429111111.2847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-16914287962.963686</v>
      </c>
      <c r="L3993" s="444">
        <f t="shared" ca="1" si="159"/>
        <v>-4076343399074.2485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-4076343399074.2485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-16984764162.809368</v>
      </c>
      <c r="L3994" s="444">
        <f t="shared" ca="1" si="159"/>
        <v>-4093328163237.0581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-4093328163237.0581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-17055534013.487741</v>
      </c>
      <c r="L3995" s="444">
        <f t="shared" ca="1" si="159"/>
        <v>-4110383697250.5459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-4110383697250.5459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-17126598738.543941</v>
      </c>
      <c r="L3996" s="444">
        <f t="shared" ca="1" si="159"/>
        <v>-4127510295989.0898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-4127510295989.0898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-17197959566.621204</v>
      </c>
      <c r="L3997" s="444">
        <f t="shared" ca="1" si="159"/>
        <v>-4144708255555.7109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-4144708255555.7109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-17269617731.482128</v>
      </c>
      <c r="L3998" s="444">
        <f t="shared" ca="1" si="159"/>
        <v>-4161977873287.1929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-4161977873287.1929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-17341574472.029968</v>
      </c>
      <c r="L3999" s="444">
        <f t="shared" ca="1" si="159"/>
        <v>-4179319447759.2227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-4179319447759.2227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-17413831032.330097</v>
      </c>
      <c r="L4000" s="444">
        <f t="shared" ca="1" si="159"/>
        <v>-4196733278791.5527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-4196733278791.5527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-17486388661.63147</v>
      </c>
      <c r="L4001" s="444">
        <f t="shared" ca="1" si="159"/>
        <v>-4214219667453.1841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-4214219667453.1841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-17559248614.388264</v>
      </c>
      <c r="L4002" s="444">
        <f t="shared" ca="1" si="159"/>
        <v>-4231778916067.5723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-4231778916067.5723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-17632412150.281551</v>
      </c>
      <c r="L4003" s="444">
        <f t="shared" ca="1" si="159"/>
        <v>-4249411328217.854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-4249411328217.854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-17705880534.241055</v>
      </c>
      <c r="L4004" s="444">
        <f t="shared" ca="1" si="159"/>
        <v>-4267117208752.0952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-4267117208752.0952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-17779655036.467064</v>
      </c>
      <c r="L4005" s="444">
        <f t="shared" ca="1" si="159"/>
        <v>-4284896863788.5625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-4284896863788.5625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-17853736932.452343</v>
      </c>
      <c r="L4006" s="444">
        <f t="shared" ca="1" si="159"/>
        <v>-4302750600721.0146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-4302750600721.0146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-17928127503.004227</v>
      </c>
      <c r="L4007" s="444">
        <f t="shared" ca="1" si="159"/>
        <v>-4320678728224.019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-4320678728224.019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-18002828034.266747</v>
      </c>
      <c r="L4008" s="444">
        <f t="shared" ca="1" si="159"/>
        <v>-4338681556258.2856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-4338681556258.2856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-18077839817.742855</v>
      </c>
      <c r="L4009" s="444">
        <f t="shared" ca="1" si="159"/>
        <v>-4356759396076.0283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-4356759396076.0283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-18153164150.316784</v>
      </c>
      <c r="L4010" s="444">
        <f t="shared" ca="1" si="159"/>
        <v>-4374912560226.3452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-4374912560226.3452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-18228802334.27644</v>
      </c>
      <c r="L4011" s="444">
        <f t="shared" ca="1" si="159"/>
        <v>-4393141362560.6216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-4393141362560.6216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-18304755677.335922</v>
      </c>
      <c r="L4012" s="444">
        <f t="shared" ca="1" si="159"/>
        <v>-4411446118237.957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-4411446118237.957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-18381025492.658154</v>
      </c>
      <c r="L4013" s="444">
        <f t="shared" ca="1" si="159"/>
        <v>-4429827143730.6152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-4429827143730.6152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-18457613098.877563</v>
      </c>
      <c r="L4014" s="444">
        <f t="shared" ca="1" si="159"/>
        <v>-4448284756829.4932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-4448284756829.4932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-18534519820.122887</v>
      </c>
      <c r="L4015" s="444">
        <f t="shared" ca="1" si="159"/>
        <v>-4466819276649.6162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-4466819276649.6162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-18611746986.040066</v>
      </c>
      <c r="L4016" s="444">
        <f t="shared" ca="1" si="159"/>
        <v>-4485431023635.6563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-4485431023635.6563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-18689295931.815235</v>
      </c>
      <c r="L4017" s="444">
        <f t="shared" ca="1" si="159"/>
        <v>-4504120319567.4717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-4504120319567.4717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-18767167998.1978</v>
      </c>
      <c r="L4018" s="444">
        <f t="shared" ca="1" si="159"/>
        <v>-4522887487565.6699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-4522887487565.6699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-18845364531.523624</v>
      </c>
      <c r="L4019" s="444">
        <f t="shared" ca="1" si="159"/>
        <v>-4541732852097.1934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-4541732852097.1934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-18923886883.738304</v>
      </c>
      <c r="L4020" s="444">
        <f t="shared" ca="1" si="159"/>
        <v>-4560656738980.9316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-4560656738980.9316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-19002736412.420547</v>
      </c>
      <c r="L4021" s="444">
        <f t="shared" ca="1" si="159"/>
        <v>-4579659475393.3525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-4579659475393.3525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-19081914480.805634</v>
      </c>
      <c r="L4022" s="444">
        <f t="shared" ca="1" si="159"/>
        <v>-4598741389874.1582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-4598741389874.1582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-19161422457.80899</v>
      </c>
      <c r="L4023" s="444">
        <f t="shared" ca="1" si="159"/>
        <v>-4617902812331.9668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-4617902812331.9668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-19241261718.049862</v>
      </c>
      <c r="L4024" s="444">
        <f t="shared" ca="1" si="159"/>
        <v>-4637144074050.0166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-4637144074050.0166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-19321433641.875069</v>
      </c>
      <c r="L4025" s="444">
        <f t="shared" ca="1" si="159"/>
        <v>-4656465507691.8916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-4656465507691.8916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-19401939615.382881</v>
      </c>
      <c r="L4026" s="444">
        <f t="shared" ca="1" si="159"/>
        <v>-4675867447307.2744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-4675867447307.2744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-19482781030.446976</v>
      </c>
      <c r="L4027" s="444">
        <f t="shared" ca="1" si="159"/>
        <v>-4695350228337.7217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-4695350228337.7217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-19563959284.740505</v>
      </c>
      <c r="L4028" s="444">
        <f t="shared" ca="1" si="159"/>
        <v>-4714914187622.4619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-4714914187622.4619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-19645475781.760258</v>
      </c>
      <c r="L4029" s="444">
        <f t="shared" ca="1" si="159"/>
        <v>-4734559663404.2227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-4734559663404.2227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-19727331930.850929</v>
      </c>
      <c r="L4030" s="444">
        <f t="shared" ca="1" si="159"/>
        <v>-4754286995335.0732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-4754286995335.0732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-19809529147.229473</v>
      </c>
      <c r="L4031" s="444">
        <f t="shared" ca="1" si="159"/>
        <v>-4774096524482.3027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-4774096524482.3027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-19892068852.009594</v>
      </c>
      <c r="L4032" s="444">
        <f t="shared" ca="1" si="159"/>
        <v>-4793988593334.3125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-4793988593334.3125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-19974952472.226303</v>
      </c>
      <c r="L4033" s="444">
        <f t="shared" ca="1" si="159"/>
        <v>-4813963545806.5391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-4813963545806.5391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-20058181440.86058</v>
      </c>
      <c r="L4034" s="444">
        <f t="shared" ca="1" si="159"/>
        <v>-4834021727247.3994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-4834021727247.3994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-20141757196.864162</v>
      </c>
      <c r="L4035" s="444">
        <f t="shared" ca="1" si="159"/>
        <v>-4854163484444.2637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-4854163484444.2637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-20225681185.184433</v>
      </c>
      <c r="L4036" s="444">
        <f t="shared" ca="1" si="159"/>
        <v>-4874389165629.4482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-4874389165629.4482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-20309954856.789368</v>
      </c>
      <c r="L4037" s="444">
        <f t="shared" ca="1" si="159"/>
        <v>-4894699120486.2373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-4894699120486.2373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-20394579668.692654</v>
      </c>
      <c r="L4038" s="444">
        <f t="shared" ca="1" si="159"/>
        <v>-4915093700154.9297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-4915093700154.9297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-20479557083.978874</v>
      </c>
      <c r="L4039" s="444">
        <f t="shared" ca="1" si="159"/>
        <v>-4935573257238.9082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-4935573257238.9082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-20564888571.828785</v>
      </c>
      <c r="L4040" s="444">
        <f t="shared" ca="1" si="159"/>
        <v>-4956138145810.7373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-4956138145810.7373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-20650575607.544739</v>
      </c>
      <c r="L4041" s="444">
        <f t="shared" ca="1" si="159"/>
        <v>-4976788721418.2822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-4976788721418.2822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-20736619672.576176</v>
      </c>
      <c r="L4042" s="444">
        <f t="shared" ca="1" si="159"/>
        <v>-4997525341090.8584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-4997525341090.8584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-20823022254.545242</v>
      </c>
      <c r="L4043" s="444">
        <f t="shared" ca="1" si="159"/>
        <v>-5018348363345.4033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-5018348363345.4033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-20909784847.272514</v>
      </c>
      <c r="L4044" s="444">
        <f t="shared" ca="1" si="159"/>
        <v>-5039258148192.6758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-5039258148192.6758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-20996908950.802814</v>
      </c>
      <c r="L4045" s="444">
        <f t="shared" ca="1" si="159"/>
        <v>-5060255057143.4785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-5060255057143.4785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-21084396071.43116</v>
      </c>
      <c r="L4046" s="444">
        <f t="shared" ca="1" si="159"/>
        <v>-5081339453214.9102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-5081339453214.9102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-21172247721.72879</v>
      </c>
      <c r="L4047" s="444">
        <f t="shared" ca="1" si="159"/>
        <v>-5102511700936.6387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-5102511700936.6387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-21260465420.569328</v>
      </c>
      <c r="L4048" s="444">
        <f t="shared" ca="1" si="159"/>
        <v>-5123772166357.208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-5123772166357.208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-21349050693.155033</v>
      </c>
      <c r="L4049" s="444">
        <f t="shared" ca="1" si="159"/>
        <v>-5145121217050.3633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-5145121217050.3633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-21438005071.043179</v>
      </c>
      <c r="L4050" s="444">
        <f t="shared" ca="1" si="159"/>
        <v>-5166559222121.4063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-5166559222121.4063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-21527330092.172527</v>
      </c>
      <c r="L4051" s="444">
        <f t="shared" ca="1" si="159"/>
        <v>-5188086552213.5791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-5188086552213.5791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-21617027300.889912</v>
      </c>
      <c r="L4052" s="444">
        <f t="shared" ca="1" si="159"/>
        <v>-5209703579514.4688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-5209703579514.4688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-21707098247.976952</v>
      </c>
      <c r="L4053" s="444">
        <f t="shared" ca="1" si="159"/>
        <v>-5231410677762.4453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-5231410677762.4453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-21797544490.676857</v>
      </c>
      <c r="L4054" s="444">
        <f t="shared" ca="1" si="159"/>
        <v>-5253208222253.1221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-5253208222253.1221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-21888367592.72134</v>
      </c>
      <c r="L4055" s="444">
        <f t="shared" ca="1" si="159"/>
        <v>-5275096589845.8438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-5275096589845.8438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-21979569124.357681</v>
      </c>
      <c r="L4056" s="444">
        <f t="shared" ca="1" si="159"/>
        <v>-5297076158970.2012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-5297076158970.2012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-22071150662.375839</v>
      </c>
      <c r="L4057" s="444">
        <f t="shared" ca="1" si="159"/>
        <v>-5319147309632.5771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-5319147309632.5771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-22163113790.135738</v>
      </c>
      <c r="L4058" s="444">
        <f t="shared" ca="1" si="159"/>
        <v>-5341310423422.7129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-5341310423422.7129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-22255460097.594635</v>
      </c>
      <c r="L4059" s="444">
        <f t="shared" ca="1" si="159"/>
        <v>-5363565883520.3076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-5363565883520.3076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-22348191181.334614</v>
      </c>
      <c r="L4060" s="444">
        <f t="shared" ca="1" si="159"/>
        <v>-5385914074701.6426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-5385914074701.6426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-22441308644.590176</v>
      </c>
      <c r="L4061" s="444">
        <f t="shared" ca="1" si="159"/>
        <v>-5408355383346.2324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-5408355383346.2324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-22534814097.275967</v>
      </c>
      <c r="L4062" s="444">
        <f t="shared" ca="1" si="159"/>
        <v>-5430890197443.5088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-5430890197443.5088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-22628709156.014618</v>
      </c>
      <c r="L4063" s="444">
        <f t="shared" ca="1" si="159"/>
        <v>-5453518906599.5234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-5453518906599.5234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-22722995444.16468</v>
      </c>
      <c r="L4064" s="444">
        <f t="shared" ca="1" si="159"/>
        <v>-5476241902043.6885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-5476241902043.6885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-22817674591.848701</v>
      </c>
      <c r="L4065" s="444">
        <f t="shared" ca="1" si="159"/>
        <v>-5499059576635.5371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-5499059576635.5371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-22912748235.981403</v>
      </c>
      <c r="L4066" s="444">
        <f t="shared" ca="1" si="159"/>
        <v>-5521972324871.5186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-5521972324871.5186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-23008218020.297993</v>
      </c>
      <c r="L4067" s="444">
        <f t="shared" ca="1" si="159"/>
        <v>-5544980542891.8164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-5544980542891.8164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-23104085595.382568</v>
      </c>
      <c r="L4068" s="444">
        <f t="shared" ca="1" si="159"/>
        <v>-5568084628487.1992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-5568084628487.1992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-23200352618.696663</v>
      </c>
      <c r="L4069" s="444">
        <f t="shared" ca="1" si="159"/>
        <v>-5591284981105.8955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-5591284981105.8955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-23297020754.607899</v>
      </c>
      <c r="L4070" s="444">
        <f t="shared" ca="1" si="159"/>
        <v>-5614582001860.5029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-5614582001860.5029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-23394091674.418762</v>
      </c>
      <c r="L4071" s="444">
        <f t="shared" ca="1" si="159"/>
        <v>-5637976093534.9219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-5637976093534.9219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-23491567056.395508</v>
      </c>
      <c r="L4072" s="444">
        <f t="shared" ca="1" si="159"/>
        <v>-5661467660591.3174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-5661467660591.3174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-23589448585.797157</v>
      </c>
      <c r="L4073" s="444">
        <f t="shared" ca="1" si="159"/>
        <v>-5685057109177.1143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-5685057109177.1143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-23687737954.904644</v>
      </c>
      <c r="L4074" s="444">
        <f t="shared" ca="1" si="159"/>
        <v>-5708744847132.0186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-5708744847132.0186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-23786436863.050076</v>
      </c>
      <c r="L4075" s="444">
        <f t="shared" ca="1" si="159"/>
        <v>-5732531283995.0684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-5732531283995.0684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-23885547016.646118</v>
      </c>
      <c r="L4076" s="444">
        <f t="shared" ca="1" si="159"/>
        <v>-5756416831011.7148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-5756416831011.7148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-23985070129.215477</v>
      </c>
      <c r="L4077" s="444">
        <f t="shared" ca="1" si="159"/>
        <v>-5780401901140.9307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-5780401901140.9307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-24085007921.420544</v>
      </c>
      <c r="L4078" s="444">
        <f t="shared" ca="1" si="159"/>
        <v>-5804486909062.3516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-5804486909062.3516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-24185362121.093132</v>
      </c>
      <c r="L4079" s="444">
        <f t="shared" ca="1" si="159"/>
        <v>-5828672271183.4443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-5828672271183.4443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-24286134463.264351</v>
      </c>
      <c r="L4080" s="444">
        <f t="shared" ca="1" si="159"/>
        <v>-5852958405646.709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-5852958405646.709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-24387326690.194622</v>
      </c>
      <c r="L4081" s="444">
        <f t="shared" ca="1" si="159"/>
        <v>-5877345732336.9033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-5877345732336.9033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-24488940551.403763</v>
      </c>
      <c r="L4082" s="444">
        <f t="shared" ca="1" si="159"/>
        <v>-5901834672888.3066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-5901834672888.3066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-24590977803.701279</v>
      </c>
      <c r="L4083" s="444">
        <f t="shared" ca="1" si="159"/>
        <v>-5926425650692.0078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-5926425650692.0078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-24693440211.216698</v>
      </c>
      <c r="L4084" s="444">
        <f t="shared" ca="1" si="159"/>
        <v>-5951119090903.2246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-5951119090903.2246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-24796329545.430103</v>
      </c>
      <c r="L4085" s="444">
        <f t="shared" ca="1" si="159"/>
        <v>-5975915420448.6543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-5975915420448.6543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-24899647585.202724</v>
      </c>
      <c r="L4086" s="444">
        <f t="shared" ca="1" si="159"/>
        <v>-6000815068033.8574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-6000815068033.8574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-25003396116.807739</v>
      </c>
      <c r="L4087" s="444">
        <f t="shared" ca="1" si="159"/>
        <v>-6025818464150.665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-6025818464150.665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-25107576933.961105</v>
      </c>
      <c r="L4088" s="444">
        <f t="shared" ref="L4088:L4342" ca="1" si="164">I4088-J4088+K4088</f>
        <v>-6050926041084.626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-6050926041084.626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-25212191837.852608</v>
      </c>
      <c r="L4089" s="444">
        <f t="shared" ca="1" si="164"/>
        <v>-6076138232922.4785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-6076138232922.4785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-25317242637.176994</v>
      </c>
      <c r="L4090" s="444">
        <f t="shared" ca="1" si="164"/>
        <v>-6101455475559.6553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-6101455475559.6553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-25422731148.16523</v>
      </c>
      <c r="L4091" s="444">
        <f t="shared" ca="1" si="164"/>
        <v>-6126878206707.8203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-6126878206707.8203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-25528659194.615917</v>
      </c>
      <c r="L4092" s="444">
        <f t="shared" ca="1" si="164"/>
        <v>-6152406865902.4365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-6152406865902.4365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-25635028607.926819</v>
      </c>
      <c r="L4093" s="444">
        <f t="shared" ca="1" si="164"/>
        <v>-6178041894510.3633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-6178041894510.3633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-25741841227.126514</v>
      </c>
      <c r="L4094" s="444">
        <f t="shared" ca="1" si="164"/>
        <v>-6203783735737.4902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-6203783735737.4902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-25849098898.906208</v>
      </c>
      <c r="L4095" s="444">
        <f t="shared" ca="1" si="164"/>
        <v>-6229632834636.3965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-6229632834636.3965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-25956803477.651653</v>
      </c>
      <c r="L4096" s="444">
        <f t="shared" ca="1" si="164"/>
        <v>-6255589638114.0479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-6255589638114.0479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-26064956825.475201</v>
      </c>
      <c r="L4097" s="444">
        <f t="shared" ca="1" si="164"/>
        <v>-6281654594939.5234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-6281654594939.5234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-26173560812.248013</v>
      </c>
      <c r="L4098" s="444">
        <f t="shared" ca="1" si="164"/>
        <v>-6307828155751.7715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-6307828155751.7715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-26282617315.632381</v>
      </c>
      <c r="L4099" s="444">
        <f t="shared" ca="1" si="164"/>
        <v>-6334110773067.4043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-6334110773067.4043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-26392128221.114185</v>
      </c>
      <c r="L4100" s="444">
        <f t="shared" ca="1" si="164"/>
        <v>-6360502901288.5186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-6360502901288.5186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-26502095422.035492</v>
      </c>
      <c r="L4101" s="444">
        <f t="shared" ca="1" si="164"/>
        <v>-6387004996710.5537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-6387004996710.5537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-26612520819.627308</v>
      </c>
      <c r="L4102" s="444">
        <f t="shared" ca="1" si="164"/>
        <v>-6413617517530.1807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-6413617517530.1807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-26723406323.042419</v>
      </c>
      <c r="L4103" s="444">
        <f t="shared" ca="1" si="164"/>
        <v>-6440340923853.2227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-6440340923853.2227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-26834753849.388428</v>
      </c>
      <c r="L4104" s="444">
        <f t="shared" ca="1" si="164"/>
        <v>-6467175677702.6113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-6467175677702.6113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-26946565323.76088</v>
      </c>
      <c r="L4105" s="444">
        <f t="shared" ca="1" si="164"/>
        <v>-6494122243026.3721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-6494122243026.3721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-27058842679.27655</v>
      </c>
      <c r="L4106" s="444">
        <f t="shared" ca="1" si="164"/>
        <v>-6521181085705.6484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-6521181085705.6484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-27171587857.106869</v>
      </c>
      <c r="L4107" s="444">
        <f t="shared" ca="1" si="164"/>
        <v>-6548352673562.7549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-6548352673562.7549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-27284802806.511478</v>
      </c>
      <c r="L4108" s="444">
        <f t="shared" ca="1" si="164"/>
        <v>-6575637476369.2666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-6575637476369.2666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-27398489484.871944</v>
      </c>
      <c r="L4109" s="444">
        <f t="shared" ca="1" si="164"/>
        <v>-6603035965854.1387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-6603035965854.1387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-27512649857.725578</v>
      </c>
      <c r="L4110" s="444">
        <f t="shared" ca="1" si="164"/>
        <v>-6630548615711.8643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-6630548615711.8643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-27627285898.799435</v>
      </c>
      <c r="L4111" s="444">
        <f t="shared" ca="1" si="164"/>
        <v>-6658175901610.6641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-6658175901610.6641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-27742399590.044434</v>
      </c>
      <c r="L4112" s="444">
        <f t="shared" ca="1" si="164"/>
        <v>-6685918301200.709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-6685918301200.709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-27857992921.669621</v>
      </c>
      <c r="L4113" s="444">
        <f t="shared" ca="1" si="164"/>
        <v>-6713776294122.3789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-6713776294122.3789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-27974067892.176579</v>
      </c>
      <c r="L4114" s="444">
        <f t="shared" ca="1" si="164"/>
        <v>-6741750362014.5557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-6741750362014.5557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-28090626508.393982</v>
      </c>
      <c r="L4115" s="444">
        <f t="shared" ca="1" si="164"/>
        <v>-6769840988522.9492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-6769840988522.9492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-28207670785.512287</v>
      </c>
      <c r="L4116" s="444">
        <f t="shared" ca="1" si="164"/>
        <v>-6798048659308.4619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-6798048659308.4619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-28325202747.118591</v>
      </c>
      <c r="L4117" s="444">
        <f t="shared" ca="1" si="164"/>
        <v>-6826373862055.5801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-6826373862055.5801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-28443224425.231583</v>
      </c>
      <c r="L4118" s="444">
        <f t="shared" ca="1" si="164"/>
        <v>-6854817086480.8115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-6854817086480.8115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-28561737860.33672</v>
      </c>
      <c r="L4119" s="444">
        <f t="shared" ca="1" si="164"/>
        <v>-6883378824341.1484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-6883378824341.1484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-28680745101.421455</v>
      </c>
      <c r="L4120" s="444">
        <f t="shared" ca="1" si="164"/>
        <v>-6912059569442.5703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-6912059569442.5703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-28800248206.010708</v>
      </c>
      <c r="L4121" s="444">
        <f t="shared" ca="1" si="164"/>
        <v>-6940859817648.5811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-6940859817648.5811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-28920249240.202419</v>
      </c>
      <c r="L4122" s="444">
        <f t="shared" ca="1" si="164"/>
        <v>-6969780066888.7832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-6969780066888.7832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-29040750278.703262</v>
      </c>
      <c r="L4123" s="444">
        <f t="shared" ca="1" si="164"/>
        <v>-6998820817167.4863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-6998820817167.4863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-29161753404.864521</v>
      </c>
      <c r="L4124" s="444">
        <f t="shared" ca="1" si="164"/>
        <v>-7027982570572.3506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-7027982570572.3506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-29283260710.718124</v>
      </c>
      <c r="L4125" s="444">
        <f t="shared" ca="1" si="164"/>
        <v>-7057265831283.0684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-7057265831283.0684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-29405274297.012783</v>
      </c>
      <c r="L4126" s="444">
        <f t="shared" ca="1" si="164"/>
        <v>-7086671105580.0811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-7086671105580.0811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-29527796273.250336</v>
      </c>
      <c r="L4127" s="444">
        <f t="shared" ca="1" si="164"/>
        <v>-7116198901853.3311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-7116198901853.3311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-29650828757.722218</v>
      </c>
      <c r="L4128" s="444">
        <f t="shared" ca="1" si="164"/>
        <v>-7145849730611.0537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-7145849730611.0537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-29774373877.546051</v>
      </c>
      <c r="L4129" s="444">
        <f t="shared" ca="1" si="164"/>
        <v>-7175624104488.5996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-7175624104488.5996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-29898433768.702496</v>
      </c>
      <c r="L4130" s="444">
        <f t="shared" ca="1" si="164"/>
        <v>-7205522538257.3018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-7205522538257.3018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-30023010576.07209</v>
      </c>
      <c r="L4131" s="444">
        <f t="shared" ca="1" si="164"/>
        <v>-7235545548833.374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-7235545548833.374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-30148106453.472393</v>
      </c>
      <c r="L4132" s="444">
        <f t="shared" ca="1" si="164"/>
        <v>-7265693655286.8467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-7265693655286.8467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-30273723563.695194</v>
      </c>
      <c r="L4133" s="444">
        <f t="shared" ca="1" si="164"/>
        <v>-7295967378850.542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-7295967378850.542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-30399864078.543926</v>
      </c>
      <c r="L4134" s="444">
        <f t="shared" ca="1" si="164"/>
        <v>-7326367242929.0859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-7326367242929.0859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-30526530178.871189</v>
      </c>
      <c r="L4135" s="444">
        <f t="shared" ca="1" si="164"/>
        <v>-7356893773107.957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-7356893773107.957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-30653724054.616486</v>
      </c>
      <c r="L4136" s="444">
        <f t="shared" ca="1" si="164"/>
        <v>-7387547497162.5732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-7387547497162.5732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-30781447904.844051</v>
      </c>
      <c r="L4137" s="444">
        <f t="shared" ca="1" si="164"/>
        <v>-7418328945067.417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-7418328945067.417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-30909703937.780903</v>
      </c>
      <c r="L4138" s="444">
        <f t="shared" ca="1" si="164"/>
        <v>-7449238649005.1982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-7449238649005.1982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-31038494370.854988</v>
      </c>
      <c r="L4139" s="444">
        <f t="shared" ca="1" si="164"/>
        <v>-7480277143376.0537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-7480277143376.0537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-31167821430.733555</v>
      </c>
      <c r="L4140" s="444">
        <f t="shared" ca="1" si="164"/>
        <v>-7511444964806.7871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-7511444964806.7871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-31297687353.361614</v>
      </c>
      <c r="L4141" s="444">
        <f t="shared" ca="1" si="164"/>
        <v>-7542742652160.1484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-7542742652160.1484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-31428094384.000618</v>
      </c>
      <c r="L4142" s="444">
        <f t="shared" ca="1" si="164"/>
        <v>-7574170746544.1494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-7574170746544.1494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-31559044777.267288</v>
      </c>
      <c r="L4143" s="444">
        <f t="shared" ca="1" si="164"/>
        <v>-7605729791321.417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-7605729791321.417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-31690540797.172569</v>
      </c>
      <c r="L4144" s="444">
        <f t="shared" ca="1" si="164"/>
        <v>-7637420332118.5898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-7637420332118.5898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-31822584717.160793</v>
      </c>
      <c r="L4145" s="444">
        <f t="shared" ca="1" si="164"/>
        <v>-7669242916835.751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-7669242916835.751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-31955178820.148968</v>
      </c>
      <c r="L4146" s="444">
        <f t="shared" ca="1" si="164"/>
        <v>-7701198095655.9004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-7701198095655.9004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-32088325398.56625</v>
      </c>
      <c r="L4147" s="444">
        <f t="shared" ca="1" si="164"/>
        <v>-7733286421054.4668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-7733286421054.4668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-32222026754.393612</v>
      </c>
      <c r="L4148" s="444">
        <f t="shared" ca="1" si="164"/>
        <v>-7765508447808.8604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-7765508447808.8604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-32356285199.203583</v>
      </c>
      <c r="L4149" s="444">
        <f t="shared" ca="1" si="164"/>
        <v>-7797864733008.0635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-7797864733008.0635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-32491103054.20026</v>
      </c>
      <c r="L4150" s="444">
        <f t="shared" ca="1" si="164"/>
        <v>-7830355836062.2637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-7830355836062.2637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-32626482650.25943</v>
      </c>
      <c r="L4151" s="444">
        <f t="shared" ca="1" si="164"/>
        <v>-7862982318712.5234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-7862982318712.5234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-32762426327.968845</v>
      </c>
      <c r="L4152" s="444">
        <f t="shared" ca="1" si="164"/>
        <v>-7895744745040.4922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-7895744745040.4922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-32898936437.668716</v>
      </c>
      <c r="L4153" s="444">
        <f t="shared" ca="1" si="164"/>
        <v>-7928643681478.1611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-7928643681478.1611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-33036015339.49234</v>
      </c>
      <c r="L4154" s="444">
        <f t="shared" ca="1" si="164"/>
        <v>-7961679696817.6533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-7961679696817.6533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-33173665403.406887</v>
      </c>
      <c r="L4155" s="444">
        <f t="shared" ca="1" si="164"/>
        <v>-7994853362221.0605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-7994853362221.0605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-33311889009.254421</v>
      </c>
      <c r="L4156" s="444">
        <f t="shared" ca="1" si="164"/>
        <v>-8028165251230.3154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-8028165251230.3154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-33450688546.79298</v>
      </c>
      <c r="L4157" s="444">
        <f t="shared" ca="1" si="164"/>
        <v>-8061615939777.1084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-8061615939777.1084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-33590066415.737949</v>
      </c>
      <c r="L4158" s="444">
        <f t="shared" ca="1" si="164"/>
        <v>-8095206006192.8467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-8095206006192.8467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-33730025025.803528</v>
      </c>
      <c r="L4159" s="444">
        <f t="shared" ca="1" si="164"/>
        <v>-8128936031218.6504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-8128936031218.6504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-33870566796.744377</v>
      </c>
      <c r="L4160" s="444">
        <f t="shared" ca="1" si="164"/>
        <v>-8162806598015.3945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-8162806598015.3945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-34011694158.397472</v>
      </c>
      <c r="L4161" s="444">
        <f t="shared" ca="1" si="164"/>
        <v>-8196818292173.792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-8196818292173.792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-34153409550.724136</v>
      </c>
      <c r="L4162" s="444">
        <f t="shared" ca="1" si="164"/>
        <v>-8230971701724.5166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-8230971701724.5166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-34295715423.852146</v>
      </c>
      <c r="L4163" s="444">
        <f t="shared" ca="1" si="164"/>
        <v>-8265267417148.3691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-8265267417148.3691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-34438614238.118202</v>
      </c>
      <c r="L4164" s="444">
        <f t="shared" ca="1" si="164"/>
        <v>-8299706031386.4873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-8299706031386.4873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-34582108464.110367</v>
      </c>
      <c r="L4165" s="444">
        <f t="shared" ca="1" si="164"/>
        <v>-8334288139850.5977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-8334288139850.5977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-34726200582.710823</v>
      </c>
      <c r="L4166" s="444">
        <f t="shared" ca="1" si="164"/>
        <v>-8369014340433.3086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-8369014340433.3086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-34870893085.138786</v>
      </c>
      <c r="L4167" s="444">
        <f t="shared" ca="1" si="164"/>
        <v>-8403885233518.4473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-8403885233518.4473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-35016188472.99353</v>
      </c>
      <c r="L4168" s="444">
        <f t="shared" ca="1" si="164"/>
        <v>-8438901421991.4404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-8438901421991.4404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-35162089258.297668</v>
      </c>
      <c r="L4169" s="444">
        <f t="shared" ca="1" si="164"/>
        <v>-8474063511249.7383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-8474063511249.7383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-35308597963.540573</v>
      </c>
      <c r="L4170" s="444">
        <f t="shared" ca="1" si="164"/>
        <v>-8509372109213.2793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-8509372109213.2793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-35455717121.721992</v>
      </c>
      <c r="L4171" s="444">
        <f t="shared" ca="1" si="164"/>
        <v>-8544827826335.001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-8544827826335.001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-35603449276.395844</v>
      </c>
      <c r="L4172" s="444">
        <f t="shared" ca="1" si="164"/>
        <v>-8580431275611.3965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-8580431275611.3965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-35751796981.714149</v>
      </c>
      <c r="L4173" s="444">
        <f t="shared" ca="1" si="164"/>
        <v>-8616183072593.1104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-8616183072593.1104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-35900762802.471291</v>
      </c>
      <c r="L4174" s="444">
        <f t="shared" ca="1" si="164"/>
        <v>-8652083835395.582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-8652083835395.582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-36050349314.148254</v>
      </c>
      <c r="L4175" s="444">
        <f t="shared" ca="1" si="164"/>
        <v>-8688134184709.7305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-8688134184709.7305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-36200559102.957214</v>
      </c>
      <c r="L4176" s="444">
        <f t="shared" ca="1" si="164"/>
        <v>-8724334743812.6875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-8724334743812.6875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-36351394765.8862</v>
      </c>
      <c r="L4177" s="444">
        <f t="shared" ca="1" si="164"/>
        <v>-8760686138578.5732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-8760686138578.5732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-36502858910.744057</v>
      </c>
      <c r="L4178" s="444">
        <f t="shared" ca="1" si="164"/>
        <v>-8797188997489.3164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-8797188997489.3164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-36654954156.205482</v>
      </c>
      <c r="L4179" s="444">
        <f t="shared" ca="1" si="164"/>
        <v>-8833843951645.5215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-8833843951645.5215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-36807683131.856339</v>
      </c>
      <c r="L4180" s="444">
        <f t="shared" ca="1" si="164"/>
        <v>-8870651634777.377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-8870651634777.377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-36961048478.239067</v>
      </c>
      <c r="L4181" s="444">
        <f t="shared" ca="1" si="164"/>
        <v>-8907612683255.6152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-8907612683255.6152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-37115052846.898399</v>
      </c>
      <c r="L4182" s="444">
        <f t="shared" ca="1" si="164"/>
        <v>-8944727736102.5137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-8944727736102.5137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-37269698900.427139</v>
      </c>
      <c r="L4183" s="444">
        <f t="shared" ca="1" si="164"/>
        <v>-8981997435002.9414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-8981997435002.9414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-37424989312.512253</v>
      </c>
      <c r="L4184" s="444">
        <f t="shared" ca="1" si="164"/>
        <v>-9019422424315.4531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-9019422424315.4531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-37580926767.981056</v>
      </c>
      <c r="L4185" s="444">
        <f t="shared" ca="1" si="164"/>
        <v>-9057003351083.4336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-9057003351083.4336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-37737513962.847641</v>
      </c>
      <c r="L4186" s="444">
        <f t="shared" ca="1" si="164"/>
        <v>-9094740865046.2813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-9094740865046.2813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-37894753604.359505</v>
      </c>
      <c r="L4187" s="444">
        <f t="shared" ca="1" si="164"/>
        <v>-9132635618650.6406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-9132635618650.6406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-38052648411.044334</v>
      </c>
      <c r="L4188" s="444">
        <f t="shared" ca="1" si="164"/>
        <v>-9170688267061.6855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-9170688267061.6855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-38211201112.757019</v>
      </c>
      <c r="L4189" s="444">
        <f t="shared" ca="1" si="164"/>
        <v>-9208899468174.4434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-9208899468174.4434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-38370414450.726845</v>
      </c>
      <c r="L4190" s="444">
        <f t="shared" ca="1" si="164"/>
        <v>-9247269882625.1699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-9247269882625.1699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-38530291177.604874</v>
      </c>
      <c r="L4191" s="444">
        <f t="shared" ca="1" si="164"/>
        <v>-9285800173802.7754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-9285800173802.7754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-38690834057.511566</v>
      </c>
      <c r="L4192" s="444">
        <f t="shared" ca="1" si="164"/>
        <v>-9324491007860.2871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-9324491007860.2871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-38852045866.084526</v>
      </c>
      <c r="L4193" s="444">
        <f t="shared" ca="1" si="164"/>
        <v>-9363343053726.3711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-9363343053726.3711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-39013929390.526543</v>
      </c>
      <c r="L4194" s="444">
        <f t="shared" ca="1" si="164"/>
        <v>-9402356983116.8984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-9402356983116.8984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-39176487429.65374</v>
      </c>
      <c r="L4195" s="444">
        <f t="shared" ca="1" si="164"/>
        <v>-9441533470546.5527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-9441533470546.5527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-39339722793.94397</v>
      </c>
      <c r="L4196" s="444">
        <f t="shared" ca="1" si="164"/>
        <v>-9480873193340.4961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-9480873193340.4961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-39503638305.585403</v>
      </c>
      <c r="L4197" s="444">
        <f t="shared" ca="1" si="164"/>
        <v>-9520376831646.082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-9520376831646.082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-39668236798.525345</v>
      </c>
      <c r="L4198" s="444">
        <f t="shared" ca="1" si="164"/>
        <v>-9560045068444.6074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-9560045068444.6074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-39833521118.519196</v>
      </c>
      <c r="L4199" s="444">
        <f t="shared" ca="1" si="164"/>
        <v>-9599878589563.127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-9599878589563.127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-39999494123.179695</v>
      </c>
      <c r="L4200" s="444">
        <f t="shared" ca="1" si="164"/>
        <v>-9639878083686.3066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-9639878083686.3066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-40166158682.026276</v>
      </c>
      <c r="L4201" s="444">
        <f t="shared" ca="1" si="164"/>
        <v>-9680044242368.332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-9680044242368.332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-40333517676.534714</v>
      </c>
      <c r="L4202" s="444">
        <f t="shared" ca="1" si="164"/>
        <v>-9720377760044.8672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-9720377760044.8672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-40501574000.186943</v>
      </c>
      <c r="L4203" s="444">
        <f t="shared" ca="1" si="164"/>
        <v>-9760879334045.0547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-9760879334045.0547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-40670330558.521057</v>
      </c>
      <c r="L4204" s="444">
        <f t="shared" ca="1" si="164"/>
        <v>-9801549664603.5762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-9801549664603.5762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-40839790269.181564</v>
      </c>
      <c r="L4205" s="444">
        <f t="shared" ca="1" si="164"/>
        <v>-9842389454872.7578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-9842389454872.7578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-41009956061.969826</v>
      </c>
      <c r="L4206" s="444">
        <f t="shared" ca="1" si="164"/>
        <v>-9883399410934.7285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-9883399410934.7285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-41180830878.894699</v>
      </c>
      <c r="L4207" s="444">
        <f t="shared" ca="1" si="164"/>
        <v>-9924580241813.623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-9924580241813.623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-41352417674.223427</v>
      </c>
      <c r="L4208" s="444">
        <f t="shared" ca="1" si="164"/>
        <v>-9965932659487.8457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-9965932659487.8457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-41524719414.532692</v>
      </c>
      <c r="L4209" s="444">
        <f t="shared" ca="1" si="164"/>
        <v>-10007457378902.379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-10007457378902.379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-41697739078.759911</v>
      </c>
      <c r="L4210" s="444">
        <f t="shared" ca="1" si="164"/>
        <v>-10049155117981.139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-10049155117981.139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-41871479658.254745</v>
      </c>
      <c r="L4211" s="444">
        <f t="shared" ca="1" si="164"/>
        <v>-10091026597639.393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-10091026597639.393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-42045944156.830803</v>
      </c>
      <c r="L4212" s="444">
        <f t="shared" ca="1" si="164"/>
        <v>-10133072541796.223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-10133072541796.223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-42221135590.817596</v>
      </c>
      <c r="L4213" s="444">
        <f t="shared" ca="1" si="164"/>
        <v>-10175293677387.041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-10175293677387.041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-42397056989.112671</v>
      </c>
      <c r="L4214" s="444">
        <f t="shared" ca="1" si="164"/>
        <v>-10217690734376.154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-10217690734376.154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-42573711393.233978</v>
      </c>
      <c r="L4215" s="444">
        <f t="shared" ca="1" si="164"/>
        <v>-10260264445769.389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-10260264445769.389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-42751101857.372452</v>
      </c>
      <c r="L4216" s="444">
        <f t="shared" ca="1" si="164"/>
        <v>-10303015547626.762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-10303015547626.762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-42929231448.444839</v>
      </c>
      <c r="L4217" s="444">
        <f t="shared" ca="1" si="164"/>
        <v>-10345944779075.207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-10345944779075.207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-43108103246.146698</v>
      </c>
      <c r="L4218" s="444">
        <f t="shared" ca="1" si="164"/>
        <v>-10389052882321.354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-10389052882321.354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-43287720343.005638</v>
      </c>
      <c r="L4219" s="444">
        <f t="shared" ca="1" si="164"/>
        <v>-10432340602664.359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-10432340602664.359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-43468085844.43483</v>
      </c>
      <c r="L4220" s="444">
        <f t="shared" ca="1" si="164"/>
        <v>-10475808688508.795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-10475808688508.795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-43649202868.786644</v>
      </c>
      <c r="L4221" s="444">
        <f t="shared" ca="1" si="164"/>
        <v>-10519457891377.582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-10519457891377.582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-43831074547.406593</v>
      </c>
      <c r="L4222" s="444">
        <f t="shared" ca="1" si="164"/>
        <v>-10563288965924.988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-10563288965924.988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-44013704024.687454</v>
      </c>
      <c r="L4223" s="444">
        <f t="shared" ca="1" si="164"/>
        <v>-10607302669949.676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-10607302669949.676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-44197094458.12365</v>
      </c>
      <c r="L4224" s="444">
        <f t="shared" ca="1" si="164"/>
        <v>-10651499764407.799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-10651499764407.799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-44381249018.365829</v>
      </c>
      <c r="L4225" s="444">
        <f t="shared" ca="1" si="164"/>
        <v>-10695881013426.164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-10695881013426.164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-44566170889.275681</v>
      </c>
      <c r="L4226" s="444">
        <f t="shared" ca="1" si="164"/>
        <v>-10740447184315.439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-10740447184315.439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-44751863267.980995</v>
      </c>
      <c r="L4227" s="444">
        <f t="shared" ca="1" si="164"/>
        <v>-10785199047583.42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-10785199047583.42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-44938329364.930916</v>
      </c>
      <c r="L4228" s="444">
        <f t="shared" ca="1" si="164"/>
        <v>-10830137376948.352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-10830137376948.352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-45125572403.951462</v>
      </c>
      <c r="L4229" s="444">
        <f t="shared" ca="1" si="164"/>
        <v>-10875262949352.303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-10875262949352.303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-45313595622.301262</v>
      </c>
      <c r="L4230" s="444">
        <f t="shared" ca="1" si="164"/>
        <v>-10920576544974.604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-10920576544974.604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-45502402270.727516</v>
      </c>
      <c r="L4231" s="444">
        <f t="shared" ca="1" si="164"/>
        <v>-10966078947245.33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-10966078947245.33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-45691995613.522209</v>
      </c>
      <c r="L4232" s="444">
        <f t="shared" ca="1" si="164"/>
        <v>-11011770942858.852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-11011770942858.852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-45882378928.578545</v>
      </c>
      <c r="L4233" s="444">
        <f t="shared" ca="1" si="164"/>
        <v>-11057653321787.43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-11057653321787.43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-46073555507.447624</v>
      </c>
      <c r="L4234" s="444">
        <f t="shared" ca="1" si="164"/>
        <v>-11103726877294.877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-11103726877294.877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-46265528655.395317</v>
      </c>
      <c r="L4235" s="444">
        <f t="shared" ca="1" si="164"/>
        <v>-11149992405950.271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-11149992405950.271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-46458301691.459465</v>
      </c>
      <c r="L4236" s="444">
        <f t="shared" ca="1" si="164"/>
        <v>-11196450707641.73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-11196450707641.73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-46651877948.50721</v>
      </c>
      <c r="L4237" s="444">
        <f t="shared" ca="1" si="164"/>
        <v>-11243102585590.238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-11243102585590.238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-46846260773.292656</v>
      </c>
      <c r="L4238" s="444">
        <f t="shared" ca="1" si="164"/>
        <v>-11289948846363.531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-11289948846363.531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-47041453526.514709</v>
      </c>
      <c r="L4239" s="444">
        <f t="shared" ca="1" si="164"/>
        <v>-11336990299890.047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-11336990299890.047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-47237459582.875198</v>
      </c>
      <c r="L4240" s="444">
        <f t="shared" ca="1" si="164"/>
        <v>-11384227759472.922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-11384227759472.922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-47434282331.137177</v>
      </c>
      <c r="L4241" s="444">
        <f t="shared" ca="1" si="164"/>
        <v>-11431662041804.059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-11431662041804.059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-47631925174.183578</v>
      </c>
      <c r="L4242" s="444">
        <f t="shared" ca="1" si="164"/>
        <v>-11479293966978.242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-11479293966978.242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-47830391529.076012</v>
      </c>
      <c r="L4243" s="444">
        <f t="shared" ca="1" si="164"/>
        <v>-11527124358507.318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-11527124358507.318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-48029684827.113823</v>
      </c>
      <c r="L4244" s="444">
        <f t="shared" ca="1" si="164"/>
        <v>-11575154043334.432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-11575154043334.432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-48229808513.893463</v>
      </c>
      <c r="L4245" s="444">
        <f t="shared" ca="1" si="164"/>
        <v>-11623383851848.324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-11623383851848.324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-48430766049.368019</v>
      </c>
      <c r="L4246" s="444">
        <f t="shared" ca="1" si="164"/>
        <v>-11671814617897.691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-11671814617897.691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-48632560907.907043</v>
      </c>
      <c r="L4247" s="444">
        <f t="shared" ca="1" si="164"/>
        <v>-11720447178805.598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-11720447178805.598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-48835196578.356659</v>
      </c>
      <c r="L4248" s="444">
        <f t="shared" ca="1" si="164"/>
        <v>-11769282375383.955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-11769282375383.955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-49038676564.099815</v>
      </c>
      <c r="L4249" s="444">
        <f t="shared" ca="1" si="164"/>
        <v>-11818321051948.055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-11818321051948.055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-49243004383.116898</v>
      </c>
      <c r="L4250" s="444">
        <f t="shared" ca="1" si="164"/>
        <v>-11867564056331.172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-11867564056331.172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-49448183568.046547</v>
      </c>
      <c r="L4251" s="444">
        <f t="shared" ca="1" si="164"/>
        <v>-11917012239899.219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-11917012239899.219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-49654217666.246742</v>
      </c>
      <c r="L4252" s="444">
        <f t="shared" ca="1" si="164"/>
        <v>-11966666457565.465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-11966666457565.465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-49861110239.856102</v>
      </c>
      <c r="L4253" s="444">
        <f t="shared" ca="1" si="164"/>
        <v>-12016527567805.32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-12016527567805.32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-50068864865.855499</v>
      </c>
      <c r="L4254" s="444">
        <f t="shared" ca="1" si="164"/>
        <v>-12066596432671.176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-12066596432671.176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-50277485136.129898</v>
      </c>
      <c r="L4255" s="444">
        <f t="shared" ca="1" si="164"/>
        <v>-12116873917807.307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-12116873917807.307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-50486974657.530441</v>
      </c>
      <c r="L4256" s="444">
        <f t="shared" ca="1" si="164"/>
        <v>-12167360892464.838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-12167360892464.838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-50697337051.936821</v>
      </c>
      <c r="L4257" s="444">
        <f t="shared" ca="1" si="164"/>
        <v>-12218058229516.775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-12218058229516.775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-50908575956.319901</v>
      </c>
      <c r="L4258" s="444">
        <f t="shared" ca="1" si="164"/>
        <v>-12268966805473.096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-12268966805473.096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-51120695022.804565</v>
      </c>
      <c r="L4259" s="444">
        <f t="shared" ca="1" si="164"/>
        <v>-12320087500495.9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-12320087500495.9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-51333697918.732918</v>
      </c>
      <c r="L4260" s="444">
        <f t="shared" ca="1" si="164"/>
        <v>-12371421198414.633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-12371421198414.633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-51547588326.727638</v>
      </c>
      <c r="L4261" s="444">
        <f t="shared" ca="1" si="164"/>
        <v>-12422968786741.361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-12422968786741.361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-51762369944.755669</v>
      </c>
      <c r="L4262" s="444">
        <f t="shared" ca="1" si="164"/>
        <v>-12474731156686.117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-12474731156686.117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-51978046486.192154</v>
      </c>
      <c r="L4263" s="444">
        <f t="shared" ca="1" si="164"/>
        <v>-12526709203172.309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-12526709203172.309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-52194621679.884621</v>
      </c>
      <c r="L4264" s="444">
        <f t="shared" ca="1" si="164"/>
        <v>-12578903824852.193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-12578903824852.193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-52412099270.217468</v>
      </c>
      <c r="L4265" s="444">
        <f t="shared" ca="1" si="164"/>
        <v>-12631315924122.41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-12631315924122.41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-52630483017.176712</v>
      </c>
      <c r="L4266" s="444">
        <f t="shared" ca="1" si="164"/>
        <v>-12683946407139.586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-12683946407139.586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-52849776696.41494</v>
      </c>
      <c r="L4267" s="444">
        <f t="shared" ca="1" si="164"/>
        <v>-12736796183836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-12736796183836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-53069984099.316666</v>
      </c>
      <c r="L4268" s="444">
        <f t="shared" ca="1" si="164"/>
        <v>-12789866167935.316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-12789866167935.316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-53291109033.06382</v>
      </c>
      <c r="L4269" s="444">
        <f t="shared" ca="1" si="164"/>
        <v>-12843157276968.381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-12843157276968.381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-53513155320.701584</v>
      </c>
      <c r="L4270" s="444">
        <f t="shared" ca="1" si="164"/>
        <v>-12896670432289.082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-12896670432289.082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-53736126801.204506</v>
      </c>
      <c r="L4271" s="444">
        <f t="shared" ca="1" si="164"/>
        <v>-12950406559090.287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-12950406559090.287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-53960027329.542862</v>
      </c>
      <c r="L4272" s="444">
        <f t="shared" ca="1" si="164"/>
        <v>-13004366586419.83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-13004366586419.83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-54184860776.74929</v>
      </c>
      <c r="L4273" s="444">
        <f t="shared" ca="1" si="164"/>
        <v>-13058551447196.58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-13058551447196.58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-54410631029.985748</v>
      </c>
      <c r="L4274" s="444">
        <f t="shared" ca="1" si="164"/>
        <v>-13112962078226.566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-13112962078226.566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-54637341992.610695</v>
      </c>
      <c r="L4275" s="444">
        <f t="shared" ca="1" si="164"/>
        <v>-13167599420219.178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-13167599420219.178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-54864997584.246574</v>
      </c>
      <c r="L4276" s="444">
        <f t="shared" ca="1" si="164"/>
        <v>-13222464417803.424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-13222464417803.424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-55093601740.847595</v>
      </c>
      <c r="L4277" s="444">
        <f t="shared" ca="1" si="164"/>
        <v>-13277558019544.271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-13277558019544.271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-55323158414.767799</v>
      </c>
      <c r="L4278" s="444">
        <f t="shared" ca="1" si="164"/>
        <v>-13332881177959.039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-13332881177959.039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-55553671574.82933</v>
      </c>
      <c r="L4279" s="444">
        <f t="shared" ca="1" si="164"/>
        <v>-13388434849533.869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-13388434849533.869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-55785145206.391121</v>
      </c>
      <c r="L4280" s="444">
        <f t="shared" ca="1" si="164"/>
        <v>-13444219994740.26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-13444219994740.26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-56017583311.417747</v>
      </c>
      <c r="L4281" s="444">
        <f t="shared" ca="1" si="164"/>
        <v>-13500237578051.678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-13500237578051.678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-56250989908.548653</v>
      </c>
      <c r="L4282" s="444">
        <f t="shared" ca="1" si="164"/>
        <v>-13556488567960.227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-13556488567960.227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-56485369033.16761</v>
      </c>
      <c r="L4283" s="444">
        <f t="shared" ca="1" si="164"/>
        <v>-13612973936993.395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-13612973936993.395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-56720724737.472473</v>
      </c>
      <c r="L4284" s="444">
        <f t="shared" ca="1" si="164"/>
        <v>-13669694661730.867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-13669694661730.867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-56957061090.54528</v>
      </c>
      <c r="L4285" s="444">
        <f t="shared" ca="1" si="164"/>
        <v>-13726651722821.412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-13726651722821.412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-57194382178.422554</v>
      </c>
      <c r="L4286" s="444">
        <f t="shared" ca="1" si="164"/>
        <v>-13783846104999.834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-13783846104999.834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-57432692104.165962</v>
      </c>
      <c r="L4287" s="444">
        <f t="shared" ca="1" si="164"/>
        <v>-13841278797104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-13841278797104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-57671994987.933334</v>
      </c>
      <c r="L4288" s="444">
        <f t="shared" ca="1" si="164"/>
        <v>-13898950792091.934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-13898950792091.934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-57912294967.049721</v>
      </c>
      <c r="L4289" s="444">
        <f t="shared" ca="1" si="164"/>
        <v>-13956863087058.982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-13956863087058.982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-58153596196.079094</v>
      </c>
      <c r="L4290" s="444">
        <f t="shared" ca="1" si="164"/>
        <v>-14015016683255.061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-14015016683255.061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-58395902846.896088</v>
      </c>
      <c r="L4291" s="444">
        <f t="shared" ca="1" si="164"/>
        <v>-14073412586101.957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-14073412586101.957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-58639219108.758156</v>
      </c>
      <c r="L4292" s="444">
        <f t="shared" ca="1" si="164"/>
        <v>-14132051805210.715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-14132051805210.715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-58883549188.377975</v>
      </c>
      <c r="L4293" s="444">
        <f t="shared" ca="1" si="164"/>
        <v>-14190935354399.094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-14190935354399.094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-59128897309.996216</v>
      </c>
      <c r="L4294" s="444">
        <f t="shared" ca="1" si="164"/>
        <v>-14250064251709.09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-14250064251709.09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-59375267715.454536</v>
      </c>
      <c r="L4295" s="444">
        <f t="shared" ca="1" si="164"/>
        <v>-14309439519424.545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-14309439519424.545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-59622664664.268936</v>
      </c>
      <c r="L4296" s="444">
        <f t="shared" ca="1" si="164"/>
        <v>-14369062184088.814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-14369062184088.814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-59871092433.703392</v>
      </c>
      <c r="L4297" s="444">
        <f t="shared" ca="1" si="164"/>
        <v>-14428933276522.518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-14428933276522.518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-60120555318.843819</v>
      </c>
      <c r="L4298" s="444">
        <f t="shared" ca="1" si="164"/>
        <v>-14489053831841.361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-14489053831841.361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-60371057632.67234</v>
      </c>
      <c r="L4299" s="444">
        <f t="shared" ca="1" si="164"/>
        <v>-14549424889474.033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-14549424889474.033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-60622603706.141808</v>
      </c>
      <c r="L4300" s="444">
        <f t="shared" ca="1" si="164"/>
        <v>-14610047493180.176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-14610047493180.176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-60875197888.250732</v>
      </c>
      <c r="L4301" s="444">
        <f t="shared" ca="1" si="164"/>
        <v>-14670922691068.426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-14670922691068.426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-61128844546.118439</v>
      </c>
      <c r="L4302" s="444">
        <f t="shared" ca="1" si="164"/>
        <v>-14732051535614.545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-14732051535614.545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-61383548065.060593</v>
      </c>
      <c r="L4303" s="444">
        <f t="shared" ca="1" si="164"/>
        <v>-14793435083679.605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-14793435083679.605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-61639312848.665031</v>
      </c>
      <c r="L4304" s="444">
        <f t="shared" ca="1" si="164"/>
        <v>-14855074396528.27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-14855074396528.27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-61896143318.86779</v>
      </c>
      <c r="L4305" s="444">
        <f t="shared" ca="1" si="164"/>
        <v>-14916970539847.137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-14916970539847.137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-62154043916.029724</v>
      </c>
      <c r="L4306" s="444">
        <f t="shared" ca="1" si="164"/>
        <v>-14979124583763.166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-14979124583763.166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-62413019099.013184</v>
      </c>
      <c r="L4307" s="444">
        <f t="shared" ca="1" si="164"/>
        <v>-15041537602862.18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-15041537602862.18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-62673073345.259071</v>
      </c>
      <c r="L4308" s="444">
        <f t="shared" ca="1" si="164"/>
        <v>-15104210676207.439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-15104210676207.439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-62934211150.864326</v>
      </c>
      <c r="L4309" s="444">
        <f t="shared" ca="1" si="164"/>
        <v>-15167144887358.305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-15167144887358.305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-63196437030.659607</v>
      </c>
      <c r="L4310" s="444">
        <f t="shared" ca="1" si="164"/>
        <v>-15230341324388.965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-15230341324388.965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-63459755518.287354</v>
      </c>
      <c r="L4311" s="444">
        <f t="shared" ca="1" si="164"/>
        <v>-15293801079907.252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-15293801079907.252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-63724171166.280212</v>
      </c>
      <c r="L4312" s="444">
        <f t="shared" ca="1" si="164"/>
        <v>-15357525251073.531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-15357525251073.531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-63989688546.139702</v>
      </c>
      <c r="L4313" s="444">
        <f t="shared" ca="1" si="164"/>
        <v>-15421514939619.672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-15421514939619.672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-64256312248.415298</v>
      </c>
      <c r="L4314" s="444">
        <f t="shared" ca="1" si="164"/>
        <v>-15485771251868.088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-15485771251868.088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-64524046882.783699</v>
      </c>
      <c r="L4315" s="444">
        <f t="shared" ca="1" si="164"/>
        <v>-15550295298750.871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-15550295298750.871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-64792897078.128639</v>
      </c>
      <c r="L4316" s="444">
        <f t="shared" ca="1" si="164"/>
        <v>-15615088195829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-15615088195829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-65062867482.620827</v>
      </c>
      <c r="L4317" s="444">
        <f t="shared" ca="1" si="164"/>
        <v>-15680151063311.621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-15680151063311.621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-65333962763.798424</v>
      </c>
      <c r="L4318" s="444">
        <f t="shared" ca="1" si="164"/>
        <v>-15745485026075.42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-15745485026075.42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-65606187608.647583</v>
      </c>
      <c r="L4319" s="444">
        <f t="shared" ca="1" si="164"/>
        <v>-15811091213684.068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-15811091213684.068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-65879546723.683617</v>
      </c>
      <c r="L4320" s="444">
        <f t="shared" ca="1" si="164"/>
        <v>-15876970760407.752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-15876970760407.752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-66154044835.032295</v>
      </c>
      <c r="L4321" s="444">
        <f t="shared" ca="1" si="164"/>
        <v>-15943124805242.785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-15943124805242.785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-66429686688.511604</v>
      </c>
      <c r="L4322" s="444">
        <f t="shared" ca="1" si="164"/>
        <v>-16009554491931.297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-16009554491931.297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-66706477049.713745</v>
      </c>
      <c r="L4323" s="444">
        <f t="shared" ca="1" si="164"/>
        <v>-16076260968981.01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-16076260968981.01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-66984420704.08754</v>
      </c>
      <c r="L4324" s="444">
        <f t="shared" ca="1" si="164"/>
        <v>-16143245389685.098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-16143245389685.098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-67263522457.02124</v>
      </c>
      <c r="L4325" s="444">
        <f t="shared" ca="1" si="164"/>
        <v>-16210508912142.119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-16210508912142.119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-67543787133.925499</v>
      </c>
      <c r="L4326" s="444">
        <f t="shared" ca="1" si="164"/>
        <v>-16278052699276.045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-16278052699276.045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-67825219580.316856</v>
      </c>
      <c r="L4327" s="444">
        <f t="shared" ca="1" si="164"/>
        <v>-16345877918856.361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-16345877918856.361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-68107824661.901505</v>
      </c>
      <c r="L4328" s="444">
        <f t="shared" ca="1" si="164"/>
        <v>-16413985743518.264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-16413985743518.264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-68391607264.659439</v>
      </c>
      <c r="L4329" s="444">
        <f t="shared" ca="1" si="164"/>
        <v>-16482377350782.924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-16482377350782.924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-68676572294.928848</v>
      </c>
      <c r="L4330" s="444">
        <f t="shared" ca="1" si="164"/>
        <v>-16551053923077.854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-16551053923077.854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-68962724679.491058</v>
      </c>
      <c r="L4331" s="444">
        <f t="shared" ca="1" si="164"/>
        <v>-16620016647757.344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-16620016647757.344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-69250069365.655594</v>
      </c>
      <c r="L4332" s="444">
        <f t="shared" ca="1" si="164"/>
        <v>-16689266717123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-16689266717123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-69538611321.345825</v>
      </c>
      <c r="L4333" s="444">
        <f t="shared" ca="1" si="164"/>
        <v>-16758805328444.346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-16758805328444.346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-69828355535.184769</v>
      </c>
      <c r="L4334" s="444">
        <f t="shared" ca="1" si="164"/>
        <v>-16828633683979.531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-16828633683979.531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-70119307016.581375</v>
      </c>
      <c r="L4335" s="444">
        <f t="shared" ca="1" si="164"/>
        <v>-16898752990996.113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-16898752990996.113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-70411470795.817139</v>
      </c>
      <c r="L4336" s="444">
        <f t="shared" ca="1" si="164"/>
        <v>-16969164461791.93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-16969164461791.93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-70704851924.133041</v>
      </c>
      <c r="L4337" s="444">
        <f t="shared" ca="1" si="164"/>
        <v>-17039869313716.063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-17039869313716.063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-70999455473.81694</v>
      </c>
      <c r="L4338" s="444">
        <f t="shared" ca="1" si="164"/>
        <v>-17110868769189.879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-17110868769189.879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-71295286538.291153</v>
      </c>
      <c r="L4339" s="444">
        <f t="shared" ca="1" si="164"/>
        <v>-17182164055728.17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-17182164055728.17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-71592350232.200714</v>
      </c>
      <c r="L4340" s="444">
        <f t="shared" ca="1" si="164"/>
        <v>-17253756405960.371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-17253756405960.371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-71890651691.501541</v>
      </c>
      <c r="L4341" s="444">
        <f t="shared" ca="1" si="164"/>
        <v>-17325647057651.873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-17325647057651.873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-72190196073.549484</v>
      </c>
      <c r="L4342" s="444">
        <f t="shared" ca="1" si="164"/>
        <v>-17397837253725.422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-17397837253725.422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-72490988557.189255</v>
      </c>
      <c r="L4343" s="444">
        <f t="shared" ref="L4343:L4597" ca="1" si="169">I4343-J4343+K4343</f>
        <v>-17470328242282.611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-17470328242282.611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-72793034342.844208</v>
      </c>
      <c r="L4344" s="444">
        <f t="shared" ca="1" si="169"/>
        <v>-17543121276625.455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-17543121276625.455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-73096338652.606064</v>
      </c>
      <c r="L4345" s="444">
        <f t="shared" ca="1" si="169"/>
        <v>-17616217615278.063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-17616217615278.063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-73400906730.325256</v>
      </c>
      <c r="L4346" s="444">
        <f t="shared" ca="1" si="169"/>
        <v>-17689618522008.387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-17689618522008.387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-73706743841.701614</v>
      </c>
      <c r="L4347" s="444">
        <f t="shared" ca="1" si="169"/>
        <v>-17763325265850.09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-17763325265850.09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-74013855274.375366</v>
      </c>
      <c r="L4348" s="444">
        <f t="shared" ca="1" si="169"/>
        <v>-17837339121124.465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-17837339121124.465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-74322246338.0186</v>
      </c>
      <c r="L4349" s="444">
        <f t="shared" ca="1" si="169"/>
        <v>-17911661367462.484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-17911661367462.484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-74631922364.427017</v>
      </c>
      <c r="L4350" s="444">
        <f t="shared" ca="1" si="169"/>
        <v>-17986293289826.91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-17986293289826.91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-74942888707.612122</v>
      </c>
      <c r="L4351" s="444">
        <f t="shared" ca="1" si="169"/>
        <v>-18061236178534.523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-18061236178534.523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-75255150743.893845</v>
      </c>
      <c r="L4352" s="444">
        <f t="shared" ca="1" si="169"/>
        <v>-18136491329278.418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-18136491329278.418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-75568713871.993408</v>
      </c>
      <c r="L4353" s="444">
        <f t="shared" ca="1" si="169"/>
        <v>-18212060043150.41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-18212060043150.41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-75883583513.126709</v>
      </c>
      <c r="L4354" s="444">
        <f t="shared" ca="1" si="169"/>
        <v>-18287943626663.535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-18287943626663.535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-76199765111.098068</v>
      </c>
      <c r="L4355" s="444">
        <f t="shared" ca="1" si="169"/>
        <v>-18364143391774.633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-18364143391774.633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-76517264132.394302</v>
      </c>
      <c r="L4356" s="444">
        <f t="shared" ca="1" si="169"/>
        <v>-18440660655907.027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-18440660655907.027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-76836086066.279282</v>
      </c>
      <c r="L4357" s="444">
        <f t="shared" ca="1" si="169"/>
        <v>-18517496741973.305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-18517496741973.305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-77156236424.888763</v>
      </c>
      <c r="L4358" s="444">
        <f t="shared" ca="1" si="169"/>
        <v>-18594652978398.195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-18594652978398.195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-77477720743.325806</v>
      </c>
      <c r="L4359" s="444">
        <f t="shared" ca="1" si="169"/>
        <v>-18672130699141.52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-18672130699141.52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-77800544579.756332</v>
      </c>
      <c r="L4360" s="444">
        <f t="shared" ca="1" si="169"/>
        <v>-18749931243721.277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-18749931243721.277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-78124713515.505325</v>
      </c>
      <c r="L4361" s="444">
        <f t="shared" ca="1" si="169"/>
        <v>-18828055957236.781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-18828055957236.781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-78450233155.153259</v>
      </c>
      <c r="L4362" s="444">
        <f t="shared" ca="1" si="169"/>
        <v>-18906506190391.934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-18906506190391.934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-78777109126.633057</v>
      </c>
      <c r="L4363" s="444">
        <f t="shared" ca="1" si="169"/>
        <v>-18985283299518.566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-18985283299518.566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-79105347081.327362</v>
      </c>
      <c r="L4364" s="444">
        <f t="shared" ca="1" si="169"/>
        <v>-19064388646599.895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-19064388646599.895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-79434952694.166229</v>
      </c>
      <c r="L4365" s="444">
        <f t="shared" ca="1" si="169"/>
        <v>-19143823599294.063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-19143823599294.063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-79765931663.725266</v>
      </c>
      <c r="L4366" s="444">
        <f t="shared" ca="1" si="169"/>
        <v>-19223589530957.789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-19223589530957.789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-80098289712.324127</v>
      </c>
      <c r="L4367" s="444">
        <f t="shared" ca="1" si="169"/>
        <v>-19303687820670.113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-19303687820670.113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-80432032586.125473</v>
      </c>
      <c r="L4368" s="444">
        <f t="shared" ca="1" si="169"/>
        <v>-19384119853256.238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-19384119853256.238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-80767166055.234329</v>
      </c>
      <c r="L4369" s="444">
        <f t="shared" ca="1" si="169"/>
        <v>-19464887019311.473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-19464887019311.473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-81103695913.797806</v>
      </c>
      <c r="L4370" s="444">
        <f t="shared" ca="1" si="169"/>
        <v>-19545990715225.27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-19545990715225.27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-81441627980.105286</v>
      </c>
      <c r="L4371" s="444">
        <f t="shared" ca="1" si="169"/>
        <v>-19627432343205.375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-19627432343205.375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-81780968096.689056</v>
      </c>
      <c r="L4372" s="444">
        <f t="shared" ca="1" si="169"/>
        <v>-19709213311302.063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-19709213311302.063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-82121722130.425262</v>
      </c>
      <c r="L4373" s="444">
        <f t="shared" ca="1" si="169"/>
        <v>-19791335033432.488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-19791335033432.488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-82463895972.635361</v>
      </c>
      <c r="L4374" s="444">
        <f t="shared" ca="1" si="169"/>
        <v>-19873798929405.125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-19873798929405.125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-82807495539.188019</v>
      </c>
      <c r="L4375" s="444">
        <f t="shared" ca="1" si="169"/>
        <v>-19956606424944.313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-19956606424944.313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-83152526770.601303</v>
      </c>
      <c r="L4376" s="444">
        <f t="shared" ca="1" si="169"/>
        <v>-20039758951714.914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-20039758951714.914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-83498995632.145477</v>
      </c>
      <c r="L4377" s="444">
        <f t="shared" ca="1" si="169"/>
        <v>-20123257947347.059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-20123257947347.059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-83846908113.946075</v>
      </c>
      <c r="L4378" s="444">
        <f t="shared" ca="1" si="169"/>
        <v>-20207104855461.004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-20207104855461.004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-84196270231.087509</v>
      </c>
      <c r="L4379" s="444">
        <f t="shared" ca="1" si="169"/>
        <v>-20291301125692.09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-20291301125692.09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-84547088023.717041</v>
      </c>
      <c r="L4380" s="444">
        <f t="shared" ca="1" si="169"/>
        <v>-20375848213715.809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-20375848213715.809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-84899367557.1492</v>
      </c>
      <c r="L4381" s="444">
        <f t="shared" ca="1" si="169"/>
        <v>-20460747581272.957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-20460747581272.957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-85253114921.970657</v>
      </c>
      <c r="L4382" s="444">
        <f t="shared" ca="1" si="169"/>
        <v>-20546000696194.926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-20546000696194.926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-85608336234.145523</v>
      </c>
      <c r="L4383" s="444">
        <f t="shared" ca="1" si="169"/>
        <v>-20631609032429.07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-20631609032429.07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-85965037635.121124</v>
      </c>
      <c r="L4384" s="444">
        <f t="shared" ca="1" si="169"/>
        <v>-20717574070064.191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-20717574070064.191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-86323225291.934128</v>
      </c>
      <c r="L4385" s="444">
        <f t="shared" ca="1" si="169"/>
        <v>-20803897295356.125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-20803897295356.125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-86682905397.317184</v>
      </c>
      <c r="L4386" s="444">
        <f t="shared" ca="1" si="169"/>
        <v>-20890580200753.441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-20890580200753.441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-87044084169.806</v>
      </c>
      <c r="L4387" s="444">
        <f t="shared" ca="1" si="169"/>
        <v>-20977624284923.246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-20977624284923.246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-87406767853.846863</v>
      </c>
      <c r="L4388" s="444">
        <f t="shared" ca="1" si="169"/>
        <v>-21065031052777.094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-21065031052777.094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-87770962719.904556</v>
      </c>
      <c r="L4389" s="444">
        <f t="shared" ca="1" si="169"/>
        <v>-21152802015497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-21152802015497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-88136675064.570831</v>
      </c>
      <c r="L4390" s="444">
        <f t="shared" ca="1" si="169"/>
        <v>-21240938690561.57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-21240938690561.57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-88503911210.673203</v>
      </c>
      <c r="L4391" s="444">
        <f t="shared" ca="1" si="169"/>
        <v>-21329442601772.242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-21329442601772.242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-88872677507.384338</v>
      </c>
      <c r="L4392" s="444">
        <f t="shared" ca="1" si="169"/>
        <v>-21418315279279.625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-21418315279279.625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-89242980330.331772</v>
      </c>
      <c r="L4393" s="444">
        <f t="shared" ca="1" si="169"/>
        <v>-21507558259609.957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-21507558259609.957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-89614826081.70816</v>
      </c>
      <c r="L4394" s="444">
        <f t="shared" ca="1" si="169"/>
        <v>-21597173085691.664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-21597173085691.664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-89988221190.381927</v>
      </c>
      <c r="L4395" s="444">
        <f t="shared" ca="1" si="169"/>
        <v>-21687161306882.047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-21687161306882.047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-90363172112.00853</v>
      </c>
      <c r="L4396" s="444">
        <f t="shared" ca="1" si="169"/>
        <v>-21777524478994.055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-21777524478994.055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-90739685329.141891</v>
      </c>
      <c r="L4397" s="444">
        <f t="shared" ca="1" si="169"/>
        <v>-21868264164323.195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-21868264164323.195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-91117767351.346649</v>
      </c>
      <c r="L4398" s="444">
        <f t="shared" ca="1" si="169"/>
        <v>-21959381931674.543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-21959381931674.543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-91497424715.310593</v>
      </c>
      <c r="L4399" s="444">
        <f t="shared" ca="1" si="169"/>
        <v>-22050879356389.855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-22050879356389.855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-91878663984.957733</v>
      </c>
      <c r="L4400" s="444">
        <f t="shared" ca="1" si="169"/>
        <v>-22142758020374.813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-22142758020374.813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-92261491751.561722</v>
      </c>
      <c r="L4401" s="444">
        <f t="shared" ca="1" si="169"/>
        <v>-22235019512126.375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-22235019512126.375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-92645914633.859894</v>
      </c>
      <c r="L4402" s="444">
        <f t="shared" ca="1" si="169"/>
        <v>-22327665426760.234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-22327665426760.234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-93031939278.167648</v>
      </c>
      <c r="L4403" s="444">
        <f t="shared" ca="1" si="169"/>
        <v>-22420697366038.402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-22420697366038.402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-93419572358.493347</v>
      </c>
      <c r="L4404" s="444">
        <f t="shared" ca="1" si="169"/>
        <v>-22514116938396.895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-22514116938396.895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-93808820576.653732</v>
      </c>
      <c r="L4405" s="444">
        <f t="shared" ca="1" si="169"/>
        <v>-22607925758973.547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-22607925758973.547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-94199690662.389771</v>
      </c>
      <c r="L4406" s="444">
        <f t="shared" ca="1" si="169"/>
        <v>-22702125449635.938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-22702125449635.938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-94592189373.483078</v>
      </c>
      <c r="L4407" s="444">
        <f t="shared" ca="1" si="169"/>
        <v>-22796717639009.422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-22796717639009.422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-94986323495.872589</v>
      </c>
      <c r="L4408" s="444">
        <f t="shared" ca="1" si="169"/>
        <v>-22891703962505.293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-22891703962505.293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-95382099843.772049</v>
      </c>
      <c r="L4409" s="444">
        <f t="shared" ca="1" si="169"/>
        <v>-22987086062349.066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-22987086062349.066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-95779525259.787781</v>
      </c>
      <c r="L4410" s="444">
        <f t="shared" ca="1" si="169"/>
        <v>-23082865587608.855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-23082865587608.855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-96178606615.036896</v>
      </c>
      <c r="L4411" s="444">
        <f t="shared" ca="1" si="169"/>
        <v>-23179044194223.891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-23179044194223.891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-96579350809.266205</v>
      </c>
      <c r="L4412" s="444">
        <f t="shared" ca="1" si="169"/>
        <v>-23275623545033.156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-23275623545033.156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-96981764770.971481</v>
      </c>
      <c r="L4413" s="444">
        <f t="shared" ca="1" si="169"/>
        <v>-23372605309804.129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-23372605309804.129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-97385855457.517197</v>
      </c>
      <c r="L4414" s="444">
        <f t="shared" ca="1" si="169"/>
        <v>-23469991165261.645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-23469991165261.645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-97791629855.256851</v>
      </c>
      <c r="L4415" s="444">
        <f t="shared" ca="1" si="169"/>
        <v>-23567782795116.902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-23567782795116.902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-98199094979.653763</v>
      </c>
      <c r="L4416" s="444">
        <f t="shared" ca="1" si="169"/>
        <v>-23665981890096.555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-23665981890096.555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-98608257875.402313</v>
      </c>
      <c r="L4417" s="444">
        <f t="shared" ca="1" si="169"/>
        <v>-23764590147971.957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-23764590147971.957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-99019125616.54982</v>
      </c>
      <c r="L4418" s="444">
        <f t="shared" ca="1" si="169"/>
        <v>-23863609273588.508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-23863609273588.508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-99431705306.618774</v>
      </c>
      <c r="L4419" s="444">
        <f t="shared" ca="1" si="169"/>
        <v>-23963040978895.125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-23963040978895.125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-99846004078.729691</v>
      </c>
      <c r="L4420" s="444">
        <f t="shared" ca="1" si="169"/>
        <v>-24062886982973.855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-24062886982973.855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-100262029095.7244</v>
      </c>
      <c r="L4421" s="444">
        <f t="shared" ca="1" si="169"/>
        <v>-24163149012069.578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-24163149012069.578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-100679787550.2899</v>
      </c>
      <c r="L4422" s="444">
        <f t="shared" ca="1" si="169"/>
        <v>-24263828799619.867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-24263828799619.867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-101099286665.08278</v>
      </c>
      <c r="L4423" s="444">
        <f t="shared" ca="1" si="169"/>
        <v>-24364928086284.949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-24364928086284.949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-101520533692.85396</v>
      </c>
      <c r="L4424" s="444">
        <f t="shared" ca="1" si="169"/>
        <v>-24466448619977.805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-24466448619977.805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-101943535916.57419</v>
      </c>
      <c r="L4425" s="444">
        <f t="shared" ca="1" si="169"/>
        <v>-24568392155894.379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-24568392155894.379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-102368300649.55991</v>
      </c>
      <c r="L4426" s="444">
        <f t="shared" ca="1" si="169"/>
        <v>-24670760456543.938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-24670760456543.938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-102794835235.59973</v>
      </c>
      <c r="L4427" s="444">
        <f t="shared" ca="1" si="169"/>
        <v>-24773555291779.539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-24773555291779.539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-103223147049.08141</v>
      </c>
      <c r="L4428" s="444">
        <f t="shared" ca="1" si="169"/>
        <v>-24876778438828.621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-24876778438828.621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-103653243495.11925</v>
      </c>
      <c r="L4429" s="444">
        <f t="shared" ca="1" si="169"/>
        <v>-24980431682323.742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-24980431682323.742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-104085132009.68225</v>
      </c>
      <c r="L4430" s="444">
        <f t="shared" ca="1" si="169"/>
        <v>-25084516814333.426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-25084516814333.426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-104518820059.72261</v>
      </c>
      <c r="L4431" s="444">
        <f t="shared" ca="1" si="169"/>
        <v>-25189035634393.148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-25189035634393.148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-104954315143.30478</v>
      </c>
      <c r="L4432" s="444">
        <f t="shared" ca="1" si="169"/>
        <v>-25293989949536.453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-25293989949536.453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-105391624789.73521</v>
      </c>
      <c r="L4433" s="444">
        <f t="shared" ca="1" si="169"/>
        <v>-25399381574326.188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-25399381574326.188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-105830756559.69244</v>
      </c>
      <c r="L4434" s="444">
        <f t="shared" ca="1" si="169"/>
        <v>-25505212330885.879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-25505212330885.879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-106271718045.35783</v>
      </c>
      <c r="L4435" s="444">
        <f t="shared" ca="1" si="169"/>
        <v>-25611484048931.238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-25611484048931.238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-106714516870.54683</v>
      </c>
      <c r="L4436" s="444">
        <f t="shared" ca="1" si="169"/>
        <v>-25718198565801.785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-25718198565801.785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-107159160690.84077</v>
      </c>
      <c r="L4437" s="444">
        <f t="shared" ca="1" si="169"/>
        <v>-25825357726492.625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-25825357726492.625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-107605657193.71927</v>
      </c>
      <c r="L4438" s="444">
        <f t="shared" ca="1" si="169"/>
        <v>-25932963383686.344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-25932963383686.344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-108054014098.6931</v>
      </c>
      <c r="L4439" s="444">
        <f t="shared" ca="1" si="169"/>
        <v>-26041017397785.035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-26041017397785.035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-108504239157.43765</v>
      </c>
      <c r="L4440" s="444">
        <f t="shared" ca="1" si="169"/>
        <v>-26149521636942.473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-26149521636942.473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-108956340153.92697</v>
      </c>
      <c r="L4441" s="444">
        <f t="shared" ca="1" si="169"/>
        <v>-26258477977096.398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-26258477977096.398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-109410324904.56833</v>
      </c>
      <c r="L4442" s="444">
        <f t="shared" ca="1" si="169"/>
        <v>-26367888302000.965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-26367888302000.965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-109866201258.33736</v>
      </c>
      <c r="L4443" s="444">
        <f t="shared" ca="1" si="169"/>
        <v>-26477754503259.301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-26477754503259.301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-110323977096.91376</v>
      </c>
      <c r="L4444" s="444">
        <f t="shared" ca="1" si="169"/>
        <v>-26588078480356.215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-26588078480356.215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-110783660334.81757</v>
      </c>
      <c r="L4445" s="444">
        <f t="shared" ca="1" si="169"/>
        <v>-26698862140691.031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-26698862140691.031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-111245258919.54596</v>
      </c>
      <c r="L4446" s="444">
        <f t="shared" ca="1" si="169"/>
        <v>-26810107399610.578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-26810107399610.578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-111708780831.71074</v>
      </c>
      <c r="L4447" s="444">
        <f t="shared" ca="1" si="169"/>
        <v>-26921816180442.289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-26921816180442.289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-112174234085.17621</v>
      </c>
      <c r="L4448" s="444">
        <f t="shared" ca="1" si="169"/>
        <v>-27033990414527.465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-27033990414527.465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-112641626727.19777</v>
      </c>
      <c r="L4449" s="444">
        <f t="shared" ca="1" si="169"/>
        <v>-27146632041254.664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-27146632041254.664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-113110966838.5611</v>
      </c>
      <c r="L4450" s="444">
        <f t="shared" ca="1" si="169"/>
        <v>-27259743008093.227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-27259743008093.227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-113582262533.72177</v>
      </c>
      <c r="L4451" s="444">
        <f t="shared" ca="1" si="169"/>
        <v>-27373325270626.949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-27373325270626.949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-114055521960.94562</v>
      </c>
      <c r="L4452" s="444">
        <f t="shared" ca="1" si="169"/>
        <v>-27487380792587.895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-27487380792587.895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-114530753302.44954</v>
      </c>
      <c r="L4453" s="444">
        <f t="shared" ca="1" si="169"/>
        <v>-27601911545890.344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-27601911545890.344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-115007964774.54308</v>
      </c>
      <c r="L4454" s="444">
        <f t="shared" ca="1" si="169"/>
        <v>-27716919510664.887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-27716919510664.887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-115487164627.77036</v>
      </c>
      <c r="L4455" s="444">
        <f t="shared" ca="1" si="169"/>
        <v>-27832406675292.656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-27832406675292.656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-115968361147.05273</v>
      </c>
      <c r="L4456" s="444">
        <f t="shared" ca="1" si="169"/>
        <v>-27948375036439.711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-27948375036439.711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-116451562651.83212</v>
      </c>
      <c r="L4457" s="444">
        <f t="shared" ca="1" si="169"/>
        <v>-28064826599091.543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-28064826599091.543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-116936777496.21477</v>
      </c>
      <c r="L4458" s="444">
        <f t="shared" ca="1" si="169"/>
        <v>-28181763376587.758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-28181763376587.758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-117424014069.11568</v>
      </c>
      <c r="L4459" s="444">
        <f t="shared" ca="1" si="169"/>
        <v>-28299187390656.875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-28299187390656.875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-117913280794.40364</v>
      </c>
      <c r="L4460" s="444">
        <f t="shared" ca="1" si="169"/>
        <v>-28417100671451.277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-28417100671451.277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-118404586131.04697</v>
      </c>
      <c r="L4461" s="444">
        <f t="shared" ca="1" si="169"/>
        <v>-28535505257582.324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-28535505257582.324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-118897938573.25969</v>
      </c>
      <c r="L4462" s="444">
        <f t="shared" ca="1" si="169"/>
        <v>-28654403196155.582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-28654403196155.582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-119393346650.64825</v>
      </c>
      <c r="L4463" s="444">
        <f t="shared" ca="1" si="169"/>
        <v>-28773796542806.23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-28773796542806.23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-119890818928.3593</v>
      </c>
      <c r="L4464" s="444">
        <f t="shared" ca="1" si="169"/>
        <v>-28893687361734.59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-28893687361734.59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-120390364007.22746</v>
      </c>
      <c r="L4465" s="444">
        <f t="shared" ca="1" si="169"/>
        <v>-29014077725741.816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-29014077725741.816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-120891990523.92424</v>
      </c>
      <c r="L4466" s="444">
        <f t="shared" ca="1" si="169"/>
        <v>-29134969716265.742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-29134969716265.742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-121395707151.10725</v>
      </c>
      <c r="L4467" s="444">
        <f t="shared" ca="1" si="169"/>
        <v>-29256365423416.848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-29256365423416.848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-121901522597.57021</v>
      </c>
      <c r="L4468" s="444">
        <f t="shared" ca="1" si="169"/>
        <v>-29378266946014.418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-29378266946014.418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-122409445608.3934</v>
      </c>
      <c r="L4469" s="444">
        <f t="shared" ca="1" si="169"/>
        <v>-29500676391622.813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-29500676391622.813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-122919484965.09505</v>
      </c>
      <c r="L4470" s="444">
        <f t="shared" ca="1" si="169"/>
        <v>-29623595876587.906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-29623595876587.906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-123431649485.78296</v>
      </c>
      <c r="L4471" s="444">
        <f t="shared" ca="1" si="169"/>
        <v>-29747027526073.688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-29747027526073.688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-123945948025.30705</v>
      </c>
      <c r="L4472" s="444">
        <f t="shared" ca="1" si="169"/>
        <v>-29870973474098.996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-29870973474098.996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-124462389475.41248</v>
      </c>
      <c r="L4473" s="444">
        <f t="shared" ca="1" si="169"/>
        <v>-29995435863574.41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-29995435863574.41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-124980982764.89337</v>
      </c>
      <c r="L4474" s="444">
        <f t="shared" ca="1" si="169"/>
        <v>-30120416846339.305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-30120416846339.305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-125501736859.74712</v>
      </c>
      <c r="L4475" s="444">
        <f t="shared" ca="1" si="169"/>
        <v>-30245918583199.051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-30245918583199.051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-126024660763.32938</v>
      </c>
      <c r="L4476" s="444">
        <f t="shared" ca="1" si="169"/>
        <v>-30371943243962.379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-30371943243962.379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-126549763516.5099</v>
      </c>
      <c r="L4477" s="444">
        <f t="shared" ca="1" si="169"/>
        <v>-30498493007478.891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-30498493007478.891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-127077054197.8287</v>
      </c>
      <c r="L4478" s="444">
        <f t="shared" ca="1" si="169"/>
        <v>-30625570061676.719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-30625570061676.719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-127606541923.65302</v>
      </c>
      <c r="L4479" s="444">
        <f t="shared" ca="1" si="169"/>
        <v>-30753176603600.371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-30753176603600.371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-128138235848.33488</v>
      </c>
      <c r="L4480" s="444">
        <f t="shared" ca="1" si="169"/>
        <v>-30881314839448.707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-30881314839448.707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-128672145164.36961</v>
      </c>
      <c r="L4481" s="444">
        <f t="shared" ca="1" si="169"/>
        <v>-31009986984613.078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-31009986984613.078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-129208279102.55449</v>
      </c>
      <c r="L4482" s="444">
        <f t="shared" ca="1" si="169"/>
        <v>-31139195263715.633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-31139195263715.633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-129746646932.14847</v>
      </c>
      <c r="L4483" s="444">
        <f t="shared" ca="1" si="169"/>
        <v>-31268941910647.781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-31268941910647.781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-130287257961.03242</v>
      </c>
      <c r="L4484" s="444">
        <f t="shared" ca="1" si="169"/>
        <v>-31399229168608.813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-31399229168608.813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-130830121535.87006</v>
      </c>
      <c r="L4485" s="444">
        <f t="shared" ca="1" si="169"/>
        <v>-31530059290144.684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-31530059290144.684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-131375247042.26953</v>
      </c>
      <c r="L4486" s="444">
        <f t="shared" ca="1" si="169"/>
        <v>-31661434537186.953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-31661434537186.953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-131922643904.94562</v>
      </c>
      <c r="L4487" s="444">
        <f t="shared" ca="1" si="169"/>
        <v>-31793357181091.898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-31793357181091.898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-132472321587.8829</v>
      </c>
      <c r="L4488" s="444">
        <f t="shared" ca="1" si="169"/>
        <v>-31925829502679.781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-31925829502679.781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-133024289594.4991</v>
      </c>
      <c r="L4489" s="444">
        <f t="shared" ca="1" si="169"/>
        <v>-32058853792274.281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-32058853792274.281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-133578557467.80951</v>
      </c>
      <c r="L4490" s="444">
        <f t="shared" ca="1" si="169"/>
        <v>-32192432349742.09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-32192432349742.09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-134135134790.59206</v>
      </c>
      <c r="L4491" s="444">
        <f t="shared" ca="1" si="169"/>
        <v>-32326567484532.684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-32326567484532.684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-134694031185.55284</v>
      </c>
      <c r="L4492" s="444">
        <f t="shared" ca="1" si="169"/>
        <v>-32461261515718.238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-32461261515718.238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-135255256315.49268</v>
      </c>
      <c r="L4493" s="444">
        <f t="shared" ca="1" si="169"/>
        <v>-32596516772033.73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-32596516772033.73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-135818819883.47389</v>
      </c>
      <c r="L4494" s="444">
        <f t="shared" ca="1" si="169"/>
        <v>-32732335591917.203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-32732335591917.203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-136384731632.98834</v>
      </c>
      <c r="L4495" s="444">
        <f t="shared" ca="1" si="169"/>
        <v>-32868720323550.191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-32868720323550.191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-136953001348.12578</v>
      </c>
      <c r="L4496" s="444">
        <f t="shared" ca="1" si="169"/>
        <v>-33005673324898.316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-33005673324898.316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-137523638853.74301</v>
      </c>
      <c r="L4497" s="444">
        <f t="shared" ca="1" si="169"/>
        <v>-33143196963752.059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-33143196963752.059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-138096654015.63358</v>
      </c>
      <c r="L4498" s="444">
        <f t="shared" ca="1" si="169"/>
        <v>-33281293617767.691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-33281293617767.691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-138672056740.6987</v>
      </c>
      <c r="L4499" s="444">
        <f t="shared" ca="1" si="169"/>
        <v>-33419965674508.391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-33419965674508.391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-139249856977.11829</v>
      </c>
      <c r="L4500" s="444">
        <f t="shared" ca="1" si="169"/>
        <v>-33559215531485.508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-33559215531485.508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-139830064714.52295</v>
      </c>
      <c r="L4501" s="444">
        <f t="shared" ca="1" si="169"/>
        <v>-33699045596200.031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-33699045596200.031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-140412689984.16681</v>
      </c>
      <c r="L4502" s="444">
        <f t="shared" ca="1" si="169"/>
        <v>-33839458286184.199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-33839458286184.199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-140997742859.10083</v>
      </c>
      <c r="L4503" s="444">
        <f t="shared" ca="1" si="169"/>
        <v>-33980456029043.301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-33980456029043.301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-141585233454.34708</v>
      </c>
      <c r="L4504" s="444">
        <f t="shared" ca="1" si="169"/>
        <v>-34122041262497.648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-34122041262497.648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-142175171927.07352</v>
      </c>
      <c r="L4505" s="444">
        <f t="shared" ca="1" si="169"/>
        <v>-34264216434424.723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-34264216434424.723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-142767568476.76968</v>
      </c>
      <c r="L4506" s="444">
        <f t="shared" ca="1" si="169"/>
        <v>-34406984002901.492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-34406984002901.492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-143362433345.42288</v>
      </c>
      <c r="L4507" s="444">
        <f t="shared" ca="1" si="169"/>
        <v>-34550346436246.914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-34550346436246.914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-143959776817.69547</v>
      </c>
      <c r="L4508" s="444">
        <f t="shared" ca="1" si="169"/>
        <v>-34694306213064.609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-34694306213064.609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-144559609221.10254</v>
      </c>
      <c r="L4509" s="444">
        <f t="shared" ca="1" si="169"/>
        <v>-34838865822285.711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-34838865822285.711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-145161940926.19046</v>
      </c>
      <c r="L4510" s="444">
        <f t="shared" ca="1" si="169"/>
        <v>-34984027763211.902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-34984027763211.902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-145766782346.71625</v>
      </c>
      <c r="L4511" s="444">
        <f t="shared" ca="1" si="169"/>
        <v>-35129794545558.617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-35129794545558.617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-146374143939.82755</v>
      </c>
      <c r="L4512" s="444">
        <f t="shared" ca="1" si="169"/>
        <v>-35276168689498.445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-35276168689498.445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-146984036206.24353</v>
      </c>
      <c r="L4513" s="444">
        <f t="shared" ca="1" si="169"/>
        <v>-35423152725704.688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-35423152725704.688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-147596469690.43619</v>
      </c>
      <c r="L4514" s="444">
        <f t="shared" ca="1" si="169"/>
        <v>-35570749195395.125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-35570749195395.125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-148211454980.81302</v>
      </c>
      <c r="L4515" s="444">
        <f t="shared" ca="1" si="169"/>
        <v>-35718960650375.938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-35718960650375.938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-148829002709.89975</v>
      </c>
      <c r="L4516" s="444">
        <f t="shared" ca="1" si="169"/>
        <v>-35867789653085.836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-35867789653085.836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-149449123554.52432</v>
      </c>
      <c r="L4517" s="444">
        <f t="shared" ca="1" si="169"/>
        <v>-36017238776640.359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-36017238776640.359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-150071828236.0015</v>
      </c>
      <c r="L4518" s="444">
        <f t="shared" ca="1" si="169"/>
        <v>-36167310604876.359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-36167310604876.359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-150697127520.31818</v>
      </c>
      <c r="L4519" s="444">
        <f t="shared" ca="1" si="169"/>
        <v>-36318007732396.68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-36318007732396.68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-151325032218.31949</v>
      </c>
      <c r="L4520" s="444">
        <f t="shared" ca="1" si="169"/>
        <v>-36469332764615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-36469332764615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-151955553185.89584</v>
      </c>
      <c r="L4521" s="444">
        <f t="shared" ca="1" si="169"/>
        <v>-36621288317800.898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-36621288317800.898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-152588701324.17041</v>
      </c>
      <c r="L4522" s="444">
        <f t="shared" ca="1" si="169"/>
        <v>-36773877019125.07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-36773877019125.07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-153224487579.68781</v>
      </c>
      <c r="L4523" s="444">
        <f t="shared" ca="1" si="169"/>
        <v>-36927101506704.758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-36927101506704.758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-153862922944.60315</v>
      </c>
      <c r="L4524" s="444">
        <f t="shared" ca="1" si="169"/>
        <v>-37080964429649.359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-37080964429649.359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-154504018456.87231</v>
      </c>
      <c r="L4525" s="444">
        <f t="shared" ca="1" si="169"/>
        <v>-37235468448106.234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-37235468448106.234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-155147785200.44263</v>
      </c>
      <c r="L4526" s="444">
        <f t="shared" ca="1" si="169"/>
        <v>-37390616233306.68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-37390616233306.68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-155794234305.44449</v>
      </c>
      <c r="L4527" s="444">
        <f t="shared" ca="1" si="169"/>
        <v>-37546410467612.125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-37546410467612.125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-156443376948.38385</v>
      </c>
      <c r="L4528" s="444">
        <f t="shared" ca="1" si="169"/>
        <v>-37702853844560.508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-37702853844560.508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-157095224352.33545</v>
      </c>
      <c r="L4529" s="444">
        <f t="shared" ca="1" si="169"/>
        <v>-37859949068912.844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-37859949068912.844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-157749787787.13684</v>
      </c>
      <c r="L4530" s="444">
        <f t="shared" ca="1" si="169"/>
        <v>-38017698856699.984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-38017698856699.984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-158407078569.58325</v>
      </c>
      <c r="L4531" s="444">
        <f t="shared" ca="1" si="169"/>
        <v>-38176105935269.57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-38176105935269.57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-159067108063.6232</v>
      </c>
      <c r="L4532" s="444">
        <f t="shared" ca="1" si="169"/>
        <v>-38335173043333.195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-38335173043333.195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-159729887680.55499</v>
      </c>
      <c r="L4533" s="444">
        <f t="shared" ca="1" si="169"/>
        <v>-38494902931013.75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-38494902931013.75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-160395428879.22397</v>
      </c>
      <c r="L4534" s="444">
        <f t="shared" ca="1" si="169"/>
        <v>-38655298359892.977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-38655298359892.977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-161063743166.22073</v>
      </c>
      <c r="L4535" s="444">
        <f t="shared" ca="1" si="169"/>
        <v>-38816362103059.195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-38816362103059.195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-161734842096.07999</v>
      </c>
      <c r="L4536" s="444">
        <f t="shared" ca="1" si="169"/>
        <v>-38978096945155.273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-38978096945155.273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-162408737271.48032</v>
      </c>
      <c r="L4537" s="444">
        <f t="shared" ca="1" si="169"/>
        <v>-39140505682426.75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-39140505682426.75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-163085440343.44479</v>
      </c>
      <c r="L4538" s="444">
        <f t="shared" ca="1" si="169"/>
        <v>-39303591122770.195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-39303591122770.195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-163764963011.54248</v>
      </c>
      <c r="L4539" s="444">
        <f t="shared" ca="1" si="169"/>
        <v>-39467356085781.734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-39467356085781.734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-164447317024.09055</v>
      </c>
      <c r="L4540" s="444">
        <f t="shared" ca="1" si="169"/>
        <v>-39631803402805.828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-39631803402805.828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-165132514178.3576</v>
      </c>
      <c r="L4541" s="444">
        <f t="shared" ca="1" si="169"/>
        <v>-39796935916984.188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-39796935916984.188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-165820566320.76746</v>
      </c>
      <c r="L4542" s="444">
        <f t="shared" ca="1" si="169"/>
        <v>-39962756483304.953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-39962756483304.953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-166511485347.10397</v>
      </c>
      <c r="L4543" s="444">
        <f t="shared" ca="1" si="169"/>
        <v>-40129267968652.055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-40129267968652.055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-167205283202.71689</v>
      </c>
      <c r="L4544" s="444">
        <f t="shared" ca="1" si="169"/>
        <v>-40296473251854.773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-40296473251854.773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-167901971882.72821</v>
      </c>
      <c r="L4545" s="444">
        <f t="shared" ca="1" si="169"/>
        <v>-40464375223737.5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-40464375223737.5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-168601563432.23959</v>
      </c>
      <c r="L4546" s="444">
        <f t="shared" ca="1" si="169"/>
        <v>-40632976787169.742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-40632976787169.742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-169304069946.54059</v>
      </c>
      <c r="L4547" s="444">
        <f t="shared" ca="1" si="169"/>
        <v>-40802280857116.281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-40802280857116.281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-170009503571.31784</v>
      </c>
      <c r="L4548" s="444">
        <f t="shared" ca="1" si="169"/>
        <v>-40972290360687.602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-40972290360687.602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-170717876502.86499</v>
      </c>
      <c r="L4549" s="444">
        <f t="shared" ca="1" si="169"/>
        <v>-41143008237190.469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-41143008237190.469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-171429200988.29361</v>
      </c>
      <c r="L4550" s="444">
        <f t="shared" ca="1" si="169"/>
        <v>-41314437438178.766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-41314437438178.766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-172143489325.74484</v>
      </c>
      <c r="L4551" s="444">
        <f t="shared" ca="1" si="169"/>
        <v>-41486580927504.508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-41486580927504.508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-172860753864.60211</v>
      </c>
      <c r="L4552" s="444">
        <f t="shared" ca="1" si="169"/>
        <v>-41659441681369.109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-41659441681369.109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-173581007005.70462</v>
      </c>
      <c r="L4553" s="444">
        <f t="shared" ca="1" si="169"/>
        <v>-41833022688374.813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-41833022688374.813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-174304261201.56171</v>
      </c>
      <c r="L4554" s="444">
        <f t="shared" ca="1" si="169"/>
        <v>-42007326949576.375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-42007326949576.375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-175030528956.56824</v>
      </c>
      <c r="L4555" s="444">
        <f t="shared" ca="1" si="169"/>
        <v>-42182357478532.945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-42182357478532.945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-175759822827.22061</v>
      </c>
      <c r="L4556" s="444">
        <f t="shared" ca="1" si="169"/>
        <v>-42358117301360.164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-42358117301360.164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-176492155422.33401</v>
      </c>
      <c r="L4557" s="444">
        <f t="shared" ca="1" si="169"/>
        <v>-42534609456782.5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-42534609456782.5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-177227539403.26041</v>
      </c>
      <c r="L4558" s="444">
        <f t="shared" ca="1" si="169"/>
        <v>-42711836996185.758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-42711836996185.758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-177965987484.10733</v>
      </c>
      <c r="L4559" s="444">
        <f t="shared" ca="1" si="169"/>
        <v>-42889802983669.867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-42889802983669.867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-178707512431.95776</v>
      </c>
      <c r="L4560" s="444">
        <f t="shared" ca="1" si="169"/>
        <v>-43068510496101.828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-43068510496101.828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-179452127067.09094</v>
      </c>
      <c r="L4561" s="444">
        <f t="shared" ca="1" si="169"/>
        <v>-43247962623168.922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-43247962623168.922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-180199844263.20383</v>
      </c>
      <c r="L4562" s="444">
        <f t="shared" ca="1" si="169"/>
        <v>-43428162467432.125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-43428162467432.125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-180950676947.63385</v>
      </c>
      <c r="L4563" s="444">
        <f t="shared" ca="1" si="169"/>
        <v>-43609113144379.758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-43609113144379.758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-181704638101.58234</v>
      </c>
      <c r="L4564" s="444">
        <f t="shared" ca="1" si="169"/>
        <v>-43790817782481.344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-43790817782481.344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-182461740760.33893</v>
      </c>
      <c r="L4565" s="444">
        <f t="shared" ca="1" si="169"/>
        <v>-43973279523241.68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-43973279523241.68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-183221998013.50699</v>
      </c>
      <c r="L4566" s="444">
        <f t="shared" ca="1" si="169"/>
        <v>-44156501521255.188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-44156501521255.188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-183985423005.22995</v>
      </c>
      <c r="L4567" s="444">
        <f t="shared" ca="1" si="169"/>
        <v>-44340486944260.414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-44340486944260.414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-184752028934.4184</v>
      </c>
      <c r="L4568" s="444">
        <f t="shared" ca="1" si="169"/>
        <v>-44525238973194.836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-44525238973194.836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-185521829054.97849</v>
      </c>
      <c r="L4569" s="444">
        <f t="shared" ca="1" si="169"/>
        <v>-44710760802249.813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-44710760802249.813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-186294836676.04089</v>
      </c>
      <c r="L4570" s="444">
        <f t="shared" ca="1" si="169"/>
        <v>-44897055638925.852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-44897055638925.852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-187071065162.19104</v>
      </c>
      <c r="L4571" s="444">
        <f t="shared" ca="1" si="169"/>
        <v>-45084126704088.039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-45084126704088.039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-187850527933.70016</v>
      </c>
      <c r="L4572" s="444">
        <f t="shared" ca="1" si="169"/>
        <v>-45271977232021.742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-45271977232021.742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-188633238466.75726</v>
      </c>
      <c r="L4573" s="444">
        <f t="shared" ca="1" si="169"/>
        <v>-45460610470488.5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-45460610470488.5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-189419210293.70209</v>
      </c>
      <c r="L4574" s="444">
        <f t="shared" ca="1" si="169"/>
        <v>-45650029680782.203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-45650029680782.203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-190208457003.25919</v>
      </c>
      <c r="L4575" s="444">
        <f t="shared" ca="1" si="169"/>
        <v>-45840238137785.461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-45840238137785.461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-191000992240.77277</v>
      </c>
      <c r="L4576" s="444">
        <f t="shared" ca="1" si="169"/>
        <v>-46031239130026.234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-46031239130026.234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-191796829708.44263</v>
      </c>
      <c r="L4577" s="444">
        <f t="shared" ca="1" si="169"/>
        <v>-46223035959734.68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-46223035959734.68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-192595983165.56116</v>
      </c>
      <c r="L4578" s="444">
        <f t="shared" ca="1" si="169"/>
        <v>-46415631942900.242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-46415631942900.242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-193398466428.75101</v>
      </c>
      <c r="L4579" s="444">
        <f t="shared" ca="1" si="169"/>
        <v>-46609030409328.992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-46609030409328.992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-194204293372.20413</v>
      </c>
      <c r="L4580" s="444">
        <f t="shared" ca="1" si="169"/>
        <v>-46803234702701.195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-46803234702701.195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-195013477927.92163</v>
      </c>
      <c r="L4581" s="444">
        <f t="shared" ca="1" si="169"/>
        <v>-46998248180629.117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-46998248180629.117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-195826034085.95465</v>
      </c>
      <c r="L4582" s="444">
        <f t="shared" ca="1" si="169"/>
        <v>-47194074214715.07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-47194074214715.07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-196641975894.64612</v>
      </c>
      <c r="L4583" s="444">
        <f t="shared" ca="1" si="169"/>
        <v>-47390716190609.719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-47390716190609.719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-197461317460.87384</v>
      </c>
      <c r="L4584" s="444">
        <f t="shared" ca="1" si="169"/>
        <v>-47588177508070.594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-47588177508070.594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-198284072950.29413</v>
      </c>
      <c r="L4585" s="444">
        <f t="shared" ca="1" si="169"/>
        <v>-47786461581020.891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-47786461581020.891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-199110256587.58704</v>
      </c>
      <c r="L4586" s="444">
        <f t="shared" ca="1" si="169"/>
        <v>-47985571837608.477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-47985571837608.477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-199939882656.702</v>
      </c>
      <c r="L4587" s="444">
        <f t="shared" ca="1" si="169"/>
        <v>-48185511720265.18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-48185511720265.18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-200772965501.10492</v>
      </c>
      <c r="L4588" s="444">
        <f t="shared" ca="1" si="169"/>
        <v>-48386284685766.281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-48386284685766.281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-201609519524.02618</v>
      </c>
      <c r="L4589" s="444">
        <f t="shared" ca="1" si="169"/>
        <v>-48587894205290.305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-48587894205290.305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-202449559188.70959</v>
      </c>
      <c r="L4590" s="444">
        <f t="shared" ca="1" si="169"/>
        <v>-48790343764479.016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-48790343764479.016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-203293099018.66257</v>
      </c>
      <c r="L4591" s="444">
        <f t="shared" ca="1" si="169"/>
        <v>-48993636863497.68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-48993636863497.68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-204140153597.90698</v>
      </c>
      <c r="L4592" s="444">
        <f t="shared" ca="1" si="169"/>
        <v>-49197777017095.586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-49197777017095.586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-204990737571.2316</v>
      </c>
      <c r="L4593" s="444">
        <f t="shared" ca="1" si="169"/>
        <v>-49402767754666.82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-49402767754666.82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-205844865644.44507</v>
      </c>
      <c r="L4594" s="444">
        <f t="shared" ca="1" si="169"/>
        <v>-49608612620311.266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-49608612620311.266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-206702552584.63028</v>
      </c>
      <c r="L4595" s="444">
        <f t="shared" ca="1" si="169"/>
        <v>-49815315172895.898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-49815315172895.898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-207563813220.39957</v>
      </c>
      <c r="L4596" s="444">
        <f t="shared" ca="1" si="169"/>
        <v>-50022878986116.297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-50022878986116.297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-208428662442.15125</v>
      </c>
      <c r="L4597" s="444">
        <f t="shared" ca="1" si="169"/>
        <v>-50231307648558.445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-50231307648558.445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-209297115202.32684</v>
      </c>
      <c r="L4598" s="444">
        <f t="shared" ref="L4598:L4852" ca="1" si="174">I4598-J4598+K4598</f>
        <v>-50440604763760.773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-50440604763760.773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-210169186515.66989</v>
      </c>
      <c r="L4599" s="444">
        <f t="shared" ca="1" si="174"/>
        <v>-50650773950276.445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-50650773950276.445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-211044891459.4852</v>
      </c>
      <c r="L4600" s="444">
        <f t="shared" ca="1" si="174"/>
        <v>-50861818841735.93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-50861818841735.93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-211924245173.89972</v>
      </c>
      <c r="L4601" s="444">
        <f t="shared" ca="1" si="174"/>
        <v>-51073743086909.828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-51073743086909.828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-212807262862.12427</v>
      </c>
      <c r="L4602" s="444">
        <f t="shared" ca="1" si="174"/>
        <v>-51286550349771.953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-51286550349771.953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-213693959790.71646</v>
      </c>
      <c r="L4603" s="444">
        <f t="shared" ca="1" si="174"/>
        <v>-51500244309562.672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-51500244309562.672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-214584351289.84445</v>
      </c>
      <c r="L4604" s="444">
        <f t="shared" ca="1" si="174"/>
        <v>-51714828660852.516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-51714828660852.516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-215478452753.55215</v>
      </c>
      <c r="L4605" s="444">
        <f t="shared" ca="1" si="174"/>
        <v>-51930307113606.07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-51930307113606.07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-216376279640.0253</v>
      </c>
      <c r="L4606" s="444">
        <f t="shared" ca="1" si="174"/>
        <v>-52146683393246.094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-52146683393246.094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-217277847471.85873</v>
      </c>
      <c r="L4607" s="444">
        <f t="shared" ca="1" si="174"/>
        <v>-52363961240717.953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-52363961240717.953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-218183171836.3248</v>
      </c>
      <c r="L4608" s="444">
        <f t="shared" ca="1" si="174"/>
        <v>-52582144412554.281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-52582144412554.281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-219092268385.64282</v>
      </c>
      <c r="L4609" s="444">
        <f t="shared" ca="1" si="174"/>
        <v>-52801236680939.922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-52801236680939.922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-220005152837.24966</v>
      </c>
      <c r="L4610" s="444">
        <f t="shared" ca="1" si="174"/>
        <v>-53021241833777.172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-53021241833777.172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-220921840974.07153</v>
      </c>
      <c r="L4611" s="444">
        <f t="shared" ca="1" si="174"/>
        <v>-53242163674751.242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-53242163674751.242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-221842348644.79684</v>
      </c>
      <c r="L4612" s="444">
        <f t="shared" ca="1" si="174"/>
        <v>-53464006023396.039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-53464006023396.039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-222766691764.15015</v>
      </c>
      <c r="L4613" s="444">
        <f t="shared" ca="1" si="174"/>
        <v>-53686772715160.188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-53686772715160.188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-223694886313.16745</v>
      </c>
      <c r="L4614" s="444">
        <f t="shared" ca="1" si="174"/>
        <v>-53910467601473.352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-53910467601473.352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-224626948339.47229</v>
      </c>
      <c r="L4615" s="444">
        <f t="shared" ca="1" si="174"/>
        <v>-54135094549812.82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-54135094549812.82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-225562893957.55341</v>
      </c>
      <c r="L4616" s="444">
        <f t="shared" ca="1" si="174"/>
        <v>-54360657443770.375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-54360657443770.375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-226502739349.04321</v>
      </c>
      <c r="L4617" s="444">
        <f t="shared" ca="1" si="174"/>
        <v>-54587160183119.422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-54587160183119.422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-227446500762.99759</v>
      </c>
      <c r="L4618" s="444">
        <f t="shared" ca="1" si="174"/>
        <v>-54814606683882.422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-54814606683882.422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-228394194516.17676</v>
      </c>
      <c r="L4619" s="444">
        <f t="shared" ca="1" si="174"/>
        <v>-55043000878398.602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-55043000878398.602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-229345836993.32751</v>
      </c>
      <c r="L4620" s="444">
        <f t="shared" ca="1" si="174"/>
        <v>-55272346715391.93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-55272346715391.93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-230301444647.46634</v>
      </c>
      <c r="L4621" s="444">
        <f t="shared" ca="1" si="174"/>
        <v>-55502648160039.398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-55502648160039.398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-231261034000.16418</v>
      </c>
      <c r="L4622" s="444">
        <f t="shared" ca="1" si="174"/>
        <v>-55733909194039.563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-55733909194039.563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-232224621641.83154</v>
      </c>
      <c r="L4623" s="444">
        <f t="shared" ca="1" si="174"/>
        <v>-55966133815681.391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-55966133815681.391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-233192224232.00583</v>
      </c>
      <c r="L4624" s="444">
        <f t="shared" ca="1" si="174"/>
        <v>-56199326039913.398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-56199326039913.398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-234163858499.63916</v>
      </c>
      <c r="L4625" s="444">
        <f t="shared" ca="1" si="174"/>
        <v>-56433489898413.039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-56433489898413.039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-235139541243.38763</v>
      </c>
      <c r="L4626" s="444">
        <f t="shared" ca="1" si="174"/>
        <v>-56668629439656.43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-56668629439656.43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-236119289331.90179</v>
      </c>
      <c r="L4627" s="444">
        <f t="shared" ca="1" si="174"/>
        <v>-56904748728988.328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-56904748728988.328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-237103119704.11807</v>
      </c>
      <c r="L4628" s="444">
        <f t="shared" ca="1" si="174"/>
        <v>-57141851848692.445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-57141851848692.445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-238091049369.55185</v>
      </c>
      <c r="L4629" s="444">
        <f t="shared" ca="1" si="174"/>
        <v>-57379942898062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-57379942898062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-239083095408.59164</v>
      </c>
      <c r="L4630" s="444">
        <f t="shared" ca="1" si="174"/>
        <v>-57619025993470.594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-57619025993470.594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-240079274972.79413</v>
      </c>
      <c r="L4631" s="444">
        <f t="shared" ca="1" si="174"/>
        <v>-57859105268443.391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-57859105268443.391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-241079605285.18079</v>
      </c>
      <c r="L4632" s="444">
        <f t="shared" ca="1" si="174"/>
        <v>-58100184873728.57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-58100184873728.57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-242084103640.53571</v>
      </c>
      <c r="L4633" s="444">
        <f t="shared" ca="1" si="174"/>
        <v>-58342268977369.109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-58342268977369.109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-243092787405.70462</v>
      </c>
      <c r="L4634" s="444">
        <f t="shared" ca="1" si="174"/>
        <v>-58585361764774.813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-58585361764774.813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-244105674019.89508</v>
      </c>
      <c r="L4635" s="444">
        <f t="shared" ca="1" si="174"/>
        <v>-58829467438794.711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-58829467438794.711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-245122780994.978</v>
      </c>
      <c r="L4636" s="444">
        <f t="shared" ca="1" si="174"/>
        <v>-59074590219789.688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-59074590219789.688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-246144125915.79037</v>
      </c>
      <c r="L4637" s="444">
        <f t="shared" ca="1" si="174"/>
        <v>-59320734345705.477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-59320734345705.477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-247169726440.43948</v>
      </c>
      <c r="L4638" s="444">
        <f t="shared" ca="1" si="174"/>
        <v>-59567904072145.914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-59567904072145.914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-248199600300.60797</v>
      </c>
      <c r="L4639" s="444">
        <f t="shared" ca="1" si="174"/>
        <v>-59816103672446.523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-59816103672446.523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-249233765301.86047</v>
      </c>
      <c r="L4640" s="444">
        <f t="shared" ca="1" si="174"/>
        <v>-60065337437748.383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-60065337437748.383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-250272239323.95157</v>
      </c>
      <c r="L4641" s="444">
        <f t="shared" ca="1" si="174"/>
        <v>-60315609677072.336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-60315609677072.336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-251315040321.13474</v>
      </c>
      <c r="L4642" s="444">
        <f t="shared" ca="1" si="174"/>
        <v>-60566924717393.469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-60566924717393.469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-252362186322.47278</v>
      </c>
      <c r="L4643" s="444">
        <f t="shared" ca="1" si="174"/>
        <v>-60819286903715.945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-60819286903715.945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-253413695432.14975</v>
      </c>
      <c r="L4644" s="444">
        <f t="shared" ca="1" si="174"/>
        <v>-61072700599148.094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-61072700599148.094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-254469585829.78372</v>
      </c>
      <c r="L4645" s="444">
        <f t="shared" ca="1" si="174"/>
        <v>-61327170184977.875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-61327170184977.875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-255529875770.74115</v>
      </c>
      <c r="L4646" s="444">
        <f t="shared" ca="1" si="174"/>
        <v>-61582700060748.617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-61582700060748.617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-256594583586.45258</v>
      </c>
      <c r="L4647" s="444">
        <f t="shared" ca="1" si="174"/>
        <v>-61839294644335.07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-61839294644335.07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-257663727684.72946</v>
      </c>
      <c r="L4648" s="444">
        <f t="shared" ca="1" si="174"/>
        <v>-62096958372019.797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-62096958372019.797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-258737326550.08249</v>
      </c>
      <c r="L4649" s="444">
        <f t="shared" ca="1" si="174"/>
        <v>-62355695698569.883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-62355695698569.883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-259815398744.0412</v>
      </c>
      <c r="L4650" s="444">
        <f t="shared" ca="1" si="174"/>
        <v>-62615511097313.922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-62615511097313.922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-260897962905.47464</v>
      </c>
      <c r="L4651" s="444">
        <f t="shared" ca="1" si="174"/>
        <v>-62876409060219.398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-62876409060219.398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-261985037750.91415</v>
      </c>
      <c r="L4652" s="444">
        <f t="shared" ca="1" si="174"/>
        <v>-63138394097970.313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-63138394097970.313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-263076642074.87631</v>
      </c>
      <c r="L4653" s="444">
        <f t="shared" ca="1" si="174"/>
        <v>-63401470740045.188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-63401470740045.188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-264172794750.18826</v>
      </c>
      <c r="L4654" s="444">
        <f t="shared" ca="1" si="174"/>
        <v>-63665643534795.375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-63665643534795.375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-265273514728.31406</v>
      </c>
      <c r="L4655" s="444">
        <f t="shared" ca="1" si="174"/>
        <v>-63930917049523.688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-63930917049523.688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-266378821039.68204</v>
      </c>
      <c r="L4656" s="444">
        <f t="shared" ca="1" si="174"/>
        <v>-64197295870563.367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-64197295870563.367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-267488732794.01404</v>
      </c>
      <c r="L4657" s="444">
        <f t="shared" ca="1" si="174"/>
        <v>-64464784603357.383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-64464784603357.383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-268603269180.65573</v>
      </c>
      <c r="L4658" s="444">
        <f t="shared" ca="1" si="174"/>
        <v>-64733387872538.039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-64733387872538.039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-269722449468.90848</v>
      </c>
      <c r="L4659" s="444">
        <f t="shared" ca="1" si="174"/>
        <v>-65003110322006.945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-65003110322006.945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-270846293008.36227</v>
      </c>
      <c r="L4660" s="444">
        <f t="shared" ca="1" si="174"/>
        <v>-65273956615015.305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-65273956615015.305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-271974819229.23047</v>
      </c>
      <c r="L4661" s="444">
        <f t="shared" ca="1" si="174"/>
        <v>-65545931434244.531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-65545931434244.531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-273108047642.68555</v>
      </c>
      <c r="L4662" s="444">
        <f t="shared" ca="1" si="174"/>
        <v>-65819039481887.219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-65819039481887.219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-274245997841.19675</v>
      </c>
      <c r="L4663" s="444">
        <f t="shared" ca="1" si="174"/>
        <v>-66093285479728.414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-66093285479728.414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-275388689498.86841</v>
      </c>
      <c r="L4664" s="444">
        <f t="shared" ca="1" si="174"/>
        <v>-66368674169227.281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-66368674169227.281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-276536142371.78033</v>
      </c>
      <c r="L4665" s="444">
        <f t="shared" ca="1" si="174"/>
        <v>-66645210311599.063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-66645210311599.063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-277688376298.32941</v>
      </c>
      <c r="L4666" s="444">
        <f t="shared" ca="1" si="174"/>
        <v>-66922898687897.391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-66922898687897.391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-278845411199.57245</v>
      </c>
      <c r="L4667" s="444">
        <f t="shared" ca="1" si="174"/>
        <v>-67201744099096.961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-67201744099096.961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-280007267079.57068</v>
      </c>
      <c r="L4668" s="444">
        <f t="shared" ca="1" si="174"/>
        <v>-67481751366176.531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-67481751366176.531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-281173964025.73553</v>
      </c>
      <c r="L4669" s="444">
        <f t="shared" ca="1" si="174"/>
        <v>-67762925330202.266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-67762925330202.266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-282345522209.17609</v>
      </c>
      <c r="L4670" s="444">
        <f t="shared" ca="1" si="174"/>
        <v>-68045270852411.445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-68045270852411.445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-283521961885.04767</v>
      </c>
      <c r="L4671" s="444">
        <f t="shared" ca="1" si="174"/>
        <v>-68328792814296.492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-68328792814296.492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-284703303392.90204</v>
      </c>
      <c r="L4672" s="444">
        <f t="shared" ca="1" si="174"/>
        <v>-68613496117689.391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-68613496117689.391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-285889567157.03906</v>
      </c>
      <c r="L4673" s="444">
        <f t="shared" ca="1" si="174"/>
        <v>-68899385684846.43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-68899385684846.43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-287080773686.86011</v>
      </c>
      <c r="L4674" s="444">
        <f t="shared" ca="1" si="174"/>
        <v>-69186466458533.289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-69186466458533.289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-288276943577.22205</v>
      </c>
      <c r="L4675" s="444">
        <f t="shared" ca="1" si="174"/>
        <v>-69474743402110.508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-69474743402110.508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-289478097508.79376</v>
      </c>
      <c r="L4676" s="444">
        <f t="shared" ca="1" si="174"/>
        <v>-69764221499619.305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-69764221499619.305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-290684256248.41376</v>
      </c>
      <c r="L4677" s="444">
        <f t="shared" ca="1" si="174"/>
        <v>-70054905755867.719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-70054905755867.719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-291895440649.44885</v>
      </c>
      <c r="L4678" s="444">
        <f t="shared" ca="1" si="174"/>
        <v>-70346801196517.164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-70346801196517.164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-293111671652.15479</v>
      </c>
      <c r="L4679" s="444">
        <f t="shared" ca="1" si="174"/>
        <v>-70639912868169.313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-70639912868169.313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-294332970284.03882</v>
      </c>
      <c r="L4680" s="444">
        <f t="shared" ca="1" si="174"/>
        <v>-70934245838453.344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-70934245838453.344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-295559357660.22229</v>
      </c>
      <c r="L4681" s="444">
        <f t="shared" ca="1" si="174"/>
        <v>-71229805196113.563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-71229805196113.563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-296790854983.80652</v>
      </c>
      <c r="L4682" s="444">
        <f t="shared" ca="1" si="174"/>
        <v>-71526596051097.375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-71526596051097.375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-298027483546.23907</v>
      </c>
      <c r="L4683" s="444">
        <f t="shared" ca="1" si="174"/>
        <v>-71824623534643.609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-71824623534643.609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-299269264727.6817</v>
      </c>
      <c r="L4684" s="444">
        <f t="shared" ca="1" si="174"/>
        <v>-72123892799371.297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-72123892799371.297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-300516219997.38037</v>
      </c>
      <c r="L4685" s="444">
        <f t="shared" ca="1" si="174"/>
        <v>-72424409019368.672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-72424409019368.672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-301768370914.03613</v>
      </c>
      <c r="L4686" s="444">
        <f t="shared" ca="1" si="174"/>
        <v>-72726177390282.703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-72726177390282.703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-303025739126.17792</v>
      </c>
      <c r="L4687" s="444">
        <f t="shared" ca="1" si="174"/>
        <v>-73029203129408.875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-73029203129408.875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-304288346372.53699</v>
      </c>
      <c r="L4688" s="444">
        <f t="shared" ca="1" si="174"/>
        <v>-73333491475781.406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-73333491475781.406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-305556214482.42255</v>
      </c>
      <c r="L4689" s="444">
        <f t="shared" ca="1" si="174"/>
        <v>-73639047690263.828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-73639047690263.828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-306829365376.0993</v>
      </c>
      <c r="L4690" s="444">
        <f t="shared" ca="1" si="174"/>
        <v>-73945877055639.922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-73945877055639.922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-308107821065.16632</v>
      </c>
      <c r="L4691" s="444">
        <f t="shared" ca="1" si="174"/>
        <v>-74253984876705.094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-74253984876705.094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-309391603652.93787</v>
      </c>
      <c r="L4692" s="444">
        <f t="shared" ca="1" si="174"/>
        <v>-74563376480358.031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-74563376480358.031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-310680735334.82513</v>
      </c>
      <c r="L4693" s="444">
        <f t="shared" ca="1" si="174"/>
        <v>-74874057215692.859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-74874057215692.859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-311975238398.72021</v>
      </c>
      <c r="L4694" s="444">
        <f t="shared" ca="1" si="174"/>
        <v>-75186032454091.578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-75186032454091.578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-313275135225.38159</v>
      </c>
      <c r="L4695" s="444">
        <f t="shared" ca="1" si="174"/>
        <v>-75499307589316.953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-75499307589316.953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-314580448288.82062</v>
      </c>
      <c r="L4696" s="444">
        <f t="shared" ca="1" si="174"/>
        <v>-75813888037605.781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-75813888037605.781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-315891200156.69073</v>
      </c>
      <c r="L4697" s="444">
        <f t="shared" ca="1" si="174"/>
        <v>-76129779237762.469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-76129779237762.469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-317207413490.67694</v>
      </c>
      <c r="L4698" s="444">
        <f t="shared" ca="1" si="174"/>
        <v>-76446986651253.141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-76446986651253.141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-318529111046.88806</v>
      </c>
      <c r="L4699" s="444">
        <f t="shared" ca="1" si="174"/>
        <v>-76765515762300.031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-76765515762300.031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-319856315676.25012</v>
      </c>
      <c r="L4700" s="444">
        <f t="shared" ca="1" si="174"/>
        <v>-77085372077976.281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-77085372077976.281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-321189050324.90118</v>
      </c>
      <c r="L4701" s="444">
        <f t="shared" ca="1" si="174"/>
        <v>-77406561128301.188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-77406561128301.188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-322527338034.58826</v>
      </c>
      <c r="L4702" s="444">
        <f t="shared" ca="1" si="174"/>
        <v>-77729088466335.781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-77729088466335.781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-323871201943.06573</v>
      </c>
      <c r="L4703" s="444">
        <f t="shared" ca="1" si="174"/>
        <v>-78052959668278.844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-78052959668278.844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-325220665284.49518</v>
      </c>
      <c r="L4704" s="444">
        <f t="shared" ca="1" si="174"/>
        <v>-78378180333563.344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-78378180333563.344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-326575751389.84729</v>
      </c>
      <c r="L4705" s="444">
        <f t="shared" ca="1" si="174"/>
        <v>-78704756084953.188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-78704756084953.188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-327936483687.30493</v>
      </c>
      <c r="L4706" s="444">
        <f t="shared" ca="1" si="174"/>
        <v>-79032692568640.5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-79032692568640.5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-329302885702.66876</v>
      </c>
      <c r="L4707" s="444">
        <f t="shared" ca="1" si="174"/>
        <v>-79361995454343.172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-79361995454343.172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-330674981059.76318</v>
      </c>
      <c r="L4708" s="444">
        <f t="shared" ca="1" si="174"/>
        <v>-79692670435402.938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-79692670435402.938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-332052793480.84558</v>
      </c>
      <c r="L4709" s="444">
        <f t="shared" ca="1" si="174"/>
        <v>-80024723228883.781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-80024723228883.781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-333436346787.01575</v>
      </c>
      <c r="L4710" s="444">
        <f t="shared" ca="1" si="174"/>
        <v>-80358159575670.797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-80358159575670.797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-334825664898.6283</v>
      </c>
      <c r="L4711" s="444">
        <f t="shared" ca="1" si="174"/>
        <v>-80692985240569.422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-80692985240569.422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-336220771835.70593</v>
      </c>
      <c r="L4712" s="444">
        <f t="shared" ca="1" si="174"/>
        <v>-81029206012405.125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-81029206012405.125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-337621691718.35468</v>
      </c>
      <c r="L4713" s="444">
        <f t="shared" ca="1" si="174"/>
        <v>-81366827704123.484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-81366827704123.484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-339028448767.18115</v>
      </c>
      <c r="L4714" s="444">
        <f t="shared" ca="1" si="174"/>
        <v>-81705856152890.672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-81705856152890.672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-340441067303.71112</v>
      </c>
      <c r="L4715" s="444">
        <f t="shared" ca="1" si="174"/>
        <v>-82046297220194.391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-82046297220194.391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-341859571750.80994</v>
      </c>
      <c r="L4716" s="444">
        <f t="shared" ca="1" si="174"/>
        <v>-82388156791945.203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-82388156791945.203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-343283986633.10498</v>
      </c>
      <c r="L4717" s="444">
        <f t="shared" ca="1" si="174"/>
        <v>-82731440778578.313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-82731440778578.313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-344714336577.40961</v>
      </c>
      <c r="L4718" s="444">
        <f t="shared" ca="1" si="174"/>
        <v>-83076155115155.719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-83076155115155.719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-346150646313.1488</v>
      </c>
      <c r="L4719" s="444">
        <f t="shared" ca="1" si="174"/>
        <v>-83422305761468.875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-83422305761468.875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-347592940672.78699</v>
      </c>
      <c r="L4720" s="444">
        <f t="shared" ca="1" si="174"/>
        <v>-83769898702141.656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-83769898702141.656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-349041244592.2569</v>
      </c>
      <c r="L4721" s="444">
        <f t="shared" ca="1" si="174"/>
        <v>-84118939946733.906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-84118939946733.906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-350495583111.3913</v>
      </c>
      <c r="L4722" s="444">
        <f t="shared" ca="1" si="174"/>
        <v>-84469435529845.297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-84469435529845.297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-351955981374.35541</v>
      </c>
      <c r="L4723" s="444">
        <f t="shared" ca="1" si="174"/>
        <v>-84821391511219.656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-84821391511219.656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-353422464630.08191</v>
      </c>
      <c r="L4724" s="444">
        <f t="shared" ca="1" si="174"/>
        <v>-85174813975849.734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-85174813975849.734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-354895058232.70721</v>
      </c>
      <c r="L4725" s="444">
        <f t="shared" ca="1" si="174"/>
        <v>-85529709034082.438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-85529709034082.438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-356373787642.01013</v>
      </c>
      <c r="L4726" s="444">
        <f t="shared" ca="1" si="174"/>
        <v>-85886082821724.453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-85886082821724.453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-357858678423.85187</v>
      </c>
      <c r="L4727" s="444">
        <f t="shared" ca="1" si="174"/>
        <v>-86243941500148.313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-86243941500148.313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-359349756250.61798</v>
      </c>
      <c r="L4728" s="444">
        <f t="shared" ca="1" si="174"/>
        <v>-86603291256398.938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-86603291256398.938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-360847046901.66223</v>
      </c>
      <c r="L4729" s="444">
        <f t="shared" ca="1" si="174"/>
        <v>-86964138303300.594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-86964138303300.594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-362350576263.75244</v>
      </c>
      <c r="L4730" s="444">
        <f t="shared" ca="1" si="174"/>
        <v>-87326488879564.344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-87326488879564.344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-363860370331.51807</v>
      </c>
      <c r="L4731" s="444">
        <f t="shared" ca="1" si="174"/>
        <v>-87690349249895.859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-87690349249895.859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-365376455207.89941</v>
      </c>
      <c r="L4732" s="444">
        <f t="shared" ca="1" si="174"/>
        <v>-88055725705103.766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-88055725705103.766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-366898857104.599</v>
      </c>
      <c r="L4733" s="444">
        <f t="shared" ca="1" si="174"/>
        <v>-88422624562208.359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-88422624562208.359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-368427602342.53485</v>
      </c>
      <c r="L4734" s="444">
        <f t="shared" ca="1" si="174"/>
        <v>-88791052164550.891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-88791052164550.891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-369962717352.29535</v>
      </c>
      <c r="L4735" s="444">
        <f t="shared" ca="1" si="174"/>
        <v>-89161014881903.188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-89161014881903.188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-371504228674.59662</v>
      </c>
      <c r="L4736" s="444">
        <f t="shared" ca="1" si="174"/>
        <v>-89532519110577.781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-89532519110577.781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-373052162960.74072</v>
      </c>
      <c r="L4737" s="444">
        <f t="shared" ca="1" si="174"/>
        <v>-89905571273538.516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-89905571273538.516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-374606546973.07715</v>
      </c>
      <c r="L4738" s="444">
        <f t="shared" ca="1" si="174"/>
        <v>-90280177820511.594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-90280177820511.594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-376167407585.46497</v>
      </c>
      <c r="L4739" s="444">
        <f t="shared" ca="1" si="174"/>
        <v>-90656345228097.063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-90656345228097.063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-377734771783.73773</v>
      </c>
      <c r="L4740" s="444">
        <f t="shared" ca="1" si="174"/>
        <v>-91034079999880.797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-91034079999880.797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-379308666666.16998</v>
      </c>
      <c r="L4741" s="444">
        <f t="shared" ca="1" si="174"/>
        <v>-91413388666546.969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-91413388666546.969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-380889119443.94568</v>
      </c>
      <c r="L4742" s="444">
        <f t="shared" ca="1" si="174"/>
        <v>-91794277785990.922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-91794277785990.922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-382476157441.62885</v>
      </c>
      <c r="L4743" s="444">
        <f t="shared" ca="1" si="174"/>
        <v>-92176753943432.547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-92176753943432.547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-384069808097.63562</v>
      </c>
      <c r="L4744" s="444">
        <f t="shared" ca="1" si="174"/>
        <v>-92560823751530.188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-92560823751530.188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-385670098964.70911</v>
      </c>
      <c r="L4745" s="444">
        <f t="shared" ca="1" si="174"/>
        <v>-92946493850494.891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-92946493850494.891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-387277057710.39539</v>
      </c>
      <c r="L4746" s="444">
        <f t="shared" ca="1" si="174"/>
        <v>-93333770908205.281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-93333770908205.281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-388890712117.52197</v>
      </c>
      <c r="L4747" s="444">
        <f t="shared" ca="1" si="174"/>
        <v>-93722661620322.797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-93722661620322.797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-390511090084.67834</v>
      </c>
      <c r="L4748" s="444">
        <f t="shared" ca="1" si="174"/>
        <v>-94113172710407.469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-94113172710407.469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-392138219626.69775</v>
      </c>
      <c r="L4749" s="444">
        <f t="shared" ca="1" si="174"/>
        <v>-94505310930034.172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-94505310930034.172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-393772128875.1424</v>
      </c>
      <c r="L4750" s="444">
        <f t="shared" ca="1" si="174"/>
        <v>-94899083058909.313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-94899083058909.313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-395412846078.78882</v>
      </c>
      <c r="L4751" s="444">
        <f t="shared" ca="1" si="174"/>
        <v>-95294495904988.094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-95294495904988.094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-397060399604.11707</v>
      </c>
      <c r="L4752" s="444">
        <f t="shared" ca="1" si="174"/>
        <v>-95691556304592.203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-95691556304592.203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-398714817935.80084</v>
      </c>
      <c r="L4753" s="444">
        <f t="shared" ca="1" si="174"/>
        <v>-96090271122528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-96090271122528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-400376129677.20001</v>
      </c>
      <c r="L4754" s="444">
        <f t="shared" ca="1" si="174"/>
        <v>-96490647252205.203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-96490647252205.203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-402044363550.85498</v>
      </c>
      <c r="L4755" s="444">
        <f t="shared" ca="1" si="174"/>
        <v>-96892691615756.063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-96892691615756.063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-403719548398.98358</v>
      </c>
      <c r="L4756" s="444">
        <f t="shared" ca="1" si="174"/>
        <v>-97296411164155.047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-97296411164155.047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-405401713183.97937</v>
      </c>
      <c r="L4757" s="444">
        <f t="shared" ca="1" si="174"/>
        <v>-97701812877339.031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-97701812877339.031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-407090886988.9126</v>
      </c>
      <c r="L4758" s="444">
        <f t="shared" ca="1" si="174"/>
        <v>-98108903764327.938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-98108903764327.938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-408787099018.03308</v>
      </c>
      <c r="L4759" s="444">
        <f t="shared" ca="1" si="174"/>
        <v>-98517690863345.969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-98517690863345.969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-410490378597.27484</v>
      </c>
      <c r="L4760" s="444">
        <f t="shared" ca="1" si="174"/>
        <v>-98928181241943.25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-98928181241943.25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-412200755174.76355</v>
      </c>
      <c r="L4761" s="444">
        <f t="shared" ca="1" si="174"/>
        <v>-99340381997118.016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-99340381997118.016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-413918258321.32507</v>
      </c>
      <c r="L4762" s="444">
        <f t="shared" ca="1" si="174"/>
        <v>-99754300255439.344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-99754300255439.344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-415642917730.99725</v>
      </c>
      <c r="L4763" s="444">
        <f t="shared" ca="1" si="174"/>
        <v>-100169943173170.34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-100169943173170.34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-417374763221.54309</v>
      </c>
      <c r="L4764" s="444">
        <f t="shared" ca="1" si="174"/>
        <v>-100587317936391.89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-100587317936391.89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-419113824734.96619</v>
      </c>
      <c r="L4765" s="444">
        <f t="shared" ca="1" si="174"/>
        <v>-101006431761126.86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-101006431761126.86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-420860132338.02856</v>
      </c>
      <c r="L4766" s="444">
        <f t="shared" ca="1" si="174"/>
        <v>-101427291893464.89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-101427291893464.89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-422613716222.77039</v>
      </c>
      <c r="L4767" s="444">
        <f t="shared" ca="1" si="174"/>
        <v>-101849905609687.66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-101849905609687.66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-424374606707.03192</v>
      </c>
      <c r="L4768" s="444">
        <f t="shared" ca="1" si="174"/>
        <v>-102274280216394.69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-102274280216394.69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-426142834234.97784</v>
      </c>
      <c r="L4769" s="444">
        <f t="shared" ca="1" si="174"/>
        <v>-102700423050629.67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-102700423050629.67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-427918429377.62366</v>
      </c>
      <c r="L4770" s="444">
        <f t="shared" ca="1" si="174"/>
        <v>-103128341480007.3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-103128341480007.3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-429701422833.36371</v>
      </c>
      <c r="L4771" s="444">
        <f t="shared" ca="1" si="174"/>
        <v>-103558042902840.66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-103558042902840.66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-431491845428.50275</v>
      </c>
      <c r="L4772" s="444">
        <f t="shared" ca="1" si="174"/>
        <v>-103989534748269.16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-103989534748269.16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-433289728117.78815</v>
      </c>
      <c r="L4773" s="444">
        <f t="shared" ca="1" si="174"/>
        <v>-104422824476386.94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-104422824476386.94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-435095101984.94556</v>
      </c>
      <c r="L4774" s="444">
        <f t="shared" ca="1" si="174"/>
        <v>-104857919578371.89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-104857919578371.89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-436907998243.21619</v>
      </c>
      <c r="L4775" s="444">
        <f t="shared" ca="1" si="174"/>
        <v>-105294827576615.11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-105294827576615.11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-438728448235.8963</v>
      </c>
      <c r="L4776" s="444">
        <f t="shared" ca="1" si="174"/>
        <v>-105733556024851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-105733556024851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-440556483436.87915</v>
      </c>
      <c r="L4777" s="444">
        <f t="shared" ca="1" si="174"/>
        <v>-106174112508287.88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-106174112508287.88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-442392135451.19946</v>
      </c>
      <c r="L4778" s="444">
        <f t="shared" ca="1" si="174"/>
        <v>-106616504643739.08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-106616504643739.08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-444235436015.57947</v>
      </c>
      <c r="L4779" s="444">
        <f t="shared" ca="1" si="174"/>
        <v>-107060740079754.66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-107060740079754.66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-446086416998.97772</v>
      </c>
      <c r="L4780" s="444">
        <f t="shared" ca="1" si="174"/>
        <v>-107506826496753.64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-107506826496753.64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-447945110403.14014</v>
      </c>
      <c r="L4781" s="444">
        <f t="shared" ca="1" si="174"/>
        <v>-107954771607156.78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-107954771607156.78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-449811548363.15326</v>
      </c>
      <c r="L4782" s="444">
        <f t="shared" ca="1" si="174"/>
        <v>-108404583155519.94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-108404583155519.94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-451685763147.99976</v>
      </c>
      <c r="L4783" s="444">
        <f t="shared" ca="1" si="174"/>
        <v>-108856268918667.94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-108856268918667.94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-453567787161.11639</v>
      </c>
      <c r="L4784" s="444">
        <f t="shared" ca="1" si="174"/>
        <v>-109309836705829.05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-109309836705829.05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-455457652940.95435</v>
      </c>
      <c r="L4785" s="444">
        <f t="shared" ca="1" si="174"/>
        <v>-109765294358770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-109765294358770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-457355393161.54175</v>
      </c>
      <c r="L4786" s="444">
        <f t="shared" ca="1" si="174"/>
        <v>-110222649751931.55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-110222649751931.55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-459261040633.0481</v>
      </c>
      <c r="L4787" s="444">
        <f t="shared" ca="1" si="174"/>
        <v>-110681910792564.59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-110681910792564.59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-461174628302.35248</v>
      </c>
      <c r="L4788" s="444">
        <f t="shared" ca="1" si="174"/>
        <v>-111143085420866.95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-111143085420866.95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-463096189253.6123</v>
      </c>
      <c r="L4789" s="444">
        <f t="shared" ca="1" si="174"/>
        <v>-111606181610120.56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-111606181610120.56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-465025756708.83575</v>
      </c>
      <c r="L4790" s="444">
        <f t="shared" ca="1" si="174"/>
        <v>-112071207366829.39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-112071207366829.39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-466963364028.45581</v>
      </c>
      <c r="L4791" s="444">
        <f t="shared" ca="1" si="174"/>
        <v>-112538170730857.84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-112538170730857.84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-468909044711.90759</v>
      </c>
      <c r="L4792" s="444">
        <f t="shared" ca="1" si="174"/>
        <v>-113007079775569.75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-113007079775569.75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-470862832398.20728</v>
      </c>
      <c r="L4793" s="444">
        <f t="shared" ca="1" si="174"/>
        <v>-113477942607967.95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-113477942607967.95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-472824760866.5332</v>
      </c>
      <c r="L4794" s="444">
        <f t="shared" ca="1" si="174"/>
        <v>-113950767368834.48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-113950767368834.48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-474794864036.81036</v>
      </c>
      <c r="L4795" s="444">
        <f t="shared" ca="1" si="174"/>
        <v>-114425562232871.3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-114425562232871.3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-476773175970.29706</v>
      </c>
      <c r="L4796" s="444">
        <f t="shared" ca="1" si="174"/>
        <v>-114902335408841.59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-114902335408841.59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-478759730870.17328</v>
      </c>
      <c r="L4797" s="444">
        <f t="shared" ca="1" si="174"/>
        <v>-115381095139711.77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-115381095139711.77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-480754563082.13232</v>
      </c>
      <c r="L4798" s="444">
        <f t="shared" ca="1" si="174"/>
        <v>-115861849702793.89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-115861849702793.89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-482757707094.97455</v>
      </c>
      <c r="L4799" s="444">
        <f t="shared" ca="1" si="174"/>
        <v>-116344607409888.86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-116344607409888.86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-484769197541.20355</v>
      </c>
      <c r="L4800" s="444">
        <f t="shared" ca="1" si="174"/>
        <v>-116829376607430.06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-116829376607430.06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-486789069197.62531</v>
      </c>
      <c r="L4801" s="444">
        <f t="shared" ca="1" si="174"/>
        <v>-117316165676627.69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-117316165676627.69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-488817356985.94867</v>
      </c>
      <c r="L4802" s="444">
        <f t="shared" ca="1" si="174"/>
        <v>-117804983033613.64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-117804983033613.64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-490854095973.39014</v>
      </c>
      <c r="L4803" s="444">
        <f t="shared" ca="1" si="174"/>
        <v>-118295837129587.03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-118295837129587.03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-492899321373.2793</v>
      </c>
      <c r="L4804" s="444">
        <f t="shared" ca="1" si="174"/>
        <v>-118788736450960.31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-118788736450960.31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-494953068545.66797</v>
      </c>
      <c r="L4805" s="444">
        <f t="shared" ca="1" si="174"/>
        <v>-119283689519505.98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-119283689519505.98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-497015372997.94153</v>
      </c>
      <c r="L4806" s="444">
        <f t="shared" ca="1" si="174"/>
        <v>-119780704892503.92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-119780704892503.92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-499086270385.43298</v>
      </c>
      <c r="L4807" s="444">
        <f t="shared" ca="1" si="174"/>
        <v>-120279791162889.36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-120279791162889.36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-501165796512.03906</v>
      </c>
      <c r="L4808" s="444">
        <f t="shared" ca="1" si="174"/>
        <v>-120780956959401.41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-120780956959401.41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-503253987330.83917</v>
      </c>
      <c r="L4809" s="444">
        <f t="shared" ca="1" si="174"/>
        <v>-121284210946732.25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-121284210946732.25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-505350878944.71777</v>
      </c>
      <c r="L4810" s="444">
        <f t="shared" ca="1" si="174"/>
        <v>-121789561825676.97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-121789561825676.97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-507456507606.98743</v>
      </c>
      <c r="L4811" s="444">
        <f t="shared" ca="1" si="174"/>
        <v>-122297018333283.95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-122297018333283.95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-509570909722.01654</v>
      </c>
      <c r="L4812" s="444">
        <f t="shared" ca="1" si="174"/>
        <v>-122806589243005.97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-122806589243005.97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-511694121845.85815</v>
      </c>
      <c r="L4813" s="444">
        <f t="shared" ca="1" si="174"/>
        <v>-123318283364851.83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-123318283364851.83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-513826180686.88263</v>
      </c>
      <c r="L4814" s="444">
        <f t="shared" ca="1" si="174"/>
        <v>-123832109545538.7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-123832109545538.7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-515967123106.41125</v>
      </c>
      <c r="L4815" s="444">
        <f t="shared" ca="1" si="174"/>
        <v>-124348076668645.11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-124348076668645.11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-518116986119.35461</v>
      </c>
      <c r="L4816" s="444">
        <f t="shared" ca="1" si="174"/>
        <v>-124866193654764.47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-124866193654764.47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-520275806894.85187</v>
      </c>
      <c r="L4817" s="444">
        <f t="shared" ca="1" si="174"/>
        <v>-125386469461659.33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-125386469461659.33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-522443622756.91394</v>
      </c>
      <c r="L4818" s="444">
        <f t="shared" ca="1" si="174"/>
        <v>-125908913084416.23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-125908913084416.23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-524620471185.06769</v>
      </c>
      <c r="L4819" s="444">
        <f t="shared" ca="1" si="174"/>
        <v>-126433533555601.3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-126433533555601.3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-526806389815.00537</v>
      </c>
      <c r="L4820" s="444">
        <f t="shared" ca="1" si="174"/>
        <v>-126960339945416.3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-126960339945416.3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-529001416439.23456</v>
      </c>
      <c r="L4821" s="444">
        <f t="shared" ca="1" si="174"/>
        <v>-127489341361855.53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-127489341361855.53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-531205589007.73138</v>
      </c>
      <c r="L4822" s="444">
        <f t="shared" ca="1" si="174"/>
        <v>-128020546950863.27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-128020546950863.27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-533418945628.59686</v>
      </c>
      <c r="L4823" s="444">
        <f t="shared" ca="1" si="174"/>
        <v>-128553965896491.86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-128553965896491.86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-535641524568.71613</v>
      </c>
      <c r="L4824" s="444">
        <f t="shared" ca="1" si="174"/>
        <v>-129089607421060.58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-129089607421060.58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-537873364254.41907</v>
      </c>
      <c r="L4825" s="444">
        <f t="shared" ca="1" si="174"/>
        <v>-129627480785315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-129627480785315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-540114503272.14581</v>
      </c>
      <c r="L4826" s="444">
        <f t="shared" ca="1" si="174"/>
        <v>-130167595288587.14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-130167595288587.14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-542364980369.1131</v>
      </c>
      <c r="L4827" s="444">
        <f t="shared" ca="1" si="174"/>
        <v>-130709960268956.25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-130709960268956.25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-544624834453.98431</v>
      </c>
      <c r="L4828" s="444">
        <f t="shared" ca="1" si="174"/>
        <v>-131254585103410.23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-131254585103410.23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-546894104597.54266</v>
      </c>
      <c r="L4829" s="444">
        <f t="shared" ca="1" si="174"/>
        <v>-131801479208007.78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-131801479208007.78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-549172830033.36566</v>
      </c>
      <c r="L4830" s="444">
        <f t="shared" ca="1" si="174"/>
        <v>-132350652038041.14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-132350652038041.14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-551461050158.50476</v>
      </c>
      <c r="L4831" s="444">
        <f t="shared" ca="1" si="174"/>
        <v>-132902113088199.64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-132902113088199.64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-553758804534.16516</v>
      </c>
      <c r="L4832" s="444">
        <f t="shared" ca="1" si="174"/>
        <v>-133455871892733.81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-133455871892733.81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-556066132886.39087</v>
      </c>
      <c r="L4833" s="444">
        <f t="shared" ca="1" si="174"/>
        <v>-134011938025620.2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-134011938025620.2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-558383075106.75085</v>
      </c>
      <c r="L4834" s="444">
        <f t="shared" ca="1" si="174"/>
        <v>-134570321100726.95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-134570321100726.95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-560709671253.02893</v>
      </c>
      <c r="L4835" s="444">
        <f t="shared" ca="1" si="174"/>
        <v>-135131030771979.98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-135131030771979.98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-563045961549.91663</v>
      </c>
      <c r="L4836" s="444">
        <f t="shared" ca="1" si="174"/>
        <v>-135694076733529.91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-135694076733529.91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-565391986389.70789</v>
      </c>
      <c r="L4837" s="444">
        <f t="shared" ca="1" si="174"/>
        <v>-136259468719919.61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-136259468719919.61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-567747786332.99841</v>
      </c>
      <c r="L4838" s="444">
        <f t="shared" ca="1" si="174"/>
        <v>-136827216506252.61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-136827216506252.61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-570113402109.38586</v>
      </c>
      <c r="L4839" s="444">
        <f t="shared" ca="1" si="174"/>
        <v>-137397329908362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-137397329908362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-572488874618.17505</v>
      </c>
      <c r="L4840" s="444">
        <f t="shared" ca="1" si="174"/>
        <v>-137969818782980.17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-137969818782980.17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-574874244929.08398</v>
      </c>
      <c r="L4841" s="444">
        <f t="shared" ca="1" si="174"/>
        <v>-138544693027909.25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-138544693027909.25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-577269554282.9552</v>
      </c>
      <c r="L4842" s="444">
        <f t="shared" ca="1" si="174"/>
        <v>-139121962582192.2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-139121962582192.2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-579674844092.46753</v>
      </c>
      <c r="L4843" s="444">
        <f t="shared" ca="1" si="174"/>
        <v>-139701637426284.67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-139701637426284.67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-582090155942.85278</v>
      </c>
      <c r="L4844" s="444">
        <f t="shared" ca="1" si="174"/>
        <v>-140283727582227.53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-140283727582227.53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-584515531592.61475</v>
      </c>
      <c r="L4845" s="444">
        <f t="shared" ca="1" si="174"/>
        <v>-140868243113820.16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-140868243113820.16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-586951012974.25061</v>
      </c>
      <c r="L4846" s="444">
        <f t="shared" ca="1" si="174"/>
        <v>-141455194126794.41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-141455194126794.41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-589396642194.97668</v>
      </c>
      <c r="L4847" s="444">
        <f t="shared" ca="1" si="174"/>
        <v>-142044590768989.38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-142044590768989.38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-591852461537.45569</v>
      </c>
      <c r="L4848" s="444">
        <f t="shared" ca="1" si="174"/>
        <v>-142636443230526.84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-142636443230526.84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-594318513460.52856</v>
      </c>
      <c r="L4849" s="444">
        <f t="shared" ca="1" si="174"/>
        <v>-143230761743987.38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-143230761743987.38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-596794840599.94739</v>
      </c>
      <c r="L4850" s="444">
        <f t="shared" ca="1" si="174"/>
        <v>-143827556584587.31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-143827556584587.31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-599281485769.11377</v>
      </c>
      <c r="L4851" s="444">
        <f t="shared" ca="1" si="174"/>
        <v>-144426838070356.44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-144426838070356.44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-601778491959.81848</v>
      </c>
      <c r="L4852" s="444">
        <f t="shared" ca="1" si="174"/>
        <v>-145028616562316.25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-145028616562316.25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-604285902342.98438</v>
      </c>
      <c r="L4853" s="444">
        <f t="shared" ref="L4853:L5107" ca="1" si="179">I4853-J4853+K4853</f>
        <v>-145632902464659.25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-145632902464659.25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-606803760269.41357</v>
      </c>
      <c r="L4854" s="444">
        <f t="shared" ca="1" si="179"/>
        <v>-146239706224928.66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-146239706224928.66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-609332109270.53601</v>
      </c>
      <c r="L4855" s="444">
        <f t="shared" ca="1" si="179"/>
        <v>-146849038334199.19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-146849038334199.19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-611870993059.16333</v>
      </c>
      <c r="L4856" s="444">
        <f t="shared" ca="1" si="179"/>
        <v>-147460909327258.34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-147460909327258.34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-614420455530.24304</v>
      </c>
      <c r="L4857" s="444">
        <f t="shared" ca="1" si="179"/>
        <v>-148075329782788.59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-148075329782788.59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-616980540761.61914</v>
      </c>
      <c r="L4858" s="444">
        <f t="shared" ca="1" si="179"/>
        <v>-148692310323550.22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-148692310323550.22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-619551293014.7926</v>
      </c>
      <c r="L4859" s="444">
        <f t="shared" ca="1" si="179"/>
        <v>-149311861616565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-149311861616565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-622132756735.6875</v>
      </c>
      <c r="L4860" s="444">
        <f t="shared" ca="1" si="179"/>
        <v>-149933994373300.69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-149933994373300.69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-624724976555.41956</v>
      </c>
      <c r="L4861" s="444">
        <f t="shared" ca="1" si="179"/>
        <v>-150558719349856.09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-150558719349856.09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-627327997291.06702</v>
      </c>
      <c r="L4862" s="444">
        <f t="shared" ca="1" si="179"/>
        <v>-151186047347147.16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-151186047347147.16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-629941863946.44653</v>
      </c>
      <c r="L4863" s="444">
        <f t="shared" ca="1" si="179"/>
        <v>-151815989211093.59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-151815989211093.59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-632566621712.89001</v>
      </c>
      <c r="L4864" s="444">
        <f t="shared" ca="1" si="179"/>
        <v>-152448555832806.47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-152448555832806.47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-635202315970.02698</v>
      </c>
      <c r="L4865" s="444">
        <f t="shared" ca="1" si="179"/>
        <v>-153083758148776.5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-153083758148776.5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-637848992286.56873</v>
      </c>
      <c r="L4866" s="444">
        <f t="shared" ca="1" si="179"/>
        <v>-153721607141063.06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-153721607141063.06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-640506696421.09607</v>
      </c>
      <c r="L4867" s="444">
        <f t="shared" ca="1" si="179"/>
        <v>-154362113837484.16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-154362113837484.16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-643175474322.85059</v>
      </c>
      <c r="L4868" s="444">
        <f t="shared" ca="1" si="179"/>
        <v>-155005289311807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-155005289311807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-645855372132.52917</v>
      </c>
      <c r="L4869" s="444">
        <f t="shared" ca="1" si="179"/>
        <v>-155651144683939.53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-155651144683939.53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-648546436183.08142</v>
      </c>
      <c r="L4870" s="444">
        <f t="shared" ca="1" si="179"/>
        <v>-156299691120122.63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-156299691120122.63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-651248713000.51099</v>
      </c>
      <c r="L4871" s="444">
        <f t="shared" ca="1" si="179"/>
        <v>-156950939833123.13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-156950939833123.13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-653962249304.67969</v>
      </c>
      <c r="L4872" s="444">
        <f t="shared" ca="1" si="179"/>
        <v>-157604902082427.81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-157604902082427.81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-656687092010.11584</v>
      </c>
      <c r="L4873" s="444">
        <f t="shared" ca="1" si="179"/>
        <v>-158261589174437.94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-158261589174437.94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-659423288226.82471</v>
      </c>
      <c r="L4874" s="444">
        <f t="shared" ca="1" si="179"/>
        <v>-158921012462664.75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-158921012462664.75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-662170885261.10315</v>
      </c>
      <c r="L4875" s="444">
        <f t="shared" ca="1" si="179"/>
        <v>-159583183347925.84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-159583183347925.84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-664929930616.35767</v>
      </c>
      <c r="L4876" s="444">
        <f t="shared" ca="1" si="179"/>
        <v>-160248113278542.19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-160248113278542.19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-667700471993.92578</v>
      </c>
      <c r="L4877" s="444">
        <f t="shared" ca="1" si="179"/>
        <v>-160915813750536.13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-160915813750536.13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-670482557293.90051</v>
      </c>
      <c r="L4878" s="444">
        <f t="shared" ca="1" si="179"/>
        <v>-161586296307830.03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-161586296307830.03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-673276234615.9585</v>
      </c>
      <c r="L4879" s="444">
        <f t="shared" ca="1" si="179"/>
        <v>-162259572542446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-162259572542446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-676081552260.19165</v>
      </c>
      <c r="L4880" s="444">
        <f t="shared" ca="1" si="179"/>
        <v>-162935654094706.19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-162935654094706.19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-678898558727.94238</v>
      </c>
      <c r="L4881" s="444">
        <f t="shared" ca="1" si="179"/>
        <v>-163614552653434.13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-163614552653434.13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-681727302722.64221</v>
      </c>
      <c r="L4882" s="444">
        <f t="shared" ca="1" si="179"/>
        <v>-164296279956156.78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-164296279956156.78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-684567833150.6532</v>
      </c>
      <c r="L4883" s="444">
        <f t="shared" ca="1" si="179"/>
        <v>-164980847789307.44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-164980847789307.44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-687420199122.11426</v>
      </c>
      <c r="L4884" s="444">
        <f t="shared" ca="1" si="179"/>
        <v>-165668267988429.56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-165668267988429.56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-690284449951.78979</v>
      </c>
      <c r="L4885" s="444">
        <f t="shared" ca="1" si="179"/>
        <v>-166358552438381.34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-166358552438381.34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-693160635159.92224</v>
      </c>
      <c r="L4886" s="444">
        <f t="shared" ca="1" si="179"/>
        <v>-167051713073541.28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-167051713073541.28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-696048804473.08862</v>
      </c>
      <c r="L4887" s="444">
        <f t="shared" ca="1" si="179"/>
        <v>-167747761878014.38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-167747761878014.38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-698949007825.05994</v>
      </c>
      <c r="L4888" s="444">
        <f t="shared" ca="1" si="179"/>
        <v>-168446710885839.44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-168446710885839.44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-701861295357.66431</v>
      </c>
      <c r="L4889" s="444">
        <f t="shared" ca="1" si="179"/>
        <v>-169148572181197.09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-169148572181197.09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-704785717421.65454</v>
      </c>
      <c r="L4890" s="444">
        <f t="shared" ca="1" si="179"/>
        <v>-169853357898618.75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-169853357898618.75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-707722324577.57813</v>
      </c>
      <c r="L4891" s="444">
        <f t="shared" ca="1" si="179"/>
        <v>-170561080223196.31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-170561080223196.31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-710671167596.65125</v>
      </c>
      <c r="L4892" s="444">
        <f t="shared" ca="1" si="179"/>
        <v>-171271751390792.97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-171271751390792.97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-713632297461.63733</v>
      </c>
      <c r="L4893" s="444">
        <f t="shared" ca="1" si="179"/>
        <v>-171985383688254.59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-171985383688254.59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-716605765367.72742</v>
      </c>
      <c r="L4894" s="444">
        <f t="shared" ca="1" si="179"/>
        <v>-172701989453622.31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-172701989453622.31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-719591622723.42627</v>
      </c>
      <c r="L4895" s="444">
        <f t="shared" ca="1" si="179"/>
        <v>-173421581076345.75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-173421581076345.75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-722589921151.44067</v>
      </c>
      <c r="L4896" s="444">
        <f t="shared" ca="1" si="179"/>
        <v>-174144170997497.19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-174144170997497.19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-725600712489.57166</v>
      </c>
      <c r="L4897" s="444">
        <f t="shared" ca="1" si="179"/>
        <v>-174869771709986.75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-174869771709986.75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-728624048791.61145</v>
      </c>
      <c r="L4898" s="444">
        <f t="shared" ca="1" si="179"/>
        <v>-175598395758778.38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-175598395758778.38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-731659982328.24316</v>
      </c>
      <c r="L4899" s="444">
        <f t="shared" ca="1" si="179"/>
        <v>-176330055741106.63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-176330055741106.63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-734708565587.94421</v>
      </c>
      <c r="L4900" s="444">
        <f t="shared" ca="1" si="179"/>
        <v>-177064764306694.56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-177064764306694.56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-737769851277.89404</v>
      </c>
      <c r="L4901" s="444">
        <f t="shared" ca="1" si="179"/>
        <v>-177802534157972.47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-177802534157972.47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-740843892324.88525</v>
      </c>
      <c r="L4902" s="444">
        <f t="shared" ca="1" si="179"/>
        <v>-178543378050297.34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-178543378050297.34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-743930741876.23889</v>
      </c>
      <c r="L4903" s="444">
        <f t="shared" ca="1" si="179"/>
        <v>-179287308792173.59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-179287308792173.59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-747030453300.72327</v>
      </c>
      <c r="L4904" s="444">
        <f t="shared" ca="1" si="179"/>
        <v>-180034339245474.31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-180034339245474.31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-750143080189.47632</v>
      </c>
      <c r="L4905" s="444">
        <f t="shared" ca="1" si="179"/>
        <v>-180784482325663.78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-180784482325663.78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-753268676356.93237</v>
      </c>
      <c r="L4906" s="444">
        <f t="shared" ca="1" si="179"/>
        <v>-181537751002020.72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-181537751002020.72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-756407295841.75293</v>
      </c>
      <c r="L4907" s="444">
        <f t="shared" ca="1" si="179"/>
        <v>-182294158297862.47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-182294158297862.47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-759558992907.76025</v>
      </c>
      <c r="L4908" s="444">
        <f t="shared" ca="1" si="179"/>
        <v>-183053717290770.22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-183053717290770.22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-762723822044.87585</v>
      </c>
      <c r="L4909" s="444">
        <f t="shared" ca="1" si="179"/>
        <v>-183816441112815.09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-183816441112815.09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-765901837970.06287</v>
      </c>
      <c r="L4910" s="444">
        <f t="shared" ca="1" si="179"/>
        <v>-184582342950785.16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-184582342950785.16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-769093095628.27148</v>
      </c>
      <c r="L4911" s="444">
        <f t="shared" ca="1" si="179"/>
        <v>-185351436046413.44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-185351436046413.44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-772297650193.38928</v>
      </c>
      <c r="L4912" s="444">
        <f t="shared" ca="1" si="179"/>
        <v>-186123733696606.81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-186123733696606.81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-775515557069.19507</v>
      </c>
      <c r="L4913" s="444">
        <f t="shared" ca="1" si="179"/>
        <v>-186899249253676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-186899249253676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-778746871890.31665</v>
      </c>
      <c r="L4914" s="444">
        <f t="shared" ca="1" si="179"/>
        <v>-187677996125566.31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-187677996125566.31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-781991650523.19299</v>
      </c>
      <c r="L4915" s="444">
        <f t="shared" ca="1" si="179"/>
        <v>-188459987776089.5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-188459987776089.5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-785249949067.03955</v>
      </c>
      <c r="L4916" s="444">
        <f t="shared" ca="1" si="179"/>
        <v>-189245237725156.53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-189245237725156.53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-788521823854.81885</v>
      </c>
      <c r="L4917" s="444">
        <f t="shared" ca="1" si="179"/>
        <v>-190033759549011.34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-190033759549011.34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-791807331454.21387</v>
      </c>
      <c r="L4918" s="444">
        <f t="shared" ca="1" si="179"/>
        <v>-190825566880465.56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-190825566880465.56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-795106528668.60645</v>
      </c>
      <c r="L4919" s="444">
        <f t="shared" ca="1" si="179"/>
        <v>-191620673409134.16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-191620673409134.16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-798419472538.05896</v>
      </c>
      <c r="L4920" s="444">
        <f t="shared" ca="1" si="179"/>
        <v>-192419092881672.22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-192419092881672.22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-801746220340.3009</v>
      </c>
      <c r="L4921" s="444">
        <f t="shared" ca="1" si="179"/>
        <v>-193220839102012.53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-193220839102012.53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-805086829591.71887</v>
      </c>
      <c r="L4922" s="444">
        <f t="shared" ca="1" si="179"/>
        <v>-194025925931604.25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-194025925931604.25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-808441358048.35107</v>
      </c>
      <c r="L4923" s="444">
        <f t="shared" ca="1" si="179"/>
        <v>-194834367289652.59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-194834367289652.59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-811809863706.88574</v>
      </c>
      <c r="L4924" s="444">
        <f t="shared" ca="1" si="179"/>
        <v>-195646177153359.47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-195646177153359.47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-815192404805.66443</v>
      </c>
      <c r="L4925" s="444">
        <f t="shared" ca="1" si="179"/>
        <v>-196461369558165.13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-196461369558165.13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-818589039825.68799</v>
      </c>
      <c r="L4926" s="444">
        <f t="shared" ca="1" si="179"/>
        <v>-197279958597990.81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-197279958597990.81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-821999827491.62842</v>
      </c>
      <c r="L4927" s="444">
        <f t="shared" ca="1" si="179"/>
        <v>-198101958425482.44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-198101958425482.44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-825424826772.84351</v>
      </c>
      <c r="L4928" s="444">
        <f t="shared" ca="1" si="179"/>
        <v>-198927383252255.28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-198927383252255.28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-828864096884.39697</v>
      </c>
      <c r="L4929" s="444">
        <f t="shared" ca="1" si="179"/>
        <v>-199756247349139.69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-199756247349139.69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-832317697288.08203</v>
      </c>
      <c r="L4930" s="444">
        <f t="shared" ca="1" si="179"/>
        <v>-200588565046427.78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-200588565046427.78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-835785687693.4491</v>
      </c>
      <c r="L4931" s="444">
        <f t="shared" ca="1" si="179"/>
        <v>-201424350734121.22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-201424350734121.22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-839268128058.83838</v>
      </c>
      <c r="L4932" s="444">
        <f t="shared" ca="1" si="179"/>
        <v>-202263618862180.06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-202263618862180.06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-842765078592.41687</v>
      </c>
      <c r="L4933" s="444">
        <f t="shared" ca="1" si="179"/>
        <v>-203106383940772.47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-203106383940772.47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-846276599753.21863</v>
      </c>
      <c r="L4934" s="444">
        <f t="shared" ca="1" si="179"/>
        <v>-203952660540525.69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-203952660540525.69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-849802752252.19031</v>
      </c>
      <c r="L4935" s="444">
        <f t="shared" ca="1" si="179"/>
        <v>-204802463292777.88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-204802463292777.88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-853343597053.24109</v>
      </c>
      <c r="L4936" s="444">
        <f t="shared" ca="1" si="179"/>
        <v>-205655806889831.13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-205655806889831.13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-856899195374.29639</v>
      </c>
      <c r="L4937" s="444">
        <f t="shared" ca="1" si="179"/>
        <v>-206512706085205.41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-206512706085205.41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-860469608688.35583</v>
      </c>
      <c r="L4938" s="444">
        <f t="shared" ca="1" si="179"/>
        <v>-207373175693893.75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-207373175693893.75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-864054898724.55725</v>
      </c>
      <c r="L4939" s="444">
        <f t="shared" ca="1" si="179"/>
        <v>-208237230592618.31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-208237230592618.31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-867655127469.24292</v>
      </c>
      <c r="L4940" s="444">
        <f t="shared" ca="1" si="179"/>
        <v>-209104885720087.56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-209104885720087.56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-871270357167.03149</v>
      </c>
      <c r="L4941" s="444">
        <f t="shared" ca="1" si="179"/>
        <v>-209976156077254.59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-209976156077254.59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-874900650321.89417</v>
      </c>
      <c r="L4942" s="444">
        <f t="shared" ca="1" si="179"/>
        <v>-210851056727576.5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-210851056727576.5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-878546069698.23535</v>
      </c>
      <c r="L4943" s="444">
        <f t="shared" ca="1" si="179"/>
        <v>-211729602797274.75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-211729602797274.75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-882206678321.97815</v>
      </c>
      <c r="L4944" s="444">
        <f t="shared" ca="1" si="179"/>
        <v>-212611809475596.72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-212611809475596.72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-885882539481.65295</v>
      </c>
      <c r="L4945" s="444">
        <f t="shared" ca="1" si="179"/>
        <v>-213497692015078.38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-213497692015078.38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-889573716729.49316</v>
      </c>
      <c r="L4946" s="444">
        <f t="shared" ca="1" si="179"/>
        <v>-214387265731807.88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-214387265731807.88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-893280273882.53284</v>
      </c>
      <c r="L4947" s="444">
        <f t="shared" ca="1" si="179"/>
        <v>-215280546005690.41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-215280546005690.41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-897002275023.70996</v>
      </c>
      <c r="L4948" s="444">
        <f t="shared" ca="1" si="179"/>
        <v>-216177548280714.13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-216177548280714.13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-900739784502.97546</v>
      </c>
      <c r="L4949" s="444">
        <f t="shared" ca="1" si="179"/>
        <v>-217078288065217.09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-217078288065217.09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-904492866938.40454</v>
      </c>
      <c r="L4950" s="444">
        <f t="shared" ca="1" si="179"/>
        <v>-217982780932155.5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-217982780932155.5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-908261587217.31458</v>
      </c>
      <c r="L4951" s="444">
        <f t="shared" ca="1" si="179"/>
        <v>-218891042519372.81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-218891042519372.81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-912046010497.38672</v>
      </c>
      <c r="L4952" s="444">
        <f t="shared" ca="1" si="179"/>
        <v>-219803088529870.19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-219803088529870.19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-915846202207.7926</v>
      </c>
      <c r="L4953" s="444">
        <f t="shared" ca="1" si="179"/>
        <v>-220718934732077.97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-220718934732077.97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-919662228050.32483</v>
      </c>
      <c r="L4954" s="444">
        <f t="shared" ca="1" si="179"/>
        <v>-221638596960128.28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-221638596960128.28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-923494154000.53455</v>
      </c>
      <c r="L4955" s="444">
        <f t="shared" ca="1" si="179"/>
        <v>-222562091114128.81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-222562091114128.81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-927342046308.87012</v>
      </c>
      <c r="L4956" s="444">
        <f t="shared" ca="1" si="179"/>
        <v>-223489433160437.69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-223489433160437.69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-931205971501.82385</v>
      </c>
      <c r="L4957" s="444">
        <f t="shared" ca="1" si="179"/>
        <v>-224420639131939.5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-224420639131939.5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-935085996383.08105</v>
      </c>
      <c r="L4958" s="444">
        <f t="shared" ca="1" si="179"/>
        <v>-225355725128322.59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-225355725128322.59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-938982188034.67737</v>
      </c>
      <c r="L4959" s="444">
        <f t="shared" ca="1" si="179"/>
        <v>-226294707316357.28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-226294707316357.28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-942894613818.15527</v>
      </c>
      <c r="L4960" s="444">
        <f t="shared" ca="1" si="179"/>
        <v>-227237601930175.44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-227237601930175.44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-946823341375.73096</v>
      </c>
      <c r="L4961" s="444">
        <f t="shared" ca="1" si="179"/>
        <v>-228184425271551.16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-228184425271551.16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-950768438631.46313</v>
      </c>
      <c r="L4962" s="444">
        <f t="shared" ca="1" si="179"/>
        <v>-229135193710182.63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-229135193710182.63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-954729973792.42761</v>
      </c>
      <c r="L4963" s="444">
        <f t="shared" ca="1" si="179"/>
        <v>-230089923683975.06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-230089923683975.06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-958708015349.89612</v>
      </c>
      <c r="L4964" s="444">
        <f t="shared" ca="1" si="179"/>
        <v>-231048631699324.97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-231048631699324.97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-962702632080.52063</v>
      </c>
      <c r="L4965" s="444">
        <f t="shared" ca="1" si="179"/>
        <v>-232011334331405.5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-232011334331405.5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-966713893047.52295</v>
      </c>
      <c r="L4966" s="444">
        <f t="shared" ca="1" si="179"/>
        <v>-232978048224453.03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-232978048224453.03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-970741867601.88757</v>
      </c>
      <c r="L4967" s="444">
        <f t="shared" ca="1" si="179"/>
        <v>-233948790092054.91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-233948790092054.91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-974786625383.56213</v>
      </c>
      <c r="L4968" s="444">
        <f t="shared" ca="1" si="179"/>
        <v>-234923576717438.47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-234923576717438.47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-978848236322.66028</v>
      </c>
      <c r="L4969" s="444">
        <f t="shared" ca="1" si="179"/>
        <v>-235902424953761.13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-235902424953761.13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-982926770640.67126</v>
      </c>
      <c r="L4970" s="444">
        <f t="shared" ca="1" si="179"/>
        <v>-236885351724401.78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-236885351724401.78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-987022298851.67395</v>
      </c>
      <c r="L4971" s="444">
        <f t="shared" ca="1" si="179"/>
        <v>-237872374023253.47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-237872374023253.47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-991134891763.55615</v>
      </c>
      <c r="L4972" s="444">
        <f t="shared" ca="1" si="179"/>
        <v>-238863508915017.03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-238863508915017.03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-995264620479.23767</v>
      </c>
      <c r="L4973" s="444">
        <f t="shared" ca="1" si="179"/>
        <v>-239858773535496.28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-239858773535496.28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-999411556397.90112</v>
      </c>
      <c r="L4974" s="444">
        <f t="shared" ca="1" si="179"/>
        <v>-240858185091894.19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-240858185091894.19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-1003575771216.2256</v>
      </c>
      <c r="L4975" s="444">
        <f t="shared" ca="1" si="179"/>
        <v>-241861760863110.41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-241861760863110.41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-1007757336929.6267</v>
      </c>
      <c r="L4976" s="444">
        <f t="shared" ca="1" si="179"/>
        <v>-242869518200040.03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-242869518200040.03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-1011956325833.5001</v>
      </c>
      <c r="L4977" s="444">
        <f t="shared" ca="1" si="179"/>
        <v>-243881474525873.53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-243881474525873.53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-1016172810524.473</v>
      </c>
      <c r="L4978" s="444">
        <f t="shared" ca="1" si="179"/>
        <v>-244897647336398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-244897647336398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-1020406863901.6583</v>
      </c>
      <c r="L4979" s="444">
        <f t="shared" ca="1" si="179"/>
        <v>-245918054200299.66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-245918054200299.66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-1024658559167.9152</v>
      </c>
      <c r="L4980" s="444">
        <f t="shared" ca="1" si="179"/>
        <v>-246942712759467.56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-246942712759467.56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-1028927969831.1149</v>
      </c>
      <c r="L4981" s="444">
        <f t="shared" ca="1" si="179"/>
        <v>-247971640729298.69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-247971640729298.69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-1033215169705.4111</v>
      </c>
      <c r="L4982" s="444">
        <f t="shared" ca="1" si="179"/>
        <v>-249004855899004.09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-249004855899004.09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-1037520232912.5171</v>
      </c>
      <c r="L4983" s="444">
        <f t="shared" ca="1" si="179"/>
        <v>-250042376131916.63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-250042376131916.63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-1041843233882.986</v>
      </c>
      <c r="L4984" s="444">
        <f t="shared" ca="1" si="179"/>
        <v>-251084219365799.63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-251084219365799.63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-1046184247357.4985</v>
      </c>
      <c r="L4985" s="444">
        <f t="shared" ca="1" si="179"/>
        <v>-252130403613157.13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-252130403613157.13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-1050543348388.1547</v>
      </c>
      <c r="L4986" s="444">
        <f t="shared" ca="1" si="179"/>
        <v>-253180946961545.28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-253180946961545.28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-1054920612339.772</v>
      </c>
      <c r="L4987" s="444">
        <f t="shared" ca="1" si="179"/>
        <v>-254235867573885.06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-254235867573885.06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-1059316114891.1879</v>
      </c>
      <c r="L4988" s="444">
        <f t="shared" ca="1" si="179"/>
        <v>-255295183688776.25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-255295183688776.25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-1063729932036.5677</v>
      </c>
      <c r="L4989" s="444">
        <f t="shared" ca="1" si="179"/>
        <v>-256358913620812.81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-256358913620812.81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-1068162140086.7201</v>
      </c>
      <c r="L4990" s="444">
        <f t="shared" ca="1" si="179"/>
        <v>-257427075760899.53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-257427075760899.53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-1072612815670.4147</v>
      </c>
      <c r="L4991" s="444">
        <f t="shared" ca="1" si="179"/>
        <v>-258499688576569.94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-258499688576569.94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-1077082035735.7079</v>
      </c>
      <c r="L4992" s="444">
        <f t="shared" ca="1" si="179"/>
        <v>-259576770612305.66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-259576770612305.66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-1081569877551.2736</v>
      </c>
      <c r="L4993" s="444">
        <f t="shared" ca="1" si="179"/>
        <v>-260658340489856.94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-260658340489856.94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-1086076418707.7372</v>
      </c>
      <c r="L4994" s="444">
        <f t="shared" ca="1" si="179"/>
        <v>-261744416908564.69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-261744416908564.69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-1090601737119.0195</v>
      </c>
      <c r="L4995" s="444">
        <f t="shared" ca="1" si="179"/>
        <v>-262835018645683.72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-262835018645683.72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-1095145911023.6821</v>
      </c>
      <c r="L4996" s="444">
        <f t="shared" ca="1" si="179"/>
        <v>-263930164556707.41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-263930164556707.41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-1099709018986.2808</v>
      </c>
      <c r="L4997" s="444">
        <f t="shared" ca="1" si="179"/>
        <v>-265029873575693.69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-265029873575693.69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-1104291139898.7236</v>
      </c>
      <c r="L4998" s="444">
        <f t="shared" ca="1" si="179"/>
        <v>-266134164715592.41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-266134164715592.41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-1108892352981.635</v>
      </c>
      <c r="L4999" s="444">
        <f t="shared" ca="1" si="179"/>
        <v>-267243057068574.03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-267243057068574.03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-1113512737785.7251</v>
      </c>
      <c r="L5000" s="444">
        <f t="shared" ca="1" si="179"/>
        <v>-268356569806359.75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-268356569806359.75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-1118152374193.1655</v>
      </c>
      <c r="L5001" s="444">
        <f t="shared" ca="1" si="179"/>
        <v>-269474722180552.91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-269474722180552.91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-1122811342418.9705</v>
      </c>
      <c r="L5002" s="444">
        <f t="shared" ca="1" si="179"/>
        <v>-270597533522971.88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-270597533522971.88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-1127489723012.3828</v>
      </c>
      <c r="L5003" s="444">
        <f t="shared" ca="1" si="179"/>
        <v>-271725023245984.25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-271725023245984.25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-1132187596858.2676</v>
      </c>
      <c r="L5004" s="444">
        <f t="shared" ca="1" si="179"/>
        <v>-272857210842842.53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-272857210842842.53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-1136905045178.5107</v>
      </c>
      <c r="L5005" s="444">
        <f t="shared" ca="1" si="179"/>
        <v>-273994115888021.03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-273994115888021.03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-1141642149533.4209</v>
      </c>
      <c r="L5006" s="444">
        <f t="shared" ca="1" si="179"/>
        <v>-275135758037554.44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-275135758037554.44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-1146398991823.1436</v>
      </c>
      <c r="L5007" s="444">
        <f t="shared" ca="1" si="179"/>
        <v>-276282157029377.59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-276282157029377.59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-1151175654289.0732</v>
      </c>
      <c r="L5008" s="444">
        <f t="shared" ca="1" si="179"/>
        <v>-277433332683666.66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-277433332683666.66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-1155972219515.2778</v>
      </c>
      <c r="L5009" s="444">
        <f t="shared" ca="1" si="179"/>
        <v>-278589304903181.94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-278589304903181.94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-1160788770429.9246</v>
      </c>
      <c r="L5010" s="444">
        <f t="shared" ca="1" si="179"/>
        <v>-279750093673611.88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-279750093673611.88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-1165625390306.7163</v>
      </c>
      <c r="L5011" s="444">
        <f t="shared" ca="1" si="179"/>
        <v>-280915719063918.59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-280915719063918.59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-1170482162766.3274</v>
      </c>
      <c r="L5012" s="444">
        <f t="shared" ca="1" si="179"/>
        <v>-282086201226684.94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-282086201226684.94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-1175359171777.854</v>
      </c>
      <c r="L5013" s="444">
        <f t="shared" ca="1" si="179"/>
        <v>-283261560398462.81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-283261560398462.81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-1180256501660.2617</v>
      </c>
      <c r="L5014" s="444">
        <f t="shared" ca="1" si="179"/>
        <v>-284441816900123.06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-284441816900123.06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-1185174237083.8462</v>
      </c>
      <c r="L5015" s="444">
        <f t="shared" ca="1" si="179"/>
        <v>-285626991137206.94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-285626991137206.94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-1190112463071.6956</v>
      </c>
      <c r="L5016" s="444">
        <f t="shared" ca="1" si="179"/>
        <v>-286817103600278.63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-286817103600278.63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-1195071265001.1609</v>
      </c>
      <c r="L5017" s="444">
        <f t="shared" ca="1" si="179"/>
        <v>-288012174865279.81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-288012174865279.81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-1200050728605.3325</v>
      </c>
      <c r="L5018" s="444">
        <f t="shared" ca="1" si="179"/>
        <v>-289212225593885.13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-289212225593885.13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-1205050939974.5212</v>
      </c>
      <c r="L5019" s="444">
        <f t="shared" ca="1" si="179"/>
        <v>-290417276533859.63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-290417276533859.63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-1210071985557.7485</v>
      </c>
      <c r="L5020" s="444">
        <f t="shared" ca="1" si="179"/>
        <v>-291627348519417.38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-291627348519417.38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-1215113952164.239</v>
      </c>
      <c r="L5021" s="444">
        <f t="shared" ca="1" si="179"/>
        <v>-292842462471581.63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-292842462471581.63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-1220176926964.9233</v>
      </c>
      <c r="L5022" s="444">
        <f t="shared" ca="1" si="179"/>
        <v>-294062639398546.56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-294062639398546.56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-1225260997493.9441</v>
      </c>
      <c r="L5023" s="444">
        <f t="shared" ca="1" si="179"/>
        <v>-295287900396040.5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-295287900396040.5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-1230366251650.1687</v>
      </c>
      <c r="L5024" s="444">
        <f t="shared" ca="1" si="179"/>
        <v>-296518266647690.69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-296518266647690.69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-1235492777698.7112</v>
      </c>
      <c r="L5025" s="444">
        <f t="shared" ca="1" si="179"/>
        <v>-297753759425389.38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-297753759425389.38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-1240640664272.4558</v>
      </c>
      <c r="L5026" s="444">
        <f t="shared" ca="1" si="179"/>
        <v>-298994400089661.81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-298994400089661.81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-1245810000373.5908</v>
      </c>
      <c r="L5027" s="444">
        <f t="shared" ca="1" si="179"/>
        <v>-300240210090035.38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-300240210090035.38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-1251000875375.1475</v>
      </c>
      <c r="L5028" s="444">
        <f t="shared" ca="1" si="179"/>
        <v>-301491210965410.5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-301491210965410.5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-1256213379022.5437</v>
      </c>
      <c r="L5029" s="444">
        <f t="shared" ca="1" si="179"/>
        <v>-302747424344433.06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-302747424344433.06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-1261447601435.1377</v>
      </c>
      <c r="L5030" s="444">
        <f t="shared" ca="1" si="179"/>
        <v>-304008871945868.19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-304008871945868.19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-1266703633107.7842</v>
      </c>
      <c r="L5031" s="444">
        <f t="shared" ca="1" si="179"/>
        <v>-305275575578976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-305275575578976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-1271981564912.3999</v>
      </c>
      <c r="L5032" s="444">
        <f t="shared" ca="1" si="179"/>
        <v>-306547557143888.38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-306547557143888.38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-1277281488099.5349</v>
      </c>
      <c r="L5033" s="444">
        <f t="shared" ca="1" si="179"/>
        <v>-307824838631987.94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-307824838631987.94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-1282603494299.9497</v>
      </c>
      <c r="L5034" s="444">
        <f t="shared" ca="1" si="179"/>
        <v>-309107442126287.88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-309107442126287.88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-1287947675526.1995</v>
      </c>
      <c r="L5035" s="444">
        <f t="shared" ca="1" si="179"/>
        <v>-310395389801814.06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-310395389801814.06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-1293314124174.2253</v>
      </c>
      <c r="L5036" s="444">
        <f t="shared" ca="1" si="179"/>
        <v>-311688703925988.31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-311688703925988.31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-1298702933024.9512</v>
      </c>
      <c r="L5037" s="444">
        <f t="shared" ca="1" si="179"/>
        <v>-312987406859013.25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-312987406859013.25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-1304114195245.8884</v>
      </c>
      <c r="L5038" s="444">
        <f t="shared" ca="1" si="179"/>
        <v>-314291521054259.13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-314291521054259.13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-1309548004392.7463</v>
      </c>
      <c r="L5039" s="444">
        <f t="shared" ca="1" si="179"/>
        <v>-315601069058651.88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-315601069058651.88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-1315004454411.0496</v>
      </c>
      <c r="L5040" s="444">
        <f t="shared" ca="1" si="179"/>
        <v>-316916073513062.94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-316916073513062.94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-1320483639637.7622</v>
      </c>
      <c r="L5041" s="444">
        <f t="shared" ca="1" si="179"/>
        <v>-318236557152700.69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-318236557152700.69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-1325985654802.9194</v>
      </c>
      <c r="L5042" s="444">
        <f t="shared" ca="1" si="179"/>
        <v>-319562542807503.63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-319562542807503.63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-1331510595031.2651</v>
      </c>
      <c r="L5043" s="444">
        <f t="shared" ca="1" si="179"/>
        <v>-320894053402534.88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-320894053402534.88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-1337058555843.8953</v>
      </c>
      <c r="L5044" s="444">
        <f t="shared" ca="1" si="179"/>
        <v>-322231111958378.75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-322231111958378.75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-1342629633159.9114</v>
      </c>
      <c r="L5045" s="444">
        <f t="shared" ca="1" si="179"/>
        <v>-323573741591538.69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-323573741591538.69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-1348223923298.0779</v>
      </c>
      <c r="L5046" s="444">
        <f t="shared" ca="1" si="179"/>
        <v>-324921965514836.75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-324921965514836.75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-1353841522978.4863</v>
      </c>
      <c r="L5047" s="444">
        <f t="shared" ca="1" si="179"/>
        <v>-326275807037815.25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-326275807037815.25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-1359482529324.2302</v>
      </c>
      <c r="L5048" s="444">
        <f t="shared" ca="1" si="179"/>
        <v>-327635289567139.5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-327635289567139.5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-1365147039863.0813</v>
      </c>
      <c r="L5049" s="444">
        <f t="shared" ca="1" si="179"/>
        <v>-329000436607002.56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-329000436607002.56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-1370835152529.1772</v>
      </c>
      <c r="L5050" s="444">
        <f t="shared" ca="1" si="179"/>
        <v>-330371271759531.75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-330371271759531.75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-1376546965664.7156</v>
      </c>
      <c r="L5051" s="444">
        <f t="shared" ca="1" si="179"/>
        <v>-331747818725196.44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-331747818725196.44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-1382282578021.6519</v>
      </c>
      <c r="L5052" s="444">
        <f t="shared" ca="1" si="179"/>
        <v>-333130101303218.06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-333130101303218.06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-1388042088763.4087</v>
      </c>
      <c r="L5053" s="444">
        <f t="shared" ca="1" si="179"/>
        <v>-334518143391981.5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-334518143391981.5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-1393825597466.5896</v>
      </c>
      <c r="L5054" s="444">
        <f t="shared" ca="1" si="179"/>
        <v>-335911968989448.06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-335911968989448.06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-1399633204122.7002</v>
      </c>
      <c r="L5055" s="444">
        <f t="shared" ca="1" si="179"/>
        <v>-337311602193570.75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-337311602193570.75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-1405465009139.8782</v>
      </c>
      <c r="L5056" s="444">
        <f t="shared" ca="1" si="179"/>
        <v>-338717067202710.63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-338717067202710.63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-1411321113344.6277</v>
      </c>
      <c r="L5057" s="444">
        <f t="shared" ca="1" si="179"/>
        <v>-340128388316055.25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-340128388316055.25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-1417201617983.5635</v>
      </c>
      <c r="L5058" s="444">
        <f t="shared" ca="1" si="179"/>
        <v>-341545589934038.81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-341545589934038.81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-1423106624725.1616</v>
      </c>
      <c r="L5059" s="444">
        <f t="shared" ca="1" si="179"/>
        <v>-342968696558764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-342968696558764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-1429036235661.5166</v>
      </c>
      <c r="L5060" s="444">
        <f t="shared" ca="1" si="179"/>
        <v>-344397732794425.5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-344397732794425.5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-1434990553310.1062</v>
      </c>
      <c r="L5061" s="444">
        <f t="shared" ca="1" si="179"/>
        <v>-345832723347735.63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-345832723347735.63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-1440969680615.5652</v>
      </c>
      <c r="L5062" s="444">
        <f t="shared" ca="1" si="179"/>
        <v>-347273693028351.19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-347273693028351.19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-1446973720951.4634</v>
      </c>
      <c r="L5063" s="444">
        <f t="shared" ca="1" si="179"/>
        <v>-348720666749302.63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-348720666749302.63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-1453002778122.0942</v>
      </c>
      <c r="L5064" s="444">
        <f t="shared" ca="1" si="179"/>
        <v>-350173669527424.75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-350173669527424.75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-1459056956364.2698</v>
      </c>
      <c r="L5065" s="444">
        <f t="shared" ca="1" si="179"/>
        <v>-351632726483789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-351632726483789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-1465136360349.1208</v>
      </c>
      <c r="L5066" s="444">
        <f t="shared" ca="1" si="179"/>
        <v>-353097862844138.13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-353097862844138.13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-1471241095183.9089</v>
      </c>
      <c r="L5067" s="444">
        <f t="shared" ca="1" si="179"/>
        <v>-354569103939322.06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-354569103939322.06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-1477371266413.8418</v>
      </c>
      <c r="L5068" s="444">
        <f t="shared" ca="1" si="179"/>
        <v>-356046475205735.88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-356046475205735.88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-1483526980023.8994</v>
      </c>
      <c r="L5069" s="444">
        <f t="shared" ca="1" si="179"/>
        <v>-357530002185759.75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-357530002185759.75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-1489708342440.6655</v>
      </c>
      <c r="L5070" s="444">
        <f t="shared" ca="1" si="179"/>
        <v>-359019710528200.44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-359019710528200.44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-1495915460534.1685</v>
      </c>
      <c r="L5071" s="444">
        <f t="shared" ca="1" si="179"/>
        <v>-360515625988734.63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-360515625988734.63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-1502148441619.7275</v>
      </c>
      <c r="L5072" s="444">
        <f t="shared" ca="1" si="179"/>
        <v>-362017774430354.38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-362017774430354.38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-1508407393459.8098</v>
      </c>
      <c r="L5073" s="444">
        <f t="shared" ca="1" si="179"/>
        <v>-363526181823814.19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-363526181823814.19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-1514692424265.8923</v>
      </c>
      <c r="L5074" s="444">
        <f t="shared" ca="1" si="179"/>
        <v>-365040874248080.06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-365040874248080.06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-1521003642700.3335</v>
      </c>
      <c r="L5075" s="444">
        <f t="shared" ca="1" si="179"/>
        <v>-366561877890780.38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-366561877890780.38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-1527341157878.2515</v>
      </c>
      <c r="L5076" s="444">
        <f t="shared" ca="1" si="179"/>
        <v>-368089219048658.63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-368089219048658.63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-1533705079369.4109</v>
      </c>
      <c r="L5077" s="444">
        <f t="shared" ca="1" si="179"/>
        <v>-369622924128028.06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-369622924128028.06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-1540095517200.1169</v>
      </c>
      <c r="L5078" s="444">
        <f t="shared" ca="1" si="179"/>
        <v>-371163019645228.19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-371163019645228.19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-1546512581855.1174</v>
      </c>
      <c r="L5079" s="444">
        <f t="shared" ca="1" si="179"/>
        <v>-372709532227083.31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-372709532227083.31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-1552956384279.5137</v>
      </c>
      <c r="L5080" s="444">
        <f t="shared" ca="1" si="179"/>
        <v>-374262488611362.81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-374262488611362.81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-1559427035880.6785</v>
      </c>
      <c r="L5081" s="444">
        <f t="shared" ca="1" si="179"/>
        <v>-375821915647243.5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-375821915647243.5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-1565924648530.1812</v>
      </c>
      <c r="L5082" s="444">
        <f t="shared" ca="1" si="179"/>
        <v>-377387840295773.69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-377387840295773.69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-1572449334565.7236</v>
      </c>
      <c r="L5083" s="444">
        <f t="shared" ca="1" si="179"/>
        <v>-378960289630339.44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-378960289630339.44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-1579001206793.0811</v>
      </c>
      <c r="L5084" s="444">
        <f t="shared" ca="1" si="179"/>
        <v>-380539290837132.5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-380539290837132.5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-1585580378488.052</v>
      </c>
      <c r="L5085" s="444">
        <f t="shared" ca="1" si="179"/>
        <v>-382124871215620.56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-382124871215620.56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-1592186963398.4189</v>
      </c>
      <c r="L5086" s="444">
        <f t="shared" ca="1" si="179"/>
        <v>-383717058179019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-383717058179019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-1598821075745.9126</v>
      </c>
      <c r="L5087" s="444">
        <f t="shared" ca="1" si="179"/>
        <v>-385315879254764.94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-385315879254764.94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-1605482830228.1873</v>
      </c>
      <c r="L5088" s="444">
        <f t="shared" ca="1" si="179"/>
        <v>-386921362084993.13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-386921362084993.13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-1612172342020.8047</v>
      </c>
      <c r="L5089" s="444">
        <f t="shared" ca="1" si="179"/>
        <v>-388533534427013.94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-388533534427013.94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-1618889726779.2246</v>
      </c>
      <c r="L5090" s="444">
        <f t="shared" ca="1" si="179"/>
        <v>-390152424153793.19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-390152424153793.19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-1625635100640.8049</v>
      </c>
      <c r="L5091" s="444">
        <f t="shared" ca="1" si="179"/>
        <v>-391778059254434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-391778059254434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-1632408580226.8083</v>
      </c>
      <c r="L5092" s="444">
        <f t="shared" ca="1" si="179"/>
        <v>-393410467834660.81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-393410467834660.81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-1639210282644.4199</v>
      </c>
      <c r="L5093" s="444">
        <f t="shared" ca="1" si="179"/>
        <v>-395049678117305.25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-395049678117305.25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-1646040325488.772</v>
      </c>
      <c r="L5094" s="444">
        <f t="shared" ca="1" si="179"/>
        <v>-396695718442794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-396695718442794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-1652898826844.9751</v>
      </c>
      <c r="L5095" s="444">
        <f t="shared" ca="1" si="179"/>
        <v>-398348617269639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-398348617269639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-1659785905290.1626</v>
      </c>
      <c r="L5096" s="444">
        <f t="shared" ca="1" si="179"/>
        <v>-400008403174929.19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-400008403174929.19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-1666701679895.5383</v>
      </c>
      <c r="L5097" s="444">
        <f t="shared" ca="1" si="179"/>
        <v>-401675104854824.75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-401675104854824.75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-1673646270228.4365</v>
      </c>
      <c r="L5098" s="444">
        <f t="shared" ca="1" si="179"/>
        <v>-403348751125053.19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-403348751125053.19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-1680619796354.3882</v>
      </c>
      <c r="L5099" s="444">
        <f t="shared" ca="1" si="179"/>
        <v>-405029370921407.56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-405029370921407.56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-1687622378839.1982</v>
      </c>
      <c r="L5100" s="444">
        <f t="shared" ca="1" si="179"/>
        <v>-406716993300246.75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-406716993300246.75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-1694654138751.0281</v>
      </c>
      <c r="L5101" s="444">
        <f t="shared" ca="1" si="179"/>
        <v>-408411647438997.75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-408411647438997.75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-1701715197662.4907</v>
      </c>
      <c r="L5102" s="444">
        <f t="shared" ca="1" si="179"/>
        <v>-410113362636660.25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-410113362636660.25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-1708805677652.751</v>
      </c>
      <c r="L5103" s="444">
        <f t="shared" ca="1" si="179"/>
        <v>-411822168314313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-411822168314313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-1715925701309.6375</v>
      </c>
      <c r="L5104" s="444">
        <f t="shared" ca="1" si="179"/>
        <v>-413538094015622.63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-413538094015622.63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-1723075391731.761</v>
      </c>
      <c r="L5105" s="444">
        <f t="shared" ca="1" si="179"/>
        <v>-415261169407354.38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-415261169407354.38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-1730254872530.6433</v>
      </c>
      <c r="L5106" s="444">
        <f t="shared" ca="1" si="179"/>
        <v>-416991424279885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-416991424279885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-1737464267832.8542</v>
      </c>
      <c r="L5107" s="444">
        <f t="shared" ca="1" si="179"/>
        <v>-418728888547717.88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-418728888547717.88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-1744703702282.1577</v>
      </c>
      <c r="L5108" s="444">
        <f t="shared" ref="L5108:L5362" ca="1" si="184">I5108-J5108+K5108</f>
        <v>-420473592250000.06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-420473592250000.06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-1751973301041.667</v>
      </c>
      <c r="L5109" s="444">
        <f t="shared" ca="1" si="184"/>
        <v>-422225565551041.75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-422225565551041.75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-1759273189796.0073</v>
      </c>
      <c r="L5110" s="444">
        <f t="shared" ca="1" si="184"/>
        <v>-423984838740837.75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-423984838740837.75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-1766603494753.4905</v>
      </c>
      <c r="L5111" s="444">
        <f t="shared" ca="1" si="184"/>
        <v>-425751442235591.25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-425751442235591.25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-1773964342648.2969</v>
      </c>
      <c r="L5112" s="444">
        <f t="shared" ca="1" si="184"/>
        <v>-427525406578239.56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-427525406578239.56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-1781355860742.6648</v>
      </c>
      <c r="L5113" s="444">
        <f t="shared" ca="1" si="184"/>
        <v>-429306762438982.25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-429306762438982.25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-1788778176829.0928</v>
      </c>
      <c r="L5114" s="444">
        <f t="shared" ca="1" si="184"/>
        <v>-431095540615811.31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-431095540615811.31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-1796231419232.5471</v>
      </c>
      <c r="L5115" s="444">
        <f t="shared" ca="1" si="184"/>
        <v>-432891772035043.88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-432891772035043.88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-1803715716812.6829</v>
      </c>
      <c r="L5116" s="444">
        <f t="shared" ca="1" si="184"/>
        <v>-434695487751856.56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-434695487751856.56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-1811231198966.0691</v>
      </c>
      <c r="L5117" s="444">
        <f t="shared" ca="1" si="184"/>
        <v>-436506718950822.63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-436506718950822.63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-1818777995628.4275</v>
      </c>
      <c r="L5118" s="444">
        <f t="shared" ca="1" si="184"/>
        <v>-438325496946451.06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-438325496946451.06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-1826356237276.8794</v>
      </c>
      <c r="L5119" s="444">
        <f t="shared" ca="1" si="184"/>
        <v>-440151853183727.94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-440151853183727.94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-1833966054932.2</v>
      </c>
      <c r="L5120" s="444">
        <f t="shared" ca="1" si="184"/>
        <v>-441985819238660.13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-441985819238660.13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-1841607580161.084</v>
      </c>
      <c r="L5121" s="444">
        <f t="shared" ca="1" si="184"/>
        <v>-443827426818821.19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-443827426818821.19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-1849280945078.4214</v>
      </c>
      <c r="L5122" s="444">
        <f t="shared" ca="1" si="184"/>
        <v>-445676707763899.63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-445676707763899.63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-1856986282349.5818</v>
      </c>
      <c r="L5123" s="444">
        <f t="shared" ca="1" si="184"/>
        <v>-447533694046249.19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-447533694046249.19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-1864723725192.7048</v>
      </c>
      <c r="L5124" s="444">
        <f t="shared" ca="1" si="184"/>
        <v>-449398417771441.88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-449398417771441.88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-1872493407381.0076</v>
      </c>
      <c r="L5125" s="444">
        <f t="shared" ca="1" si="184"/>
        <v>-451270911178822.88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-451270911178822.88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-1880295463245.0955</v>
      </c>
      <c r="L5126" s="444">
        <f t="shared" ca="1" si="184"/>
        <v>-453151206642068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-453151206642068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-1888130027675.2832</v>
      </c>
      <c r="L5127" s="444">
        <f t="shared" ca="1" si="184"/>
        <v>-455039336669743.31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-455039336669743.31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-1895997236123.9307</v>
      </c>
      <c r="L5128" s="444">
        <f t="shared" ca="1" si="184"/>
        <v>-456935333905867.25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-456935333905867.25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-1903897224607.7803</v>
      </c>
      <c r="L5129" s="444">
        <f t="shared" ca="1" si="184"/>
        <v>-458839231130475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-458839231130475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-1911830129710.3125</v>
      </c>
      <c r="L5130" s="444">
        <f t="shared" ca="1" si="184"/>
        <v>-460751061260185.31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-460751061260185.31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-1919796088584.1055</v>
      </c>
      <c r="L5131" s="444">
        <f t="shared" ca="1" si="184"/>
        <v>-462670857348769.44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-462670857348769.44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-1927795238953.2058</v>
      </c>
      <c r="L5132" s="444">
        <f t="shared" ca="1" si="184"/>
        <v>-464598652587722.63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-464598652587722.63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-1935827719115.511</v>
      </c>
      <c r="L5133" s="444">
        <f t="shared" ca="1" si="184"/>
        <v>-466534480306838.13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-466534480306838.13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-1943893667945.1592</v>
      </c>
      <c r="L5134" s="444">
        <f t="shared" ca="1" si="184"/>
        <v>-468478373974783.31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-468478373974783.31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-1951993224894.9307</v>
      </c>
      <c r="L5135" s="444">
        <f t="shared" ca="1" si="184"/>
        <v>-470430367199678.25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-470430367199678.25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-1960126529998.6594</v>
      </c>
      <c r="L5136" s="444">
        <f t="shared" ca="1" si="184"/>
        <v>-472390493729676.94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-472390493729676.94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-1968293723873.6538</v>
      </c>
      <c r="L5137" s="444">
        <f t="shared" ca="1" si="184"/>
        <v>-474358787453550.56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-474358787453550.56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-1976494947723.1277</v>
      </c>
      <c r="L5138" s="444">
        <f t="shared" ca="1" si="184"/>
        <v>-476335282401273.69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-476335282401273.69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-1984730343338.6404</v>
      </c>
      <c r="L5139" s="444">
        <f t="shared" ca="1" si="184"/>
        <v>-478320012744612.31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-478320012744612.31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-1993000053102.5515</v>
      </c>
      <c r="L5140" s="444">
        <f t="shared" ca="1" si="184"/>
        <v>-480313012797714.88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-480313012797714.88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-2001304219990.4788</v>
      </c>
      <c r="L5141" s="444">
        <f t="shared" ca="1" si="184"/>
        <v>-482314317017705.38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-482314317017705.38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-2009642987573.7725</v>
      </c>
      <c r="L5142" s="444">
        <f t="shared" ca="1" si="184"/>
        <v>-484323960005279.13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-484323960005279.13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-2018016500021.9963</v>
      </c>
      <c r="L5143" s="444">
        <f t="shared" ca="1" si="184"/>
        <v>-486341976505301.13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-486341976505301.13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-2026424902105.4214</v>
      </c>
      <c r="L5144" s="444">
        <f t="shared" ca="1" si="184"/>
        <v>-488368401407406.56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-488368401407406.56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-2034868339197.5271</v>
      </c>
      <c r="L5145" s="444">
        <f t="shared" ca="1" si="184"/>
        <v>-490403269746604.06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-490403269746604.06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-2043346957277.5168</v>
      </c>
      <c r="L5146" s="444">
        <f t="shared" ca="1" si="184"/>
        <v>-492446616703881.56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-492446616703881.56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-2051860902932.8398</v>
      </c>
      <c r="L5147" s="444">
        <f t="shared" ca="1" si="184"/>
        <v>-494498477606814.38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-494498477606814.38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-2060410323361.7266</v>
      </c>
      <c r="L5148" s="444">
        <f t="shared" ca="1" si="184"/>
        <v>-496558887930176.13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-496558887930176.13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-2068995366375.7339</v>
      </c>
      <c r="L5149" s="444">
        <f t="shared" ca="1" si="184"/>
        <v>-498627883296551.88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-498627883296551.88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-2077616180402.2991</v>
      </c>
      <c r="L5150" s="444">
        <f t="shared" ca="1" si="184"/>
        <v>-500705499476954.19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-500705499476954.19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-2086272914487.3091</v>
      </c>
      <c r="L5151" s="444">
        <f t="shared" ca="1" si="184"/>
        <v>-502791772391441.5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-502791772391441.5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-2094965718297.6731</v>
      </c>
      <c r="L5152" s="444">
        <f t="shared" ca="1" si="184"/>
        <v>-504886738109739.19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-504886738109739.19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-2103694742123.9131</v>
      </c>
      <c r="L5153" s="444">
        <f t="shared" ca="1" si="184"/>
        <v>-506990432851863.13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-506990432851863.13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-2112460136882.7629</v>
      </c>
      <c r="L5154" s="444">
        <f t="shared" ca="1" si="184"/>
        <v>-509102892988745.88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-509102892988745.88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-2121262054119.7744</v>
      </c>
      <c r="L5155" s="444">
        <f t="shared" ca="1" si="184"/>
        <v>-511224155042865.63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-511224155042865.63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-2130100646011.9402</v>
      </c>
      <c r="L5156" s="444">
        <f t="shared" ca="1" si="184"/>
        <v>-513354255688877.56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-513354255688877.56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-2138976065370.3232</v>
      </c>
      <c r="L5157" s="444">
        <f t="shared" ca="1" si="184"/>
        <v>-515493231754247.88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-515493231754247.88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-2147888465642.6995</v>
      </c>
      <c r="L5158" s="444">
        <f t="shared" ca="1" si="184"/>
        <v>-517641120219890.56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-517641120219890.56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-2156838000916.2109</v>
      </c>
      <c r="L5159" s="444">
        <f t="shared" ca="1" si="184"/>
        <v>-519797958220806.75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-519797958220806.75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-2165824825920.0278</v>
      </c>
      <c r="L5160" s="444">
        <f t="shared" ca="1" si="184"/>
        <v>-521963783046726.75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-521963783046726.75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-2174849096028.0281</v>
      </c>
      <c r="L5161" s="444">
        <f t="shared" ca="1" si="184"/>
        <v>-524138632142754.75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-524138632142754.75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-2183910967261.478</v>
      </c>
      <c r="L5162" s="444">
        <f t="shared" ca="1" si="184"/>
        <v>-526322543110016.25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-526322543110016.25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-2193010596291.7346</v>
      </c>
      <c r="L5163" s="444">
        <f t="shared" ca="1" si="184"/>
        <v>-528515553706308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-528515553706308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-2202148140442.9502</v>
      </c>
      <c r="L5164" s="444">
        <f t="shared" ca="1" si="184"/>
        <v>-530717701846750.94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-530717701846750.94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-2211323757694.7954</v>
      </c>
      <c r="L5165" s="444">
        <f t="shared" ca="1" si="184"/>
        <v>-532929025604445.75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-532929025604445.75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-2220537606685.1909</v>
      </c>
      <c r="L5166" s="444">
        <f t="shared" ca="1" si="184"/>
        <v>-535149563211130.94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-535149563211130.94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-2229789846713.0459</v>
      </c>
      <c r="L5167" s="444">
        <f t="shared" ca="1" si="184"/>
        <v>-537379353057844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-537379353057844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-2239080637741.0166</v>
      </c>
      <c r="L5168" s="444">
        <f t="shared" ca="1" si="184"/>
        <v>-539618433695585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-539618433695585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-2248410140398.271</v>
      </c>
      <c r="L5169" s="444">
        <f t="shared" ca="1" si="184"/>
        <v>-541866843835983.25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-541866843835983.25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-2257778515983.2637</v>
      </c>
      <c r="L5170" s="444">
        <f t="shared" ca="1" si="184"/>
        <v>-544124622351966.5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-544124622351966.5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-2267185926466.5269</v>
      </c>
      <c r="L5171" s="444">
        <f t="shared" ca="1" si="184"/>
        <v>-546391808278433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-546391808278433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-2276632534493.4707</v>
      </c>
      <c r="L5172" s="444">
        <f t="shared" ca="1" si="184"/>
        <v>-548668440812926.5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-548668440812926.5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-2286118503387.1938</v>
      </c>
      <c r="L5173" s="444">
        <f t="shared" ca="1" si="184"/>
        <v>-550954559316313.69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-550954559316313.69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-2295643997151.3071</v>
      </c>
      <c r="L5174" s="444">
        <f t="shared" ca="1" si="184"/>
        <v>-553250203313465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-553250203313465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-2305209180472.771</v>
      </c>
      <c r="L5175" s="444">
        <f t="shared" ca="1" si="184"/>
        <v>-555555412493937.75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-555555412493937.75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-2314814218724.7402</v>
      </c>
      <c r="L5176" s="444">
        <f t="shared" ca="1" si="184"/>
        <v>-557870226712662.5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-557870226712662.5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-2324459277969.4272</v>
      </c>
      <c r="L5177" s="444">
        <f t="shared" ca="1" si="184"/>
        <v>-560194685990631.94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-560194685990631.94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-2334144524960.9663</v>
      </c>
      <c r="L5178" s="444">
        <f t="shared" ca="1" si="184"/>
        <v>-562528830515592.88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-562528830515592.88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-2343870127148.3037</v>
      </c>
      <c r="L5179" s="444">
        <f t="shared" ca="1" si="184"/>
        <v>-564872700642741.13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-564872700642741.13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-2353636252678.0879</v>
      </c>
      <c r="L5180" s="444">
        <f t="shared" ca="1" si="184"/>
        <v>-567226336895419.25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-567226336895419.25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-2363443070397.5801</v>
      </c>
      <c r="L5181" s="444">
        <f t="shared" ca="1" si="184"/>
        <v>-569589779965816.88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-569589779965816.88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-2373290749857.5703</v>
      </c>
      <c r="L5182" s="444">
        <f t="shared" ca="1" si="184"/>
        <v>-571963070715674.5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-571963070715674.5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-2383179461315.3105</v>
      </c>
      <c r="L5183" s="444">
        <f t="shared" ca="1" si="184"/>
        <v>-574346250176989.75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-574346250176989.75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-2393109375737.457</v>
      </c>
      <c r="L5184" s="444">
        <f t="shared" ca="1" si="184"/>
        <v>-576739359552727.25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-576739359552727.25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-2403080664803.0303</v>
      </c>
      <c r="L5185" s="444">
        <f t="shared" ca="1" si="184"/>
        <v>-579142440217530.25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-579142440217530.25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-2413093500906.376</v>
      </c>
      <c r="L5186" s="444">
        <f t="shared" ca="1" si="184"/>
        <v>-581555533718436.63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-581555533718436.63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-2423148057160.1523</v>
      </c>
      <c r="L5187" s="444">
        <f t="shared" ca="1" si="184"/>
        <v>-583978681775596.75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-583978681775596.75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-2433244507398.3198</v>
      </c>
      <c r="L5188" s="444">
        <f t="shared" ca="1" si="184"/>
        <v>-586411926282995.13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-586411926282995.13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-2443383026179.1465</v>
      </c>
      <c r="L5189" s="444">
        <f t="shared" ca="1" si="184"/>
        <v>-588855309309174.25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-588855309309174.25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-2453563788788.2261</v>
      </c>
      <c r="L5190" s="444">
        <f t="shared" ca="1" si="184"/>
        <v>-591308873097962.5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-591308873097962.5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-2463786971241.5103</v>
      </c>
      <c r="L5191" s="444">
        <f t="shared" ca="1" si="184"/>
        <v>-593772660069204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-593772660069204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-2474052750288.3501</v>
      </c>
      <c r="L5192" s="444">
        <f t="shared" ca="1" si="184"/>
        <v>-596246712819492.38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-596246712819492.38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-2484361303414.5518</v>
      </c>
      <c r="L5193" s="444">
        <f t="shared" ca="1" si="184"/>
        <v>-598731074122906.88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-598731074122906.88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-2494712808845.4453</v>
      </c>
      <c r="L5194" s="444">
        <f t="shared" ca="1" si="184"/>
        <v>-601225786931752.38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-601225786931752.38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-2505107445548.9683</v>
      </c>
      <c r="L5195" s="444">
        <f t="shared" ca="1" si="184"/>
        <v>-603730894377301.38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-603730894377301.38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-2515545393238.7559</v>
      </c>
      <c r="L5196" s="444">
        <f t="shared" ca="1" si="184"/>
        <v>-606246439770540.13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-606246439770540.13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-2526026832377.2505</v>
      </c>
      <c r="L5197" s="444">
        <f t="shared" ca="1" si="184"/>
        <v>-608772466602917.38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-608772466602917.38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-2536551944178.8223</v>
      </c>
      <c r="L5198" s="444">
        <f t="shared" ca="1" si="184"/>
        <v>-611309018547096.25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-611309018547096.25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-2547120910612.9009</v>
      </c>
      <c r="L5199" s="444">
        <f t="shared" ca="1" si="184"/>
        <v>-613856139457709.13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-613856139457709.13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-2557733914407.1211</v>
      </c>
      <c r="L5200" s="444">
        <f t="shared" ca="1" si="184"/>
        <v>-616413873372116.25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-616413873372116.25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-2568391139050.4844</v>
      </c>
      <c r="L5201" s="444">
        <f t="shared" ca="1" si="184"/>
        <v>-618982264511166.75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-618982264511166.75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-2579092768796.5283</v>
      </c>
      <c r="L5202" s="444">
        <f t="shared" ca="1" si="184"/>
        <v>-621561357279963.25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-621561357279963.25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-2589838988666.5137</v>
      </c>
      <c r="L5203" s="444">
        <f t="shared" ca="1" si="184"/>
        <v>-624151196268629.75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-624151196268629.75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-2600629984452.624</v>
      </c>
      <c r="L5204" s="444">
        <f t="shared" ca="1" si="184"/>
        <v>-626751826253082.38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-626751826253082.38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-2611465942721.1768</v>
      </c>
      <c r="L5205" s="444">
        <f t="shared" ca="1" si="184"/>
        <v>-629363292195803.5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-629363292195803.5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-2622347050815.8477</v>
      </c>
      <c r="L5206" s="444">
        <f t="shared" ca="1" si="184"/>
        <v>-631985639246619.38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-631985639246619.38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-2633273496860.9141</v>
      </c>
      <c r="L5207" s="444">
        <f t="shared" ca="1" si="184"/>
        <v>-634618912743480.25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-634618912743480.25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-2644245469764.501</v>
      </c>
      <c r="L5208" s="444">
        <f t="shared" ca="1" si="184"/>
        <v>-637263158213244.75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-637263158213244.75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-2655263159221.853</v>
      </c>
      <c r="L5209" s="444">
        <f t="shared" ca="1" si="184"/>
        <v>-639918421372466.63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-639918421372466.63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-2666326755718.6108</v>
      </c>
      <c r="L5210" s="444">
        <f t="shared" ca="1" si="184"/>
        <v>-642584748128185.25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-642584748128185.25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-2677436450534.105</v>
      </c>
      <c r="L5211" s="444">
        <f t="shared" ca="1" si="184"/>
        <v>-645262184578719.38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-645262184578719.38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-2688592435744.6641</v>
      </c>
      <c r="L5212" s="444">
        <f t="shared" ca="1" si="184"/>
        <v>-647950777014464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-647950777014464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-2699794904226.9331</v>
      </c>
      <c r="L5213" s="444">
        <f t="shared" ca="1" si="184"/>
        <v>-650650571918690.88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-650650571918690.88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-2711044049661.2119</v>
      </c>
      <c r="L5214" s="444">
        <f t="shared" ca="1" si="184"/>
        <v>-653361615968352.13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-653361615968352.13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-2722340066534.8003</v>
      </c>
      <c r="L5215" s="444">
        <f t="shared" ca="1" si="184"/>
        <v>-656083956034886.88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-656083956034886.88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-2733683150145.3618</v>
      </c>
      <c r="L5216" s="444">
        <f t="shared" ca="1" si="184"/>
        <v>-658817639185032.25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-658817639185032.25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-2745073496604.3008</v>
      </c>
      <c r="L5217" s="444">
        <f t="shared" ca="1" si="184"/>
        <v>-661562712681636.5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-661562712681636.5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-2756511302840.1519</v>
      </c>
      <c r="L5218" s="444">
        <f t="shared" ca="1" si="184"/>
        <v>-664319223984476.63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-664319223984476.63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-2767996766601.9858</v>
      </c>
      <c r="L5219" s="444">
        <f t="shared" ca="1" si="184"/>
        <v>-667087220751078.63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-667087220751078.63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-2779530086462.8276</v>
      </c>
      <c r="L5220" s="444">
        <f t="shared" ca="1" si="184"/>
        <v>-669866750837541.5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-669866750837541.5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-2791111461823.0894</v>
      </c>
      <c r="L5221" s="444">
        <f t="shared" ca="1" si="184"/>
        <v>-672657862299364.63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-672657862299364.63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-2802741092914.019</v>
      </c>
      <c r="L5222" s="444">
        <f t="shared" ca="1" si="184"/>
        <v>-675460603392278.63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-675460603392278.63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-2814419180801.1611</v>
      </c>
      <c r="L5223" s="444">
        <f t="shared" ca="1" si="184"/>
        <v>-678275022573079.75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-678275022573079.75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-2826145927387.832</v>
      </c>
      <c r="L5224" s="444">
        <f t="shared" ca="1" si="184"/>
        <v>-681101168500467.63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-681101168500467.63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-2837921535418.6152</v>
      </c>
      <c r="L5225" s="444">
        <f t="shared" ca="1" si="184"/>
        <v>-683939090035886.25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-683939090035886.25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-2849746208482.8594</v>
      </c>
      <c r="L5226" s="444">
        <f t="shared" ca="1" si="184"/>
        <v>-686788836244369.13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-686788836244369.13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-2861620151018.2046</v>
      </c>
      <c r="L5227" s="444">
        <f t="shared" ca="1" si="184"/>
        <v>-689650456395387.38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-689650456395387.38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-2873543568314.1143</v>
      </c>
      <c r="L5228" s="444">
        <f t="shared" ca="1" si="184"/>
        <v>-692523999963701.5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-692523999963701.5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-2885516666515.4229</v>
      </c>
      <c r="L5229" s="444">
        <f t="shared" ca="1" si="184"/>
        <v>-695409516630216.88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-695409516630216.88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-2897539652625.9038</v>
      </c>
      <c r="L5230" s="444">
        <f t="shared" ca="1" si="184"/>
        <v>-698307056282842.75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-698307056282842.75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-2909612734511.8447</v>
      </c>
      <c r="L5231" s="444">
        <f t="shared" ca="1" si="184"/>
        <v>-701216669017354.63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-701216669017354.63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-2921736120905.644</v>
      </c>
      <c r="L5232" s="444">
        <f t="shared" ca="1" si="184"/>
        <v>-704138405138260.25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-704138405138260.25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-2933910021409.4175</v>
      </c>
      <c r="L5233" s="444">
        <f t="shared" ca="1" si="184"/>
        <v>-707072315159669.63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-707072315159669.63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-2946134646498.6235</v>
      </c>
      <c r="L5234" s="444">
        <f t="shared" ca="1" si="184"/>
        <v>-710018449806168.25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-710018449806168.25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-2958410207525.7012</v>
      </c>
      <c r="L5235" s="444">
        <f t="shared" ca="1" si="184"/>
        <v>-712976860013694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-712976860013694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-2970736916723.7251</v>
      </c>
      <c r="L5236" s="444">
        <f t="shared" ca="1" si="184"/>
        <v>-715947596930417.75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-715947596930417.75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-2983114987210.0737</v>
      </c>
      <c r="L5237" s="444">
        <f t="shared" ca="1" si="184"/>
        <v>-718930711917627.88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-718930711917627.88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-2995544632990.1162</v>
      </c>
      <c r="L5238" s="444">
        <f t="shared" ca="1" si="184"/>
        <v>-721926256550618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-721926256550618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-3008026068960.9082</v>
      </c>
      <c r="L5239" s="444">
        <f t="shared" ca="1" si="184"/>
        <v>-724934282619578.88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-724934282619578.88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-3020559510914.9121</v>
      </c>
      <c r="L5240" s="444">
        <f t="shared" ca="1" si="184"/>
        <v>-727954842130493.75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-727954842130493.75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-3033145175543.7241</v>
      </c>
      <c r="L5241" s="444">
        <f t="shared" ca="1" si="184"/>
        <v>-730987987306037.5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-730987987306037.5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-3045783280441.8228</v>
      </c>
      <c r="L5242" s="444">
        <f t="shared" ca="1" si="184"/>
        <v>-734033770586479.38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-734033770586479.38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-3058474044110.3306</v>
      </c>
      <c r="L5243" s="444">
        <f t="shared" ca="1" si="184"/>
        <v>-737092244630589.75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-737092244630589.75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-3071217685960.7905</v>
      </c>
      <c r="L5244" s="444">
        <f t="shared" ca="1" si="184"/>
        <v>-740163462316550.5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-740163462316550.5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-3084014426318.9604</v>
      </c>
      <c r="L5245" s="444">
        <f t="shared" ca="1" si="184"/>
        <v>-743247476742869.5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-743247476742869.5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-3096864486428.623</v>
      </c>
      <c r="L5246" s="444">
        <f t="shared" ca="1" si="184"/>
        <v>-746344341229298.13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-746344341229298.13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-3109768088455.4087</v>
      </c>
      <c r="L5247" s="444">
        <f t="shared" ca="1" si="184"/>
        <v>-749454109317753.5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-749454109317753.5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-3122725455490.6396</v>
      </c>
      <c r="L5248" s="444">
        <f t="shared" ca="1" si="184"/>
        <v>-752576834773244.13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-752576834773244.13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-3135736811555.1836</v>
      </c>
      <c r="L5249" s="444">
        <f t="shared" ca="1" si="184"/>
        <v>-755712571584799.25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-755712571584799.25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-3148802381603.3301</v>
      </c>
      <c r="L5250" s="444">
        <f t="shared" ca="1" si="184"/>
        <v>-758861373966402.63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-758861373966402.63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-3161922391526.6777</v>
      </c>
      <c r="L5251" s="444">
        <f t="shared" ca="1" si="184"/>
        <v>-762023296357929.25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-762023296357929.25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-3175097068158.0386</v>
      </c>
      <c r="L5252" s="444">
        <f t="shared" ca="1" si="184"/>
        <v>-765198393426087.25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-765198393426087.25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-3188326639275.3633</v>
      </c>
      <c r="L5253" s="444">
        <f t="shared" ca="1" si="184"/>
        <v>-768386720065362.63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-768386720065362.63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-3201611333605.6777</v>
      </c>
      <c r="L5254" s="444">
        <f t="shared" ca="1" si="184"/>
        <v>-771588331398968.25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-771588331398968.25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-3214951380829.0342</v>
      </c>
      <c r="L5255" s="444">
        <f t="shared" ca="1" si="184"/>
        <v>-774803282779797.25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-774803282779797.25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-3228347011582.4883</v>
      </c>
      <c r="L5256" s="444">
        <f t="shared" ca="1" si="184"/>
        <v>-778031629791379.75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-778031629791379.75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-3241798457464.082</v>
      </c>
      <c r="L5257" s="444">
        <f t="shared" ca="1" si="184"/>
        <v>-781273428248843.88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-781273428248843.88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-3255305951036.8496</v>
      </c>
      <c r="L5258" s="444">
        <f t="shared" ca="1" si="184"/>
        <v>-784528734199880.75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-784528734199880.75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-3268869725832.8364</v>
      </c>
      <c r="L5259" s="444">
        <f t="shared" ca="1" si="184"/>
        <v>-787797603925713.63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-787797603925713.63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-3282490016357.1401</v>
      </c>
      <c r="L5260" s="444">
        <f t="shared" ca="1" si="184"/>
        <v>-791080093942070.75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-791080093942070.75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-3296167058091.9614</v>
      </c>
      <c r="L5261" s="444">
        <f t="shared" ca="1" si="184"/>
        <v>-794376261000162.75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-794376261000162.75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-3309901087500.6782</v>
      </c>
      <c r="L5262" s="444">
        <f t="shared" ca="1" si="184"/>
        <v>-797686162087663.38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-797686162087663.38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-3323692342031.9307</v>
      </c>
      <c r="L5263" s="444">
        <f t="shared" ca="1" si="184"/>
        <v>-801009854429695.25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-801009854429695.25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-3337541060123.73</v>
      </c>
      <c r="L5264" s="444">
        <f t="shared" ca="1" si="184"/>
        <v>-804347395489819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-804347395489819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-3351447481207.5791</v>
      </c>
      <c r="L5265" s="444">
        <f t="shared" ca="1" si="184"/>
        <v>-807698842971026.63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-807698842971026.63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-3365411845712.6108</v>
      </c>
      <c r="L5266" s="444">
        <f t="shared" ca="1" si="184"/>
        <v>-811064254816739.25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-811064254816739.25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-3379434395069.7471</v>
      </c>
      <c r="L5267" s="444">
        <f t="shared" ca="1" si="184"/>
        <v>-814443689211809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-814443689211809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-3393515371715.8706</v>
      </c>
      <c r="L5268" s="444">
        <f t="shared" ca="1" si="184"/>
        <v>-817837204583524.88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-817837204583524.88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-3407655019098.0205</v>
      </c>
      <c r="L5269" s="444">
        <f t="shared" ca="1" si="184"/>
        <v>-821244859602622.88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-821244859602622.88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-3421853581677.5952</v>
      </c>
      <c r="L5270" s="444">
        <f t="shared" ca="1" si="184"/>
        <v>-824666713184300.5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-824666713184300.5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-3436111304934.5854</v>
      </c>
      <c r="L5271" s="444">
        <f t="shared" ca="1" si="184"/>
        <v>-828102824489235.13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-828102824489235.13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-3450428435371.813</v>
      </c>
      <c r="L5272" s="444">
        <f t="shared" ca="1" si="184"/>
        <v>-831553252924607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-831553252924607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-3464805220519.1958</v>
      </c>
      <c r="L5273" s="444">
        <f t="shared" ca="1" si="184"/>
        <v>-835018058145126.25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-835018058145126.25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-3479241908938.0259</v>
      </c>
      <c r="L5274" s="444">
        <f t="shared" ca="1" si="184"/>
        <v>-838497300054064.25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-838497300054064.25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-3493738750225.2676</v>
      </c>
      <c r="L5275" s="444">
        <f t="shared" ca="1" si="184"/>
        <v>-841991038804289.5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-841991038804289.5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-3508295995017.873</v>
      </c>
      <c r="L5276" s="444">
        <f t="shared" ca="1" si="184"/>
        <v>-845499334799307.38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-845499334799307.38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-3522913894997.1143</v>
      </c>
      <c r="L5277" s="444">
        <f t="shared" ca="1" si="184"/>
        <v>-849022248694304.5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-849022248694304.5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-3537592702892.9355</v>
      </c>
      <c r="L5278" s="444">
        <f t="shared" ca="1" si="184"/>
        <v>-852559841397197.38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-852559841397197.38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-3552332672488.3223</v>
      </c>
      <c r="L5279" s="444">
        <f t="shared" ca="1" si="184"/>
        <v>-856112174069685.75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-856112174069685.75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-3567134058623.6904</v>
      </c>
      <c r="L5280" s="444">
        <f t="shared" ca="1" si="184"/>
        <v>-859679308128309.5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-859679308128309.5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-3581997117201.2896</v>
      </c>
      <c r="L5281" s="444">
        <f t="shared" ca="1" si="184"/>
        <v>-863261305245510.75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-863261305245510.75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-3596922105189.6279</v>
      </c>
      <c r="L5282" s="444">
        <f t="shared" ca="1" si="184"/>
        <v>-866858227350700.38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-866858227350700.38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-3611909280627.918</v>
      </c>
      <c r="L5283" s="444">
        <f t="shared" ca="1" si="184"/>
        <v>-870470136631328.25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-870470136631328.25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-3626958902630.5342</v>
      </c>
      <c r="L5284" s="444">
        <f t="shared" ca="1" si="184"/>
        <v>-874097095533958.75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-874097095533958.75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-3642071231391.4946</v>
      </c>
      <c r="L5285" s="444">
        <f t="shared" ca="1" si="184"/>
        <v>-877739166765350.25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-877739166765350.25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-3657246528188.9595</v>
      </c>
      <c r="L5286" s="444">
        <f t="shared" ca="1" si="184"/>
        <v>-881396413293539.25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-881396413293539.25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-3672485055389.7476</v>
      </c>
      <c r="L5287" s="444">
        <f t="shared" ca="1" si="184"/>
        <v>-885068898348929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-885068898348929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-3687787076453.8706</v>
      </c>
      <c r="L5288" s="444">
        <f t="shared" ca="1" si="184"/>
        <v>-888756685425382.88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-888756685425382.88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-3703152855939.0947</v>
      </c>
      <c r="L5289" s="444">
        <f t="shared" ca="1" si="184"/>
        <v>-892459838281322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-892459838281322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-3718582659505.5088</v>
      </c>
      <c r="L5290" s="444">
        <f t="shared" ca="1" si="184"/>
        <v>-896178420940827.5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-896178420940827.5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-3734076753920.1147</v>
      </c>
      <c r="L5291" s="444">
        <f t="shared" ca="1" si="184"/>
        <v>-899912497694747.63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-899912497694747.63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-3749635407061.4478</v>
      </c>
      <c r="L5292" s="444">
        <f t="shared" ca="1" si="184"/>
        <v>-903662133101809.13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-903662133101809.13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-3765258887924.2046</v>
      </c>
      <c r="L5293" s="444">
        <f t="shared" ca="1" si="184"/>
        <v>-907427391989733.38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-907427391989733.38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-3780947466623.8887</v>
      </c>
      <c r="L5294" s="444">
        <f t="shared" ca="1" si="184"/>
        <v>-911208339456357.25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-911208339456357.25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-3796701414401.4888</v>
      </c>
      <c r="L5295" s="444">
        <f t="shared" ca="1" si="184"/>
        <v>-915005040870758.75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-915005040870758.75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-3812521003628.1616</v>
      </c>
      <c r="L5296" s="444">
        <f t="shared" ca="1" si="184"/>
        <v>-918817561874386.88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-918817561874386.88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-3828406507809.9458</v>
      </c>
      <c r="L5297" s="444">
        <f t="shared" ca="1" si="184"/>
        <v>-922645968382196.88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-922645968382196.88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-3844358201592.4868</v>
      </c>
      <c r="L5298" s="444">
        <f t="shared" ca="1" si="184"/>
        <v>-926490326583789.38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-926490326583789.38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-3860376360765.7891</v>
      </c>
      <c r="L5299" s="444">
        <f t="shared" ca="1" si="184"/>
        <v>-930350702944555.13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-930350702944555.13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-3876461262268.9795</v>
      </c>
      <c r="L5300" s="444">
        <f t="shared" ca="1" si="184"/>
        <v>-934227164206824.13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-934227164206824.13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-3892613184195.1006</v>
      </c>
      <c r="L5301" s="444">
        <f t="shared" ca="1" si="184"/>
        <v>-938119777391019.25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-938119777391019.25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-3908832405795.9136</v>
      </c>
      <c r="L5302" s="444">
        <f t="shared" ca="1" si="184"/>
        <v>-942028609796815.13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-942028609796815.13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-3925119207486.73</v>
      </c>
      <c r="L5303" s="444">
        <f t="shared" ca="1" si="184"/>
        <v>-945953729004301.88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-945953729004301.88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-3941473870851.2583</v>
      </c>
      <c r="L5304" s="444">
        <f t="shared" ca="1" si="184"/>
        <v>-949895202875153.13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-949895202875153.13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-3957896678646.4717</v>
      </c>
      <c r="L5305" s="444">
        <f t="shared" ca="1" si="184"/>
        <v>-953853099553799.63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-953853099553799.63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-3974387914807.499</v>
      </c>
      <c r="L5306" s="444">
        <f t="shared" ca="1" si="184"/>
        <v>-957827487468607.13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-957827487468607.13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-3990947864452.5298</v>
      </c>
      <c r="L5307" s="444">
        <f t="shared" ca="1" si="184"/>
        <v>-961818435333059.63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-961818435333059.63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-4007576813887.7485</v>
      </c>
      <c r="L5308" s="444">
        <f t="shared" ca="1" si="184"/>
        <v>-965826012146947.38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-965826012146947.38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-4024275050612.2808</v>
      </c>
      <c r="L5309" s="444">
        <f t="shared" ca="1" si="184"/>
        <v>-969850287197559.63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-969850287197559.63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-4041042863323.165</v>
      </c>
      <c r="L5310" s="444">
        <f t="shared" ca="1" si="184"/>
        <v>-973891330060882.75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-973891330060882.75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-4057880541920.3447</v>
      </c>
      <c r="L5311" s="444">
        <f t="shared" ca="1" si="184"/>
        <v>-977949210602803.13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-977949210602803.13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-4074788377511.6792</v>
      </c>
      <c r="L5312" s="444">
        <f t="shared" ca="1" si="184"/>
        <v>-982023998980314.75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-982023998980314.75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-4091766662417.9775</v>
      </c>
      <c r="L5313" s="444">
        <f t="shared" ca="1" si="184"/>
        <v>-986115765642732.75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-986115765642732.75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-4108815690178.0532</v>
      </c>
      <c r="L5314" s="444">
        <f t="shared" ca="1" si="184"/>
        <v>-990224581332910.75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-990224581332910.75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-4125935755553.7949</v>
      </c>
      <c r="L5315" s="444">
        <f t="shared" ca="1" si="184"/>
        <v>-994350517088464.5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-994350517088464.5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-4143127154535.2686</v>
      </c>
      <c r="L5316" s="444">
        <f t="shared" ca="1" si="184"/>
        <v>-998493644242999.75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-998493644242999.75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-4160390184345.8325</v>
      </c>
      <c r="L5317" s="444">
        <f t="shared" ca="1" si="184"/>
        <v>-1002654034427345.6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-1002654034427345.6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-4177725143447.2734</v>
      </c>
      <c r="L5318" s="444">
        <f t="shared" ca="1" si="184"/>
        <v>-1006831759570792.9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-1006831759570792.9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-4195132331544.9702</v>
      </c>
      <c r="L5319" s="444">
        <f t="shared" ca="1" si="184"/>
        <v>-1011026891902337.9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-1011026891902337.9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-4212612049593.0742</v>
      </c>
      <c r="L5320" s="444">
        <f t="shared" ca="1" si="184"/>
        <v>-1015239503951931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-1015239503951931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-4230164599799.7124</v>
      </c>
      <c r="L5321" s="444">
        <f t="shared" ca="1" si="184"/>
        <v>-1019469668551730.8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-1019469668551730.8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-4247790285632.2119</v>
      </c>
      <c r="L5322" s="444">
        <f t="shared" ca="1" si="184"/>
        <v>-1023717458837363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-1023717458837363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-4265489411822.3457</v>
      </c>
      <c r="L5323" s="444">
        <f t="shared" ca="1" si="184"/>
        <v>-1027982948249185.4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-1027982948249185.4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-4283262284371.6055</v>
      </c>
      <c r="L5324" s="444">
        <f t="shared" ca="1" si="184"/>
        <v>-1032266210533557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-1032266210533557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-4301109210556.4868</v>
      </c>
      <c r="L5325" s="444">
        <f t="shared" ca="1" si="184"/>
        <v>-1036567319744113.5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-1036567319744113.5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-4319030498933.8062</v>
      </c>
      <c r="L5326" s="444">
        <f t="shared" ca="1" si="184"/>
        <v>-1040886350243047.3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-1040886350243047.3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-4337026459346.0303</v>
      </c>
      <c r="L5327" s="444">
        <f t="shared" ca="1" si="184"/>
        <v>-1045223376702393.3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-1045223376702393.3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-4355097402926.6387</v>
      </c>
      <c r="L5328" s="444">
        <f t="shared" ca="1" si="184"/>
        <v>-1049578474105319.9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-1049578474105319.9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-4373243642105.499</v>
      </c>
      <c r="L5329" s="444">
        <f t="shared" ca="1" si="184"/>
        <v>-1053951717747425.4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-1053951717747425.4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-4391465490614.2725</v>
      </c>
      <c r="L5330" s="444">
        <f t="shared" ca="1" si="184"/>
        <v>-1058343183238039.6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-1058343183238039.6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-4409763263491.8311</v>
      </c>
      <c r="L5331" s="444">
        <f t="shared" ca="1" si="184"/>
        <v>-1062752946501531.5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-1062752946501531.5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-4428137277089.7139</v>
      </c>
      <c r="L5332" s="444">
        <f t="shared" ca="1" si="184"/>
        <v>-1067181083778621.3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-1067181083778621.3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-4446587849077.5889</v>
      </c>
      <c r="L5333" s="444">
        <f t="shared" ca="1" si="184"/>
        <v>-1071627671627698.9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-1071627671627698.9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-4465115298448.7451</v>
      </c>
      <c r="L5334" s="444">
        <f t="shared" ca="1" si="184"/>
        <v>-1076092786926147.6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-1076092786926147.6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-4483719945525.6152</v>
      </c>
      <c r="L5335" s="444">
        <f t="shared" ca="1" si="184"/>
        <v>-1080576506871673.3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-1080576506871673.3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-4502402111965.3057</v>
      </c>
      <c r="L5336" s="444">
        <f t="shared" ca="1" si="184"/>
        <v>-1085078908983638.5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-1085078908983638.5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-4521162120765.1602</v>
      </c>
      <c r="L5337" s="444">
        <f t="shared" ca="1" si="184"/>
        <v>-1089600071104403.6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-1089600071104403.6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-4540000296268.3477</v>
      </c>
      <c r="L5338" s="444">
        <f t="shared" ca="1" si="184"/>
        <v>-1094140071400672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-1094140071400672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-4558916964169.4668</v>
      </c>
      <c r="L5339" s="444">
        <f t="shared" ca="1" si="184"/>
        <v>-1098698988364841.5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-1098698988364841.5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-4577912451520.1738</v>
      </c>
      <c r="L5340" s="444">
        <f t="shared" ca="1" si="184"/>
        <v>-1103276900816361.6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-1103276900816361.6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-4596987086734.8398</v>
      </c>
      <c r="L5341" s="444">
        <f t="shared" ca="1" si="184"/>
        <v>-1107873887903096.5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-1107873887903096.5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-4616141199596.2344</v>
      </c>
      <c r="L5342" s="444">
        <f t="shared" ca="1" si="184"/>
        <v>-1112490029102692.8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-1112490029102692.8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-4635375121261.2197</v>
      </c>
      <c r="L5343" s="444">
        <f t="shared" ca="1" si="184"/>
        <v>-1117125404223954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-1117125404223954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-4654689184266.4746</v>
      </c>
      <c r="L5344" s="444">
        <f t="shared" ca="1" si="184"/>
        <v>-1121780093408220.5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-1121780093408220.5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-4674083722534.2529</v>
      </c>
      <c r="L5345" s="444">
        <f t="shared" ca="1" si="184"/>
        <v>-1126454177130754.8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-1126454177130754.8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-4693559071378.1445</v>
      </c>
      <c r="L5346" s="444">
        <f t="shared" ca="1" si="184"/>
        <v>-1131147736202133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-1131147736202133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-4713115567508.8877</v>
      </c>
      <c r="L5347" s="444">
        <f t="shared" ca="1" si="184"/>
        <v>-1135860851769642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-1135860851769642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-4732753549040.1748</v>
      </c>
      <c r="L5348" s="444">
        <f t="shared" ca="1" si="184"/>
        <v>-1140593605318682.3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-1140593605318682.3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-4752473355494.5098</v>
      </c>
      <c r="L5349" s="444">
        <f t="shared" ca="1" si="184"/>
        <v>-1145346078674176.8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-1145346078674176.8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-4772275327809.0693</v>
      </c>
      <c r="L5350" s="444">
        <f t="shared" ca="1" si="184"/>
        <v>-1150118354001985.8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-1150118354001985.8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-4792159808341.6074</v>
      </c>
      <c r="L5351" s="444">
        <f t="shared" ca="1" si="184"/>
        <v>-1154910513810327.3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-1154910513810327.3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-4812127140876.3633</v>
      </c>
      <c r="L5352" s="444">
        <f t="shared" ca="1" si="184"/>
        <v>-1159722640951203.5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-1159722640951203.5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-4832177670630.0146</v>
      </c>
      <c r="L5353" s="444">
        <f t="shared" ca="1" si="184"/>
        <v>-1164554818621833.5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-1164554818621833.5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-4852311744257.6396</v>
      </c>
      <c r="L5354" s="444">
        <f t="shared" ca="1" si="184"/>
        <v>-1169407130366091.3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-1169407130366091.3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-4872529709858.7139</v>
      </c>
      <c r="L5355" s="444">
        <f t="shared" ca="1" si="184"/>
        <v>-1174279660075950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-1174279660075950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-4892831916983.125</v>
      </c>
      <c r="L5356" s="444">
        <f t="shared" ca="1" si="184"/>
        <v>-1179172491992933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-1179172491992933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-4913218716637.2207</v>
      </c>
      <c r="L5357" s="444">
        <f t="shared" ca="1" si="184"/>
        <v>-1184085710709570.3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-1184085710709570.3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-4933690461289.876</v>
      </c>
      <c r="L5358" s="444">
        <f t="shared" ca="1" si="184"/>
        <v>-1189019401170860.3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-1189019401170860.3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-4954247504878.584</v>
      </c>
      <c r="L5359" s="444">
        <f t="shared" ca="1" si="184"/>
        <v>-1193973648675738.8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-1193973648675738.8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-4974890202815.5781</v>
      </c>
      <c r="L5360" s="444">
        <f t="shared" ca="1" si="184"/>
        <v>-1198948538878554.3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-1198948538878554.3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-4995618911993.9756</v>
      </c>
      <c r="L5361" s="444">
        <f t="shared" ca="1" si="184"/>
        <v>-1203944157790548.3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-1203944157790548.3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-5016433990793.9512</v>
      </c>
      <c r="L5362" s="444">
        <f t="shared" ca="1" si="184"/>
        <v>-1208960591781342.3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-1208960591781342.3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-5037335799088.9258</v>
      </c>
      <c r="L5363" s="444">
        <f t="shared" ref="L5363:L5617" ca="1" si="189">I5363-J5363+K5363</f>
        <v>-1213997927580431.3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-1213997927580431.3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-5058324698251.7969</v>
      </c>
      <c r="L5364" s="444">
        <f t="shared" ca="1" si="189"/>
        <v>-1219056252278683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-1219056252278683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-5079401051161.1787</v>
      </c>
      <c r="L5365" s="444">
        <f t="shared" ca="1" si="189"/>
        <v>-1224135653329844.3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-1224135653329844.3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-5100565222207.6846</v>
      </c>
      <c r="L5366" s="444">
        <f t="shared" ca="1" si="189"/>
        <v>-1229236218552052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-1229236218552052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-5121817577300.2168</v>
      </c>
      <c r="L5367" s="444">
        <f t="shared" ca="1" si="189"/>
        <v>-1234358036129352.3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-1234358036129352.3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-5143158483872.3008</v>
      </c>
      <c r="L5368" s="444">
        <f t="shared" ca="1" si="189"/>
        <v>-1239501194613224.5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-1239501194613224.5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-5164588310888.4355</v>
      </c>
      <c r="L5369" s="444">
        <f t="shared" ca="1" si="189"/>
        <v>-1244665782924113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-1244665782924113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-5186107428850.4707</v>
      </c>
      <c r="L5370" s="444">
        <f t="shared" ca="1" si="189"/>
        <v>-1249851890352963.5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-1249851890352963.5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-5207716209804.0146</v>
      </c>
      <c r="L5371" s="444">
        <f t="shared" ca="1" si="189"/>
        <v>-1255059606562767.5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-1255059606562767.5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-5229415027344.8643</v>
      </c>
      <c r="L5372" s="444">
        <f t="shared" ca="1" si="189"/>
        <v>-1260289021590112.3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-1260289021590112.3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-5251204256625.4678</v>
      </c>
      <c r="L5373" s="444">
        <f t="shared" ca="1" si="189"/>
        <v>-1265540225846737.8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-1265540225846737.8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-5273084274361.4072</v>
      </c>
      <c r="L5374" s="444">
        <f t="shared" ca="1" si="189"/>
        <v>-1270813310121099.3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-1270813310121099.3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-5295055458837.9131</v>
      </c>
      <c r="L5375" s="444">
        <f t="shared" ca="1" si="189"/>
        <v>-1276108365579937.3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-1276108365579937.3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-5317118189916.4053</v>
      </c>
      <c r="L5376" s="444">
        <f t="shared" ca="1" si="189"/>
        <v>-1281425483769853.8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-1281425483769853.8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-5339272849041.0576</v>
      </c>
      <c r="L5377" s="444">
        <f t="shared" ca="1" si="189"/>
        <v>-1286764756618894.8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-1286764756618894.8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-5361519819245.3945</v>
      </c>
      <c r="L5378" s="444">
        <f t="shared" ca="1" si="189"/>
        <v>-1292126276438140.3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-1292126276438140.3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-5383859485158.918</v>
      </c>
      <c r="L5379" s="444">
        <f t="shared" ca="1" si="189"/>
        <v>-1297510135923299.3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-1297510135923299.3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-5406292233013.7471</v>
      </c>
      <c r="L5380" s="444">
        <f t="shared" ca="1" si="189"/>
        <v>-1302916428156313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-1302916428156313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-5428818450651.3037</v>
      </c>
      <c r="L5381" s="444">
        <f t="shared" ca="1" si="189"/>
        <v>-1308345246606964.3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-1308345246606964.3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-5451438527529.0176</v>
      </c>
      <c r="L5382" s="444">
        <f t="shared" ca="1" si="189"/>
        <v>-1313796685134493.3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-1313796685134493.3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-5474152854727.0547</v>
      </c>
      <c r="L5383" s="444">
        <f t="shared" ca="1" si="189"/>
        <v>-1319270837989220.3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-1319270837989220.3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-5496961824955.084</v>
      </c>
      <c r="L5384" s="444">
        <f t="shared" ca="1" si="189"/>
        <v>-1324767799814175.3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-1324767799814175.3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-5519865832559.0635</v>
      </c>
      <c r="L5385" s="444">
        <f t="shared" ca="1" si="189"/>
        <v>-1330287665646734.3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-1330287665646734.3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-5542865273528.0596</v>
      </c>
      <c r="L5386" s="444">
        <f t="shared" ca="1" si="189"/>
        <v>-1335830530920262.3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-1335830530920262.3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-5565960545501.0928</v>
      </c>
      <c r="L5387" s="444">
        <f t="shared" ca="1" si="189"/>
        <v>-1341396491465763.3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-1341396491465763.3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-5589152047774.0137</v>
      </c>
      <c r="L5388" s="444">
        <f t="shared" ca="1" si="189"/>
        <v>-1346985643513537.3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-1346985643513537.3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-5612440181306.4053</v>
      </c>
      <c r="L5389" s="444">
        <f t="shared" ca="1" si="189"/>
        <v>-1352598083694843.8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-1352598083694843.8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-5635825348728.5156</v>
      </c>
      <c r="L5390" s="444">
        <f t="shared" ca="1" si="189"/>
        <v>-1358233909043572.3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-1358233909043572.3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-5659307954348.2178</v>
      </c>
      <c r="L5391" s="444">
        <f t="shared" ca="1" si="189"/>
        <v>-1363893216997920.5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-1363893216997920.5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-5682888404158.002</v>
      </c>
      <c r="L5392" s="444">
        <f t="shared" ca="1" si="189"/>
        <v>-1369576105402078.5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-1369576105402078.5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-5706567105841.9941</v>
      </c>
      <c r="L5393" s="444">
        <f t="shared" ca="1" si="189"/>
        <v>-1375282672507920.5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-1375282672507920.5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-5730344468783.002</v>
      </c>
      <c r="L5394" s="444">
        <f t="shared" ca="1" si="189"/>
        <v>-1381013016976703.5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-1381013016976703.5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-5754220904069.5977</v>
      </c>
      <c r="L5395" s="444">
        <f t="shared" ca="1" si="189"/>
        <v>-1386767237880773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-1386767237880773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-5778196824503.2207</v>
      </c>
      <c r="L5396" s="444">
        <f t="shared" ca="1" si="189"/>
        <v>-1392545434705276.3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-1392545434705276.3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-5802272644605.3174</v>
      </c>
      <c r="L5397" s="444">
        <f t="shared" ca="1" si="189"/>
        <v>-1398347707349881.5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-1398347707349881.5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-5826448780624.5059</v>
      </c>
      <c r="L5398" s="444">
        <f t="shared" ca="1" si="189"/>
        <v>-1404174156130506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-1404174156130506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-5850725650543.7754</v>
      </c>
      <c r="L5399" s="444">
        <f t="shared" ca="1" si="189"/>
        <v>-1410024881781049.8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-1410024881781049.8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-5875103674087.707</v>
      </c>
      <c r="L5400" s="444">
        <f t="shared" ca="1" si="189"/>
        <v>-1415899985455137.5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-1415899985455137.5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-5899583272729.7393</v>
      </c>
      <c r="L5401" s="444">
        <f t="shared" ca="1" si="189"/>
        <v>-1421799568727867.3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-1421799568727867.3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-5924164869699.4473</v>
      </c>
      <c r="L5402" s="444">
        <f t="shared" ca="1" si="189"/>
        <v>-1427723733597566.8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-1427723733597566.8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-5948848889989.8613</v>
      </c>
      <c r="L5403" s="444">
        <f t="shared" ca="1" si="189"/>
        <v>-1433672582487556.5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-1433672582487556.5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-5973635760364.8184</v>
      </c>
      <c r="L5404" s="444">
        <f t="shared" ca="1" si="189"/>
        <v>-1439646218247921.3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-1439646218247921.3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-5998525909366.3389</v>
      </c>
      <c r="L5405" s="444">
        <f t="shared" ca="1" si="189"/>
        <v>-1445644744157287.5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-1445644744157287.5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-6023519767322.0313</v>
      </c>
      <c r="L5406" s="444">
        <f t="shared" ca="1" si="189"/>
        <v>-1451668263924609.5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-1451668263924609.5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-6048617766352.5391</v>
      </c>
      <c r="L5407" s="444">
        <f t="shared" ca="1" si="189"/>
        <v>-1457716881690962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-1457716881690962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-6073820340379.0078</v>
      </c>
      <c r="L5408" s="444">
        <f t="shared" ca="1" si="189"/>
        <v>-1463790702031341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-1463790702031341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-6099127925130.5879</v>
      </c>
      <c r="L5409" s="444">
        <f t="shared" ca="1" si="189"/>
        <v>-1469889829956471.5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-1469889829956471.5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-6124540958151.9648</v>
      </c>
      <c r="L5410" s="444">
        <f t="shared" ca="1" si="189"/>
        <v>-1476014370914623.5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-1476014370914623.5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-6150059878810.9316</v>
      </c>
      <c r="L5411" s="444">
        <f t="shared" ca="1" si="189"/>
        <v>-1482164430793434.5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-1482164430793434.5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-6175685128305.9766</v>
      </c>
      <c r="L5412" s="444">
        <f t="shared" ca="1" si="189"/>
        <v>-1488340115921740.5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-1488340115921740.5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-6201417149673.9189</v>
      </c>
      <c r="L5413" s="444">
        <f t="shared" ca="1" si="189"/>
        <v>-1494541533071414.5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-1494541533071414.5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-6227256387797.5605</v>
      </c>
      <c r="L5414" s="444">
        <f t="shared" ca="1" si="189"/>
        <v>-1500768789459212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-1500768789459212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-6253203289413.3828</v>
      </c>
      <c r="L5415" s="444">
        <f t="shared" ca="1" si="189"/>
        <v>-1507021992748625.5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-1507021992748625.5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-6279258303119.2725</v>
      </c>
      <c r="L5416" s="444">
        <f t="shared" ca="1" si="189"/>
        <v>-1513301251051744.8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-1513301251051744.8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-6305421879382.2695</v>
      </c>
      <c r="L5417" s="444">
        <f t="shared" ca="1" si="189"/>
        <v>-1519606672931127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-1519606672931127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-6331694470546.3623</v>
      </c>
      <c r="L5418" s="444">
        <f t="shared" ca="1" si="189"/>
        <v>-1525938367401673.3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-1525938367401673.3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-6358076530840.3047</v>
      </c>
      <c r="L5419" s="444">
        <f t="shared" ca="1" si="189"/>
        <v>-1532296443932513.5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-1532296443932513.5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-6384568516385.4727</v>
      </c>
      <c r="L5420" s="444">
        <f t="shared" ca="1" si="189"/>
        <v>-1538681012448899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-1538681012448899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-6411170885203.7461</v>
      </c>
      <c r="L5421" s="444">
        <f t="shared" ca="1" si="189"/>
        <v>-1545092183334102.8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-1545092183334102.8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-6437884097225.4277</v>
      </c>
      <c r="L5422" s="444">
        <f t="shared" ca="1" si="189"/>
        <v>-1551530067431328.3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-1551530067431328.3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-6464708614297.2012</v>
      </c>
      <c r="L5423" s="444">
        <f t="shared" ca="1" si="189"/>
        <v>-1557994776045625.5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-1557994776045625.5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-6491644900190.1064</v>
      </c>
      <c r="L5424" s="444">
        <f t="shared" ca="1" si="189"/>
        <v>-1564486420945815.5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-1564486420945815.5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-6518693420607.5645</v>
      </c>
      <c r="L5425" s="444">
        <f t="shared" ca="1" si="189"/>
        <v>-1571005114366423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-1571005114366423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-6545854643193.4287</v>
      </c>
      <c r="L5426" s="444">
        <f t="shared" ca="1" si="189"/>
        <v>-1577550969009616.5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-1577550969009616.5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-6573129037540.0684</v>
      </c>
      <c r="L5427" s="444">
        <f t="shared" ca="1" si="189"/>
        <v>-1584124098047156.5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-1584124098047156.5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-6600517075196.4854</v>
      </c>
      <c r="L5428" s="444">
        <f t="shared" ca="1" si="189"/>
        <v>-1590724615122353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-1590724615122353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-6628019229676.4707</v>
      </c>
      <c r="L5429" s="444">
        <f t="shared" ca="1" si="189"/>
        <v>-1597352634352029.5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-1597352634352029.5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-6655635976466.7891</v>
      </c>
      <c r="L5430" s="444">
        <f t="shared" ca="1" si="189"/>
        <v>-1604008270328496.3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-1604008270328496.3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-6683367793035.4014</v>
      </c>
      <c r="L5431" s="444">
        <f t="shared" ca="1" si="189"/>
        <v>-1610691638121531.8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-1610691638121531.8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-6711215158839.7158</v>
      </c>
      <c r="L5432" s="444">
        <f t="shared" ca="1" si="189"/>
        <v>-1617402853280371.5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-1617402853280371.5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-6739178555334.8809</v>
      </c>
      <c r="L5433" s="444">
        <f t="shared" ca="1" si="189"/>
        <v>-1624142031835706.5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-1624142031835706.5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-6767258465982.1104</v>
      </c>
      <c r="L5434" s="444">
        <f t="shared" ca="1" si="189"/>
        <v>-1630909290301688.5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-1630909290301688.5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-6795455376257.0352</v>
      </c>
      <c r="L5435" s="444">
        <f t="shared" ca="1" si="189"/>
        <v>-1637704745677945.5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-1637704745677945.5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-6823769773658.1064</v>
      </c>
      <c r="L5436" s="444">
        <f t="shared" ca="1" si="189"/>
        <v>-1644528515451603.5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-1644528515451603.5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-6852202147715.0146</v>
      </c>
      <c r="L5437" s="444">
        <f t="shared" ca="1" si="189"/>
        <v>-1651380717599318.5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-1651380717599318.5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-6880752989997.1602</v>
      </c>
      <c r="L5438" s="444">
        <f t="shared" ca="1" si="189"/>
        <v>-1658261470589315.8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-1658261470589315.8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-6909422794122.1484</v>
      </c>
      <c r="L5439" s="444">
        <f t="shared" ca="1" si="189"/>
        <v>-1665170893383438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-1665170893383438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-6938212055764.3252</v>
      </c>
      <c r="L5440" s="444">
        <f t="shared" ca="1" si="189"/>
        <v>-1672109105439202.3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-1672109105439202.3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-6967121272663.3428</v>
      </c>
      <c r="L5441" s="444">
        <f t="shared" ca="1" si="189"/>
        <v>-1679076226711865.5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-1679076226711865.5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-6996150944632.7725</v>
      </c>
      <c r="L5442" s="444">
        <f t="shared" ca="1" si="189"/>
        <v>-1686072377656498.3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-1686072377656498.3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-7025301573568.7422</v>
      </c>
      <c r="L5443" s="444">
        <f t="shared" ca="1" si="189"/>
        <v>-1693097679230067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-1693097679230067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-7054573663458.6123</v>
      </c>
      <c r="L5444" s="444">
        <f t="shared" ca="1" si="189"/>
        <v>-1700152252893525.5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-1700152252893525.5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-7083967720389.6895</v>
      </c>
      <c r="L5445" s="444">
        <f t="shared" ca="1" si="189"/>
        <v>-1707236220613915.3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-1707236220613915.3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-7113484252557.9805</v>
      </c>
      <c r="L5446" s="444">
        <f t="shared" ca="1" si="189"/>
        <v>-1714349704866473.3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-1714349704866473.3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-7143123770276.9717</v>
      </c>
      <c r="L5447" s="444">
        <f t="shared" ca="1" si="189"/>
        <v>-1721492828636750.3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-1721492828636750.3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-7172886785986.459</v>
      </c>
      <c r="L5448" s="444">
        <f t="shared" ca="1" si="189"/>
        <v>-1728665715422736.8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-1728665715422736.8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-7202773814261.4033</v>
      </c>
      <c r="L5449" s="444">
        <f t="shared" ca="1" si="189"/>
        <v>-1735868489236998.3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-1735868489236998.3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-7232785371820.8262</v>
      </c>
      <c r="L5450" s="444">
        <f t="shared" ca="1" si="189"/>
        <v>-1743101274608819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-1743101274608819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-7262921977536.7461</v>
      </c>
      <c r="L5451" s="444">
        <f t="shared" ca="1" si="189"/>
        <v>-1750364196586355.8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-1750364196586355.8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-7293184152443.1484</v>
      </c>
      <c r="L5452" s="444">
        <f t="shared" ca="1" si="189"/>
        <v>-1757657380738799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-1757657380738799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-7323572419744.9961</v>
      </c>
      <c r="L5453" s="444">
        <f t="shared" ca="1" si="189"/>
        <v>-1764980953158544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-1764980953158544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-7354087304827.2656</v>
      </c>
      <c r="L5454" s="444">
        <f t="shared" ca="1" si="189"/>
        <v>-1772335040463371.3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-1772335040463371.3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-7384729335264.0469</v>
      </c>
      <c r="L5455" s="444">
        <f t="shared" ca="1" si="189"/>
        <v>-1779719769798635.3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-1779719769798635.3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-7415499040827.6455</v>
      </c>
      <c r="L5456" s="444">
        <f t="shared" ca="1" si="189"/>
        <v>-1787135268839463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-1787135268839463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-7446396953497.7627</v>
      </c>
      <c r="L5457" s="444">
        <f t="shared" ca="1" si="189"/>
        <v>-1794581665792960.8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-1794581665792960.8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-7477423607470.6699</v>
      </c>
      <c r="L5458" s="444">
        <f t="shared" ca="1" si="189"/>
        <v>-1802059089400431.5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-1802059089400431.5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-7508579539168.4648</v>
      </c>
      <c r="L5459" s="444">
        <f t="shared" ca="1" si="189"/>
        <v>-1809567668939600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-1809567668939600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-7539865287248.334</v>
      </c>
      <c r="L5460" s="444">
        <f t="shared" ca="1" si="189"/>
        <v>-1817107534226848.3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-1817107534226848.3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-7571281392611.8682</v>
      </c>
      <c r="L5461" s="444">
        <f t="shared" ca="1" si="189"/>
        <v>-1824678815619460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-1824678815619460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-7602828398414.417</v>
      </c>
      <c r="L5462" s="444">
        <f t="shared" ca="1" si="189"/>
        <v>-1832281644017874.5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-1832281644017874.5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-7634506850074.4766</v>
      </c>
      <c r="L5463" s="444">
        <f t="shared" ca="1" si="189"/>
        <v>-1839916150867949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-1839916150867949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-7666317295283.1221</v>
      </c>
      <c r="L5464" s="444">
        <f t="shared" ca="1" si="189"/>
        <v>-1847582468163232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-1847582468163232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-7698260284013.4668</v>
      </c>
      <c r="L5465" s="444">
        <f t="shared" ca="1" si="189"/>
        <v>-1855280728447245.5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-1855280728447245.5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-7730336368530.1895</v>
      </c>
      <c r="L5466" s="444">
        <f t="shared" ca="1" si="189"/>
        <v>-1863011064815775.8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-1863011064815775.8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-7762546103399.0645</v>
      </c>
      <c r="L5467" s="444">
        <f t="shared" ca="1" si="189"/>
        <v>-1870773610919174.8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-1870773610919174.8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-7794890045496.5615</v>
      </c>
      <c r="L5468" s="444">
        <f t="shared" ca="1" si="189"/>
        <v>-1878568500964671.3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-1878568500964671.3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-7827368754019.4648</v>
      </c>
      <c r="L5469" s="444">
        <f t="shared" ca="1" si="189"/>
        <v>-1886395869718690.8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-1886395869718690.8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-7859982790494.5449</v>
      </c>
      <c r="L5470" s="444">
        <f t="shared" ca="1" si="189"/>
        <v>-1894255852509185.3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-1894255852509185.3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-7892732718788.2725</v>
      </c>
      <c r="L5471" s="444">
        <f t="shared" ca="1" si="189"/>
        <v>-1902148585227973.5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-1902148585227973.5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-7925619105116.5557</v>
      </c>
      <c r="L5472" s="444">
        <f t="shared" ca="1" si="189"/>
        <v>-1910074204333090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-1910074204333090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-7958642518054.54</v>
      </c>
      <c r="L5473" s="444">
        <f t="shared" ca="1" si="189"/>
        <v>-1918032846851144.5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-1918032846851144.5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-7991803528546.4346</v>
      </c>
      <c r="L5474" s="444">
        <f t="shared" ca="1" si="189"/>
        <v>-1926024650379691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-1926024650379691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-8025102709915.3789</v>
      </c>
      <c r="L5475" s="444">
        <f t="shared" ca="1" si="189"/>
        <v>-1934049753089606.5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-1934049753089606.5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-8058540637873.3604</v>
      </c>
      <c r="L5476" s="444">
        <f t="shared" ca="1" si="189"/>
        <v>-1942108293727479.8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-1942108293727479.8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-8092117890531.165</v>
      </c>
      <c r="L5477" s="444">
        <f t="shared" ca="1" si="189"/>
        <v>-1950200411618011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-1950200411618011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-8125835048408.3789</v>
      </c>
      <c r="L5478" s="444">
        <f t="shared" ca="1" si="189"/>
        <v>-1958326246666419.5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-1958326246666419.5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-8159692694443.4141</v>
      </c>
      <c r="L5479" s="444">
        <f t="shared" ca="1" si="189"/>
        <v>-1966485939360863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-1966485939360863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-8193691414003.5967</v>
      </c>
      <c r="L5480" s="444">
        <f t="shared" ca="1" si="189"/>
        <v>-1974679630774866.5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-1974679630774866.5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-8227831794895.2764</v>
      </c>
      <c r="L5481" s="444">
        <f t="shared" ca="1" si="189"/>
        <v>-1982907462569761.8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-1982907462569761.8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-8262114427374.0059</v>
      </c>
      <c r="L5482" s="444">
        <f t="shared" ca="1" si="189"/>
        <v>-1991169576997135.8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-1991169576997135.8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-8296539904154.7324</v>
      </c>
      <c r="L5483" s="444">
        <f t="shared" ca="1" si="189"/>
        <v>-1999466116901290.5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-1999466116901290.5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-8331108820422.043</v>
      </c>
      <c r="L5484" s="444">
        <f t="shared" ca="1" si="189"/>
        <v>-2007797225721712.5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-2007797225721712.5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-8365821773840.4688</v>
      </c>
      <c r="L5485" s="444">
        <f t="shared" ca="1" si="189"/>
        <v>-2016163047495553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-2016163047495553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-8400679364564.8037</v>
      </c>
      <c r="L5486" s="444">
        <f t="shared" ca="1" si="189"/>
        <v>-2024563726860117.8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-2024563726860117.8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-8435682195250.4902</v>
      </c>
      <c r="L5487" s="444">
        <f t="shared" ca="1" si="189"/>
        <v>-2032999409055368.3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-2032999409055368.3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-8470830871064.0342</v>
      </c>
      <c r="L5488" s="444">
        <f t="shared" ca="1" si="189"/>
        <v>-2041470239926432.3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-2041470239926432.3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-8506125999693.4678</v>
      </c>
      <c r="L5489" s="444">
        <f t="shared" ca="1" si="189"/>
        <v>-2049976365926125.8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-2049976365926125.8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-8541568191358.8574</v>
      </c>
      <c r="L5490" s="444">
        <f t="shared" ca="1" si="189"/>
        <v>-2058517934117484.5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-2058517934117484.5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-8577158058822.8516</v>
      </c>
      <c r="L5491" s="444">
        <f t="shared" ca="1" si="189"/>
        <v>-2067095092176307.3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-2067095092176307.3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-8612896217401.2803</v>
      </c>
      <c r="L5492" s="444">
        <f t="shared" ca="1" si="189"/>
        <v>-2075707988393708.5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-2075707988393708.5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-8648783284973.7852</v>
      </c>
      <c r="L5493" s="444">
        <f t="shared" ca="1" si="189"/>
        <v>-2084356771678682.3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-2084356771678682.3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-8684819881994.5088</v>
      </c>
      <c r="L5494" s="444">
        <f t="shared" ca="1" si="189"/>
        <v>-2093041591560676.8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-2093041591560676.8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-8721006631502.8193</v>
      </c>
      <c r="L5495" s="444">
        <f t="shared" ca="1" si="189"/>
        <v>-2101762598192179.5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-2101762598192179.5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-8757344159134.0811</v>
      </c>
      <c r="L5496" s="444">
        <f t="shared" ca="1" si="189"/>
        <v>-2110519942351313.5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-2110519942351313.5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-8793833093130.4727</v>
      </c>
      <c r="L5497" s="444">
        <f t="shared" ca="1" si="189"/>
        <v>-2119313775444444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-2119313775444444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-8830474064351.8516</v>
      </c>
      <c r="L5498" s="444">
        <f t="shared" ca="1" si="189"/>
        <v>-2128144249508795.8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-2128144249508795.8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-8867267706286.6484</v>
      </c>
      <c r="L5499" s="444">
        <f t="shared" ca="1" si="189"/>
        <v>-2137011517215082.5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-2137011517215082.5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-8904214655062.8438</v>
      </c>
      <c r="L5500" s="444">
        <f t="shared" ca="1" si="189"/>
        <v>-2145915731870145.3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-2145915731870145.3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-8941315549458.9375</v>
      </c>
      <c r="L5501" s="444">
        <f t="shared" ca="1" si="189"/>
        <v>-2154857047419604.3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-2154857047419604.3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-8978571030915.0195</v>
      </c>
      <c r="L5502" s="444">
        <f t="shared" ca="1" si="189"/>
        <v>-2163835618450519.3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-2163835618450519.3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-9015981743543.8301</v>
      </c>
      <c r="L5503" s="444">
        <f t="shared" ca="1" si="189"/>
        <v>-2172851600194063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-2172851600194063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-9053548334141.9297</v>
      </c>
      <c r="L5504" s="444">
        <f t="shared" ca="1" si="189"/>
        <v>-2181905148528205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-2181905148528205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-9091271452200.8535</v>
      </c>
      <c r="L5505" s="444">
        <f t="shared" ca="1" si="189"/>
        <v>-2190996419980405.8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-2190996419980405.8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-9129151749918.3574</v>
      </c>
      <c r="L5506" s="444">
        <f t="shared" ca="1" si="189"/>
        <v>-2200125571730324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-2200125571730324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-9167189882209.6836</v>
      </c>
      <c r="L5507" s="444">
        <f t="shared" ca="1" si="189"/>
        <v>-2209292761612533.8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-2209292761612533.8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-9205386506718.8906</v>
      </c>
      <c r="L5508" s="444">
        <f t="shared" ca="1" si="189"/>
        <v>-2218498148119252.8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-2218498148119252.8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-9243742283830.2188</v>
      </c>
      <c r="L5509" s="444">
        <f t="shared" ca="1" si="189"/>
        <v>-2227741890403083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-2227741890403083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-9282257876679.5117</v>
      </c>
      <c r="L5510" s="444">
        <f t="shared" ca="1" si="189"/>
        <v>-2237024148279762.5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-2237024148279762.5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-9320933951165.6777</v>
      </c>
      <c r="L5511" s="444">
        <f t="shared" ca="1" si="189"/>
        <v>-2246345082230928.3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-2246345082230928.3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-9359771175962.2012</v>
      </c>
      <c r="L5512" s="444">
        <f t="shared" ca="1" si="189"/>
        <v>-2255704853406890.5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-2255704853406890.5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-9398770222528.7109</v>
      </c>
      <c r="L5513" s="444">
        <f t="shared" ca="1" si="189"/>
        <v>-2265103623629419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-2265103623629419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-9437931765122.5781</v>
      </c>
      <c r="L5514" s="444">
        <f t="shared" ca="1" si="189"/>
        <v>-2274541555394541.5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-2274541555394541.5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-9477256480810.5898</v>
      </c>
      <c r="L5515" s="444">
        <f t="shared" ca="1" si="189"/>
        <v>-2284018811875352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-2284018811875352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-9516745049480.6328</v>
      </c>
      <c r="L5516" s="444">
        <f t="shared" ca="1" si="189"/>
        <v>-2293535556924832.5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-2293535556924832.5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-9556398153853.4688</v>
      </c>
      <c r="L5517" s="444">
        <f t="shared" ca="1" si="189"/>
        <v>-2303091955078686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-2303091955078686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-9596216479494.5254</v>
      </c>
      <c r="L5518" s="444">
        <f t="shared" ca="1" si="189"/>
        <v>-2312688171558180.5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-2312688171558180.5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-9636200714825.752</v>
      </c>
      <c r="L5519" s="444">
        <f t="shared" ca="1" si="189"/>
        <v>-2322324372273006.5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-2322324372273006.5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-9676351551137.5273</v>
      </c>
      <c r="L5520" s="444">
        <f t="shared" ca="1" si="189"/>
        <v>-2332000723824144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-2332000723824144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-9716669682600.5996</v>
      </c>
      <c r="L5521" s="444">
        <f t="shared" ca="1" si="189"/>
        <v>-2341717393506744.5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-2341717393506744.5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-9757155806278.1016</v>
      </c>
      <c r="L5522" s="444">
        <f t="shared" ca="1" si="189"/>
        <v>-2351474549313022.5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-2351474549313022.5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-9797810622137.5938</v>
      </c>
      <c r="L5523" s="444">
        <f t="shared" ca="1" si="189"/>
        <v>-2361272359935160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-2361272359935160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-9838634833063.166</v>
      </c>
      <c r="L5524" s="444">
        <f t="shared" ca="1" si="189"/>
        <v>-2371110994768223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-2371110994768223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-9879629144867.5957</v>
      </c>
      <c r="L5525" s="444">
        <f t="shared" ca="1" si="189"/>
        <v>-2380990623913090.5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-2380990623913090.5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-9920794266304.543</v>
      </c>
      <c r="L5526" s="444">
        <f t="shared" ca="1" si="189"/>
        <v>-2390911418179395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-2390911418179395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-9962130909080.8125</v>
      </c>
      <c r="L5527" s="444">
        <f t="shared" ca="1" si="189"/>
        <v>-2400873549088476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-2400873549088476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-10003639787868.65</v>
      </c>
      <c r="L5528" s="444">
        <f t="shared" ca="1" si="189"/>
        <v>-2410877188876344.5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-2410877188876344.5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-10045321620318.102</v>
      </c>
      <c r="L5529" s="444">
        <f t="shared" ca="1" si="189"/>
        <v>-2420922510496662.5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-2420922510496662.5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-10087177127069.428</v>
      </c>
      <c r="L5530" s="444">
        <f t="shared" ca="1" si="189"/>
        <v>-2431009687623732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-2431009687623732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-10129207031765.551</v>
      </c>
      <c r="L5531" s="444">
        <f t="shared" ca="1" si="189"/>
        <v>-2441138894655497.5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-2441138894655497.5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-10171412061064.572</v>
      </c>
      <c r="L5532" s="444">
        <f t="shared" ca="1" si="189"/>
        <v>-2451310306716562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-2451310306716562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-10213792944652.342</v>
      </c>
      <c r="L5533" s="444">
        <f t="shared" ca="1" si="189"/>
        <v>-2461524099661214.5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-2461524099661214.5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-10256350415255.061</v>
      </c>
      <c r="L5534" s="444">
        <f t="shared" ca="1" si="189"/>
        <v>-2471780450076469.5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-2471780450076469.5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-10299085208651.957</v>
      </c>
      <c r="L5535" s="444">
        <f t="shared" ca="1" si="189"/>
        <v>-2482079535285121.5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-2482079535285121.5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-10341998063688.006</v>
      </c>
      <c r="L5536" s="444">
        <f t="shared" ca="1" si="189"/>
        <v>-2492421533348809.5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-2492421533348809.5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-10385089722286.707</v>
      </c>
      <c r="L5537" s="444">
        <f t="shared" ca="1" si="189"/>
        <v>-2502806623071096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-2502806623071096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-10428360929462.9</v>
      </c>
      <c r="L5538" s="444">
        <f t="shared" ca="1" si="189"/>
        <v>-2513234984000559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-2513234984000559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-10471812433335.662</v>
      </c>
      <c r="L5539" s="444">
        <f t="shared" ca="1" si="189"/>
        <v>-2523706796433894.5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-2523706796433894.5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-10515444985141.227</v>
      </c>
      <c r="L5540" s="444">
        <f t="shared" ca="1" si="189"/>
        <v>-2534222241419035.5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-2534222241419035.5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-10559259339245.98</v>
      </c>
      <c r="L5541" s="444">
        <f t="shared" ca="1" si="189"/>
        <v>-2544781500758281.5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-2544781500758281.5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-10603256253159.506</v>
      </c>
      <c r="L5542" s="444">
        <f t="shared" ca="1" si="189"/>
        <v>-2555384757011441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-2555384757011441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-10647436487547.67</v>
      </c>
      <c r="L5543" s="444">
        <f t="shared" ca="1" si="189"/>
        <v>-2566032193498988.5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-2566032193498988.5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-10691800806245.785</v>
      </c>
      <c r="L5544" s="444">
        <f t="shared" ca="1" si="189"/>
        <v>-2576723994305234.5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-2576723994305234.5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-10736349976271.811</v>
      </c>
      <c r="L5545" s="444">
        <f t="shared" ca="1" si="189"/>
        <v>-2587460344281506.5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-2587460344281506.5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-10781084767839.609</v>
      </c>
      <c r="L5546" s="444">
        <f t="shared" ca="1" si="189"/>
        <v>-2598241429049346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-2598241429049346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-10826005954372.275</v>
      </c>
      <c r="L5547" s="444">
        <f t="shared" ca="1" si="189"/>
        <v>-2609067435003718.5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-2609067435003718.5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-10871114312515.494</v>
      </c>
      <c r="L5548" s="444">
        <f t="shared" ca="1" si="189"/>
        <v>-2619938549316234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-2619938549316234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-10916410622150.975</v>
      </c>
      <c r="L5549" s="444">
        <f t="shared" ca="1" si="189"/>
        <v>-2630854959938385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-2630854959938385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-10961895666409.938</v>
      </c>
      <c r="L5550" s="444">
        <f t="shared" ca="1" si="189"/>
        <v>-2641816855604795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-2641816855604795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-11007570231686.646</v>
      </c>
      <c r="L5551" s="444">
        <f t="shared" ca="1" si="189"/>
        <v>-2652824425836481.5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-2652824425836481.5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-11053435107652.006</v>
      </c>
      <c r="L5552" s="444">
        <f t="shared" ca="1" si="189"/>
        <v>-2663877860944133.5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-2663877860944133.5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-11099491087267.223</v>
      </c>
      <c r="L5553" s="444">
        <f t="shared" ca="1" si="189"/>
        <v>-2674977352031400.5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-2674977352031400.5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-11145738966797.502</v>
      </c>
      <c r="L5554" s="444">
        <f t="shared" ca="1" si="189"/>
        <v>-2686123090998198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-2686123090998198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-11192179545825.824</v>
      </c>
      <c r="L5555" s="444">
        <f t="shared" ca="1" si="189"/>
        <v>-2697315270544024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-2697315270544024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-11238813627266.766</v>
      </c>
      <c r="L5556" s="444">
        <f t="shared" ca="1" si="189"/>
        <v>-2708554084171291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-2708554084171291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-11285642017380.379</v>
      </c>
      <c r="L5557" s="444">
        <f t="shared" ca="1" si="189"/>
        <v>-2719839726188671.5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-2719839726188671.5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-11332665525786.131</v>
      </c>
      <c r="L5558" s="444">
        <f t="shared" ca="1" si="189"/>
        <v>-2731172391714457.5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-2731172391714457.5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-11379884965476.906</v>
      </c>
      <c r="L5559" s="444">
        <f t="shared" ca="1" si="189"/>
        <v>-2742552276679934.5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-2742552276679934.5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-11427301152833.061</v>
      </c>
      <c r="L5560" s="444">
        <f t="shared" ca="1" si="189"/>
        <v>-2753979577832767.5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-2753979577832767.5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-11474914907636.531</v>
      </c>
      <c r="L5561" s="444">
        <f t="shared" ca="1" si="189"/>
        <v>-2765454492740404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-2765454492740404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-11522727053085.016</v>
      </c>
      <c r="L5562" s="444">
        <f t="shared" ca="1" si="189"/>
        <v>-2776977219793489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-2776977219793489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-11570738415806.203</v>
      </c>
      <c r="L5563" s="444">
        <f t="shared" ca="1" si="189"/>
        <v>-2788547958209295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-2788547958209295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-11618949825872.063</v>
      </c>
      <c r="L5564" s="444">
        <f t="shared" ca="1" si="189"/>
        <v>-2800166908035167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-2800166908035167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-11667362116813.195</v>
      </c>
      <c r="L5565" s="444">
        <f t="shared" ca="1" si="189"/>
        <v>-2811834270151980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-2811834270151980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-11715976125633.25</v>
      </c>
      <c r="L5566" s="444">
        <f t="shared" ca="1" si="189"/>
        <v>-2823550246277613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-2823550246277613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-11764792692823.387</v>
      </c>
      <c r="L5567" s="444">
        <f t="shared" ca="1" si="189"/>
        <v>-2835315038970436.5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-2835315038970436.5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-11813812662376.818</v>
      </c>
      <c r="L5568" s="444">
        <f t="shared" ca="1" si="189"/>
        <v>-2847128851632813.5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-2847128851632813.5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-11863036881803.389</v>
      </c>
      <c r="L5569" s="444">
        <f t="shared" ca="1" si="189"/>
        <v>-2858991888514617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-2858991888514617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-11912466202144.238</v>
      </c>
      <c r="L5570" s="444">
        <f t="shared" ca="1" si="189"/>
        <v>-2870904354716761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-2870904354716761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-11962101477986.504</v>
      </c>
      <c r="L5571" s="444">
        <f t="shared" ca="1" si="189"/>
        <v>-2882866456194747.5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-2882866456194747.5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-12011943567478.115</v>
      </c>
      <c r="L5572" s="444">
        <f t="shared" ca="1" si="189"/>
        <v>-2894878399762225.5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-2894878399762225.5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-12061993332342.605</v>
      </c>
      <c r="L5573" s="444">
        <f t="shared" ca="1" si="189"/>
        <v>-2906940393094568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-2906940393094568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-12112251637894.033</v>
      </c>
      <c r="L5574" s="444">
        <f t="shared" ca="1" si="189"/>
        <v>-2919052644732462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-2919052644732462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-12162719353051.926</v>
      </c>
      <c r="L5575" s="444">
        <f t="shared" ca="1" si="189"/>
        <v>-2931215364085514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-2931215364085514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-12213397350356.309</v>
      </c>
      <c r="L5576" s="444">
        <f t="shared" ca="1" si="189"/>
        <v>-2943428761435870.5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-2943428761435870.5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-12264286505982.793</v>
      </c>
      <c r="L5577" s="444">
        <f t="shared" ca="1" si="189"/>
        <v>-2955693047941853.5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-2955693047941853.5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-12315387699757.723</v>
      </c>
      <c r="L5578" s="444">
        <f t="shared" ca="1" si="189"/>
        <v>-2968008435641611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-2968008435641611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-12366701815173.379</v>
      </c>
      <c r="L5579" s="444">
        <f t="shared" ca="1" si="189"/>
        <v>-2980375137456784.5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-2980375137456784.5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-12418229739403.27</v>
      </c>
      <c r="L5580" s="444">
        <f t="shared" ca="1" si="189"/>
        <v>-2992793367196188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-2992793367196188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-12469972363317.449</v>
      </c>
      <c r="L5581" s="444">
        <f t="shared" ca="1" si="189"/>
        <v>-3005263339559505.5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-3005263339559505.5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-12521930581497.939</v>
      </c>
      <c r="L5582" s="444">
        <f t="shared" ca="1" si="189"/>
        <v>-3017785270141003.5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-3017785270141003.5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-12574105292254.182</v>
      </c>
      <c r="L5583" s="444">
        <f t="shared" ca="1" si="189"/>
        <v>-3030359375433257.5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-3030359375433257.5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-12626497397638.572</v>
      </c>
      <c r="L5584" s="444">
        <f t="shared" ca="1" si="189"/>
        <v>-3042985872830896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-3042985872830896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-12679107803462.066</v>
      </c>
      <c r="L5585" s="444">
        <f t="shared" ca="1" si="189"/>
        <v>-3055664980634358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-3055664980634358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-12731937419309.824</v>
      </c>
      <c r="L5586" s="444">
        <f t="shared" ca="1" si="189"/>
        <v>-3068396918053668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-3068396918053668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-12784987158556.949</v>
      </c>
      <c r="L5587" s="444">
        <f t="shared" ca="1" si="189"/>
        <v>-3081181905212225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-3081181905212225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-12838257938384.271</v>
      </c>
      <c r="L5588" s="444">
        <f t="shared" ca="1" si="189"/>
        <v>-3094020163150609.5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-3094020163150609.5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-12891750679794.207</v>
      </c>
      <c r="L5589" s="444">
        <f t="shared" ca="1" si="189"/>
        <v>-3106911913830403.5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-3106911913830403.5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-12945466307626.682</v>
      </c>
      <c r="L5590" s="444">
        <f t="shared" ca="1" si="189"/>
        <v>-3119857380138030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-3119857380138030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-12999405750575.125</v>
      </c>
      <c r="L5591" s="444">
        <f t="shared" ca="1" si="189"/>
        <v>-3132856785888605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-3132856785888605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-13053569941202.521</v>
      </c>
      <c r="L5592" s="444">
        <f t="shared" ca="1" si="189"/>
        <v>-3145910355829807.5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-3145910355829807.5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-13107959815957.531</v>
      </c>
      <c r="L5593" s="444">
        <f t="shared" ca="1" si="189"/>
        <v>-3159018315645765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-3159018315645765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-13162576315190.688</v>
      </c>
      <c r="L5594" s="444">
        <f t="shared" ca="1" si="189"/>
        <v>-3172180891960955.5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-3172180891960955.5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-13217420383170.648</v>
      </c>
      <c r="L5595" s="444">
        <f t="shared" ca="1" si="189"/>
        <v>-3185398312344126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-3185398312344126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-13272492968100.525</v>
      </c>
      <c r="L5596" s="444">
        <f t="shared" ca="1" si="189"/>
        <v>-3198670805312226.5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-3198670805312226.5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-13327795022134.277</v>
      </c>
      <c r="L5597" s="444">
        <f t="shared" ca="1" si="189"/>
        <v>-3211998600334361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-3211998600334361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-13383327501393.17</v>
      </c>
      <c r="L5598" s="444">
        <f t="shared" ca="1" si="189"/>
        <v>-3225381927835754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-3225381927835754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-13439091365982.309</v>
      </c>
      <c r="L5599" s="444">
        <f t="shared" ca="1" si="189"/>
        <v>-3238821019201736.5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-3238821019201736.5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-13495087580007.234</v>
      </c>
      <c r="L5600" s="444">
        <f t="shared" ca="1" si="189"/>
        <v>-3252316106781743.5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-3252316106781743.5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-13551317111590.598</v>
      </c>
      <c r="L5601" s="444">
        <f t="shared" ca="1" si="189"/>
        <v>-3265867423893334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-3265867423893334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-13607780932888.891</v>
      </c>
      <c r="L5602" s="444">
        <f t="shared" ca="1" si="189"/>
        <v>-3279475204826223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-3279475204826223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-13664480020109.262</v>
      </c>
      <c r="L5603" s="444">
        <f t="shared" ca="1" si="189"/>
        <v>-3293139684846332.5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-3293139684846332.5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-13721415353526.385</v>
      </c>
      <c r="L5604" s="444">
        <f t="shared" ca="1" si="189"/>
        <v>-3306861100199859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-3306861100199859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-13778587917499.412</v>
      </c>
      <c r="L5605" s="444">
        <f t="shared" ca="1" si="189"/>
        <v>-3320639688117358.5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-3320639688117358.5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-13835998700488.994</v>
      </c>
      <c r="L5606" s="444">
        <f t="shared" ca="1" si="189"/>
        <v>-3334475686817847.5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-3334475686817847.5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-13893648695074.365</v>
      </c>
      <c r="L5607" s="444">
        <f t="shared" ca="1" si="189"/>
        <v>-3348369335512922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-3348369335512922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-13951538897970.508</v>
      </c>
      <c r="L5608" s="444">
        <f t="shared" ca="1" si="189"/>
        <v>-3362320874410892.5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-3362320874410892.5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-14009670310045.385</v>
      </c>
      <c r="L5609" s="444">
        <f t="shared" ca="1" si="189"/>
        <v>-3376330544720938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-3376330544720938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-14068043936337.242</v>
      </c>
      <c r="L5610" s="444">
        <f t="shared" ca="1" si="189"/>
        <v>-3390398588657275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-3390398588657275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-14126660786071.979</v>
      </c>
      <c r="L5611" s="444">
        <f t="shared" ca="1" si="189"/>
        <v>-3404525249443347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-3404525249443347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-14185521872680.611</v>
      </c>
      <c r="L5612" s="444">
        <f t="shared" ca="1" si="189"/>
        <v>-3418710771316027.5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-3418710771316027.5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-14244628213816.781</v>
      </c>
      <c r="L5613" s="444">
        <f t="shared" ca="1" si="189"/>
        <v>-3432955399529844.5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-3432955399529844.5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-14303980831374.352</v>
      </c>
      <c r="L5614" s="444">
        <f t="shared" ca="1" si="189"/>
        <v>-3447259380361219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-3447259380361219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-14363580751505.078</v>
      </c>
      <c r="L5615" s="444">
        <f t="shared" ca="1" si="189"/>
        <v>-3461622961112724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-3461622961112724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-14423429004636.35</v>
      </c>
      <c r="L5616" s="444">
        <f t="shared" ca="1" si="189"/>
        <v>-3476046390117360.5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-3476046390117360.5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-14483526625489.002</v>
      </c>
      <c r="L5617" s="444">
        <f t="shared" ca="1" si="189"/>
        <v>-3490529916742849.5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-3490529916742849.5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-14543874653095.205</v>
      </c>
      <c r="L5618" s="444">
        <f t="shared" ref="L5618:L5872" ca="1" si="194">I5618-J5618+K5618</f>
        <v>-3505073791395944.5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-3505073791395944.5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-14604474130816.436</v>
      </c>
      <c r="L5619" s="444">
        <f t="shared" ca="1" si="194"/>
        <v>-3519678265526761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-3519678265526761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-14665326106361.502</v>
      </c>
      <c r="L5620" s="444">
        <f t="shared" ca="1" si="194"/>
        <v>-3534343591633122.5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-3534343591633122.5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-14726431631804.68</v>
      </c>
      <c r="L5621" s="444">
        <f t="shared" ca="1" si="194"/>
        <v>-3549070023264927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-3549070023264927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-14787791763603.861</v>
      </c>
      <c r="L5622" s="444">
        <f t="shared" ca="1" si="194"/>
        <v>-3563857815028531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-3563857815028531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-14849407562618.877</v>
      </c>
      <c r="L5623" s="444">
        <f t="shared" ca="1" si="194"/>
        <v>-3578707222591150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-3578707222591150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-14911280094129.791</v>
      </c>
      <c r="L5624" s="444">
        <f t="shared" ca="1" si="194"/>
        <v>-3593618502685280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-3593618502685280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-14973410427855.33</v>
      </c>
      <c r="L5625" s="444">
        <f t="shared" ca="1" si="194"/>
        <v>-3608591913113135.5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-3608591913113135.5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-15035799637971.4</v>
      </c>
      <c r="L5626" s="444">
        <f t="shared" ca="1" si="194"/>
        <v>-3623627712751107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-3623627712751107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-15098448803129.611</v>
      </c>
      <c r="L5627" s="444">
        <f t="shared" ca="1" si="194"/>
        <v>-3638726161554236.5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-3638726161554236.5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-15161359006475.984</v>
      </c>
      <c r="L5628" s="444">
        <f t="shared" ca="1" si="194"/>
        <v>-3653887520560712.5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-3653887520560712.5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-15224531335669.637</v>
      </c>
      <c r="L5629" s="444">
        <f t="shared" ca="1" si="194"/>
        <v>-3669112051896382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-3669112051896382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-15287966882901.592</v>
      </c>
      <c r="L5630" s="444">
        <f t="shared" ca="1" si="194"/>
        <v>-3684400018779283.5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-3684400018779283.5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-15351666744913.682</v>
      </c>
      <c r="L5631" s="444">
        <f t="shared" ca="1" si="194"/>
        <v>-3699751685524197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-3699751685524197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-15415632023017.486</v>
      </c>
      <c r="L5632" s="444">
        <f t="shared" ca="1" si="194"/>
        <v>-3715167317547214.5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-3715167317547214.5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-15479863823113.396</v>
      </c>
      <c r="L5633" s="444">
        <f t="shared" ca="1" si="194"/>
        <v>-3730647181370328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-3730647181370328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-15544363255709.699</v>
      </c>
      <c r="L5634" s="444">
        <f t="shared" ca="1" si="194"/>
        <v>-3746191544626037.5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-3746191544626037.5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-15609131435941.822</v>
      </c>
      <c r="L5635" s="444">
        <f t="shared" ca="1" si="194"/>
        <v>-3761800676061979.5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-3761800676061979.5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-15674169483591.58</v>
      </c>
      <c r="L5636" s="444">
        <f t="shared" ca="1" si="194"/>
        <v>-3777474845545571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-3777474845545571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-15739478523106.545</v>
      </c>
      <c r="L5637" s="444">
        <f t="shared" ca="1" si="194"/>
        <v>-3793214324068677.5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-3793214324068677.5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-15805059683619.486</v>
      </c>
      <c r="L5638" s="444">
        <f t="shared" ca="1" si="194"/>
        <v>-3809019383752297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-3809019383752297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-15870914098967.904</v>
      </c>
      <c r="L5639" s="444">
        <f t="shared" ca="1" si="194"/>
        <v>-3824890297851265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-3824890297851265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-15937042907713.604</v>
      </c>
      <c r="L5640" s="444">
        <f t="shared" ca="1" si="194"/>
        <v>-3840827340758978.5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-3840827340758978.5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-16003447253162.41</v>
      </c>
      <c r="L5641" s="444">
        <f t="shared" ca="1" si="194"/>
        <v>-3856830788012141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-3856830788012141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-16070128283383.918</v>
      </c>
      <c r="L5642" s="444">
        <f t="shared" ca="1" si="194"/>
        <v>-3872900916295525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-3872900916295525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-16137087151231.354</v>
      </c>
      <c r="L5643" s="444">
        <f t="shared" ca="1" si="194"/>
        <v>-3889038003446756.5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-3889038003446756.5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-16204325014361.486</v>
      </c>
      <c r="L5644" s="444">
        <f t="shared" ca="1" si="194"/>
        <v>-3905242328461118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-3905242328461118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-16271843035254.658</v>
      </c>
      <c r="L5645" s="444">
        <f t="shared" ca="1" si="194"/>
        <v>-3921514171496372.5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-3921514171496372.5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-16339642381234.885</v>
      </c>
      <c r="L5646" s="444">
        <f t="shared" ca="1" si="194"/>
        <v>-3937853813877607.5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-3937853813877607.5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-16407724224490.031</v>
      </c>
      <c r="L5647" s="444">
        <f t="shared" ca="1" si="194"/>
        <v>-3954261538102097.5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-3954261538102097.5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-16476089742092.072</v>
      </c>
      <c r="L5648" s="444">
        <f t="shared" ca="1" si="194"/>
        <v>-3970737627844189.5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-3970737627844189.5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-16544740116017.453</v>
      </c>
      <c r="L5649" s="444">
        <f t="shared" ca="1" si="194"/>
        <v>-3987282367960207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-3987282367960207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-16613676533167.529</v>
      </c>
      <c r="L5650" s="444">
        <f t="shared" ca="1" si="194"/>
        <v>-4003896044493374.5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-4003896044493374.5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-16682900185389.061</v>
      </c>
      <c r="L5651" s="444">
        <f t="shared" ca="1" si="194"/>
        <v>-4020578944678763.5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-4020578944678763.5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-16752412269494.85</v>
      </c>
      <c r="L5652" s="444">
        <f t="shared" ca="1" si="194"/>
        <v>-4037331356948258.5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-4037331356948258.5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-16822213987284.41</v>
      </c>
      <c r="L5653" s="444">
        <f t="shared" ca="1" si="194"/>
        <v>-4054153570935543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-4054153570935543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-16892306545564.762</v>
      </c>
      <c r="L5654" s="444">
        <f t="shared" ca="1" si="194"/>
        <v>-4071045877481108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-4071045877481108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-16962691156171.283</v>
      </c>
      <c r="L5655" s="444">
        <f t="shared" ca="1" si="194"/>
        <v>-4088008568637279.5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-4088008568637279.5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-17033369035988.664</v>
      </c>
      <c r="L5656" s="444">
        <f t="shared" ca="1" si="194"/>
        <v>-4105041937673268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-4105041937673268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-17104341406971.951</v>
      </c>
      <c r="L5657" s="444">
        <f t="shared" ca="1" si="194"/>
        <v>-4122146279080240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-4122146279080240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-17175609496167.666</v>
      </c>
      <c r="L5658" s="444">
        <f t="shared" ca="1" si="194"/>
        <v>-4139321888576407.5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-4139321888576407.5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-17247174535735.033</v>
      </c>
      <c r="L5659" s="444">
        <f t="shared" ca="1" si="194"/>
        <v>-4156569063112142.5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-4156569063112142.5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-17319037762967.26</v>
      </c>
      <c r="L5660" s="444">
        <f t="shared" ca="1" si="194"/>
        <v>-4173888100875110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-4173888100875110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-17391200420312.955</v>
      </c>
      <c r="L5661" s="444">
        <f t="shared" ca="1" si="194"/>
        <v>-4191279301295423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-4191279301295423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-17463663755397.594</v>
      </c>
      <c r="L5662" s="444">
        <f t="shared" ca="1" si="194"/>
        <v>-4208742965050820.5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-4208742965050820.5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-17536429021045.086</v>
      </c>
      <c r="L5663" s="444">
        <f t="shared" ca="1" si="194"/>
        <v>-4226279394071865.5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-4226279394071865.5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-17609497475299.438</v>
      </c>
      <c r="L5664" s="444">
        <f t="shared" ca="1" si="194"/>
        <v>-4243888891547165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-4243888891547165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-17682870381446.52</v>
      </c>
      <c r="L5665" s="444">
        <f t="shared" ca="1" si="194"/>
        <v>-4261571761928611.5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-4261571761928611.5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-17756549008035.883</v>
      </c>
      <c r="L5666" s="444">
        <f t="shared" ca="1" si="194"/>
        <v>-4279328310936647.5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-4279328310936647.5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-17830534628902.699</v>
      </c>
      <c r="L5667" s="444">
        <f t="shared" ca="1" si="194"/>
        <v>-4297158845565550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-4297158845565550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-17904828523189.793</v>
      </c>
      <c r="L5668" s="444">
        <f t="shared" ca="1" si="194"/>
        <v>-4315063674088740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-4315063674088740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-17979431975369.75</v>
      </c>
      <c r="L5669" s="444">
        <f t="shared" ca="1" si="194"/>
        <v>-4333043106064110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-4333043106064110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-18054346275267.125</v>
      </c>
      <c r="L5670" s="444">
        <f t="shared" ca="1" si="194"/>
        <v>-4351097452339377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-4351097452339377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-18129572718080.738</v>
      </c>
      <c r="L5671" s="444">
        <f t="shared" ca="1" si="194"/>
        <v>-4369227025057457.5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-4369227025057457.5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-18205112604406.074</v>
      </c>
      <c r="L5672" s="444">
        <f t="shared" ca="1" si="194"/>
        <v>-4387432137661863.5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-4387432137661863.5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-18280967240257.766</v>
      </c>
      <c r="L5673" s="444">
        <f t="shared" ca="1" si="194"/>
        <v>-4405713104902121.5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-4405713104902121.5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-18357137937092.172</v>
      </c>
      <c r="L5674" s="444">
        <f t="shared" ca="1" si="194"/>
        <v>-4424070242839213.5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-4424070242839213.5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-18433626011830.055</v>
      </c>
      <c r="L5675" s="444">
        <f t="shared" ca="1" si="194"/>
        <v>-4442503868851043.5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-4442503868851043.5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-18510432786879.348</v>
      </c>
      <c r="L5676" s="444">
        <f t="shared" ca="1" si="194"/>
        <v>-4461014301637923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-4461014301637923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-18587559590158.016</v>
      </c>
      <c r="L5677" s="444">
        <f t="shared" ca="1" si="194"/>
        <v>-4479601861228081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-4479601861228081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-18665007755117.004</v>
      </c>
      <c r="L5678" s="444">
        <f t="shared" ca="1" si="194"/>
        <v>-4498266868983198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-4498266868983198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-18742778620763.328</v>
      </c>
      <c r="L5679" s="444">
        <f t="shared" ca="1" si="194"/>
        <v>-4517009647603961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-4517009647603961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-18820873531683.172</v>
      </c>
      <c r="L5680" s="444">
        <f t="shared" ca="1" si="194"/>
        <v>-4535830521135644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-4535830521135644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-18899293838065.184</v>
      </c>
      <c r="L5681" s="444">
        <f t="shared" ca="1" si="194"/>
        <v>-4554729814973709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-4554729814973709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-18978040895723.789</v>
      </c>
      <c r="L5682" s="444">
        <f t="shared" ca="1" si="194"/>
        <v>-4573707855869433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-4573707855869433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-19057116066122.637</v>
      </c>
      <c r="L5683" s="444">
        <f t="shared" ca="1" si="194"/>
        <v>-4592764971935556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-4592764971935556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-19136520716398.148</v>
      </c>
      <c r="L5684" s="444">
        <f t="shared" ca="1" si="194"/>
        <v>-4611901492651954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-4611901492651954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-19216256219383.141</v>
      </c>
      <c r="L5685" s="444">
        <f t="shared" ca="1" si="194"/>
        <v>-4631117748871337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-4631117748871337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-19296323953630.57</v>
      </c>
      <c r="L5686" s="444">
        <f t="shared" ca="1" si="194"/>
        <v>-4650414072824968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-4650414072824968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-19376725303437.367</v>
      </c>
      <c r="L5687" s="444">
        <f t="shared" ca="1" si="194"/>
        <v>-4669790798128405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-4669790798128405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-19457461658868.355</v>
      </c>
      <c r="L5688" s="444">
        <f t="shared" ca="1" si="194"/>
        <v>-4689248259787273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-4689248259787273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-19538534415780.305</v>
      </c>
      <c r="L5689" s="444">
        <f t="shared" ca="1" si="194"/>
        <v>-4708786794203053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-4708786794203053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-19619944975846.055</v>
      </c>
      <c r="L5690" s="444">
        <f t="shared" ca="1" si="194"/>
        <v>-4728406739178899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-4728406739178899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-19701694746578.746</v>
      </c>
      <c r="L5691" s="444">
        <f t="shared" ca="1" si="194"/>
        <v>-4748108433925478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-4748108433925478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-19783785141356.156</v>
      </c>
      <c r="L5692" s="444">
        <f t="shared" ca="1" si="194"/>
        <v>-4767892219066834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-4767892219066834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-19866217579445.141</v>
      </c>
      <c r="L5693" s="444">
        <f t="shared" ca="1" si="194"/>
        <v>-4787758436646279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-4787758436646279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-19948993486026.164</v>
      </c>
      <c r="L5694" s="444">
        <f t="shared" ca="1" si="194"/>
        <v>-4807707430132305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-4807707430132305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-20032114292217.938</v>
      </c>
      <c r="L5695" s="444">
        <f t="shared" ca="1" si="194"/>
        <v>-4827739544424523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-4827739544424523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-20115581435102.18</v>
      </c>
      <c r="L5696" s="444">
        <f t="shared" ca="1" si="194"/>
        <v>-4847855125859625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-4847855125859625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-20199396357748.438</v>
      </c>
      <c r="L5697" s="444">
        <f t="shared" ca="1" si="194"/>
        <v>-4868054522217373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-4868054522217373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-20283560509239.055</v>
      </c>
      <c r="L5698" s="444">
        <f t="shared" ca="1" si="194"/>
        <v>-4888338082726612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-4888338082726612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-20368075344694.215</v>
      </c>
      <c r="L5699" s="444">
        <f t="shared" ca="1" si="194"/>
        <v>-4908706158071306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-4908706158071306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-20452942325297.109</v>
      </c>
      <c r="L5700" s="444">
        <f t="shared" ca="1" si="194"/>
        <v>-4929159100396603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-4929159100396603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-20538162918319.18</v>
      </c>
      <c r="L5701" s="444">
        <f t="shared" ca="1" si="194"/>
        <v>-4949697263314922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-4949697263314922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-20623738597145.508</v>
      </c>
      <c r="L5702" s="444">
        <f t="shared" ca="1" si="194"/>
        <v>-4970321001912068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-4970321001912068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-20709670841300.281</v>
      </c>
      <c r="L5703" s="444">
        <f t="shared" ca="1" si="194"/>
        <v>-4991030672753368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-4991030672753368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-20795961136472.367</v>
      </c>
      <c r="L5704" s="444">
        <f t="shared" ca="1" si="194"/>
        <v>-5011826633889840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-5011826633889840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-20882610974541</v>
      </c>
      <c r="L5705" s="444">
        <f t="shared" ca="1" si="194"/>
        <v>-5032709244864381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-5032709244864381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-20969621853601.586</v>
      </c>
      <c r="L5706" s="444">
        <f t="shared" ca="1" si="194"/>
        <v>-5053678866717983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-5053678866717983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-21056995277991.594</v>
      </c>
      <c r="L5707" s="444">
        <f t="shared" ca="1" si="194"/>
        <v>-5074735861995975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-5074735861995975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-21144732758316.563</v>
      </c>
      <c r="L5708" s="444">
        <f t="shared" ca="1" si="194"/>
        <v>-5095880594754292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-5095880594754292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-21232835811476.215</v>
      </c>
      <c r="L5709" s="444">
        <f t="shared" ca="1" si="194"/>
        <v>-5117113430565768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-5117113430565768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-21321305960690.699</v>
      </c>
      <c r="L5710" s="444">
        <f t="shared" ca="1" si="194"/>
        <v>-5138434736526459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-5138434736526459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-21410144735526.914</v>
      </c>
      <c r="L5711" s="444">
        <f t="shared" ca="1" si="194"/>
        <v>-5159844881261986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-5159844881261986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-21499353671924.941</v>
      </c>
      <c r="L5712" s="444">
        <f t="shared" ca="1" si="194"/>
        <v>-5181344234933911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-5181344234933911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-21588934312224.629</v>
      </c>
      <c r="L5713" s="444">
        <f t="shared" ca="1" si="194"/>
        <v>-5202933169246136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-5202933169246136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-21678888205192.234</v>
      </c>
      <c r="L5714" s="444">
        <f t="shared" ca="1" si="194"/>
        <v>-5224612057451328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-5224612057451328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-21769216906047.199</v>
      </c>
      <c r="L5715" s="444">
        <f t="shared" ca="1" si="194"/>
        <v>-5246381274357375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-5246381274357375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-21859921976489.063</v>
      </c>
      <c r="L5716" s="444">
        <f t="shared" ca="1" si="194"/>
        <v>-5268241196333864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-5268241196333864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-21951004984724.434</v>
      </c>
      <c r="L5717" s="444">
        <f t="shared" ca="1" si="194"/>
        <v>-5290192201318588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-5290192201318588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-22042467505494.117</v>
      </c>
      <c r="L5718" s="444">
        <f t="shared" ca="1" si="194"/>
        <v>-5312234668824082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-5312234668824082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-22134311120100.34</v>
      </c>
      <c r="L5719" s="444">
        <f t="shared" ca="1" si="194"/>
        <v>-5334368979944182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-5334368979944182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-22226537416434.09</v>
      </c>
      <c r="L5720" s="444">
        <f t="shared" ca="1" si="194"/>
        <v>-5356595517360616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-5356595517360616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-22319147989002.566</v>
      </c>
      <c r="L5721" s="444">
        <f t="shared" ca="1" si="194"/>
        <v>-5378914665349619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-5378914665349619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-22412144438956.746</v>
      </c>
      <c r="L5722" s="444">
        <f t="shared" ca="1" si="194"/>
        <v>-5401326809788576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-5401326809788576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-22505528374119.066</v>
      </c>
      <c r="L5723" s="444">
        <f t="shared" ca="1" si="194"/>
        <v>-5423832338162695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-5423832338162695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-22599301409011.23</v>
      </c>
      <c r="L5724" s="444">
        <f t="shared" ca="1" si="194"/>
        <v>-5446431639571706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-5446431639571706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-22693465164882.109</v>
      </c>
      <c r="L5725" s="444">
        <f t="shared" ca="1" si="194"/>
        <v>-5469125104736588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-5469125104736588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-22788021269735.781</v>
      </c>
      <c r="L5726" s="444">
        <f t="shared" ca="1" si="194"/>
        <v>-5491913126006324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-5491913126006324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-22882971358359.684</v>
      </c>
      <c r="L5727" s="444">
        <f t="shared" ca="1" si="194"/>
        <v>-5514796097364684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-5514796097364684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-22978317072352.852</v>
      </c>
      <c r="L5728" s="444">
        <f t="shared" ca="1" si="194"/>
        <v>-5537774414437037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-5537774414437037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-23074060060154.32</v>
      </c>
      <c r="L5729" s="444">
        <f t="shared" ca="1" si="194"/>
        <v>-5560848474497191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-5560848474497191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-23170201977071.629</v>
      </c>
      <c r="L5730" s="444">
        <f t="shared" ca="1" si="194"/>
        <v>-5584018676474263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-5584018676474263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-23266744485309.43</v>
      </c>
      <c r="L5731" s="444">
        <f t="shared" ca="1" si="194"/>
        <v>-5607285420959572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-5607285420959572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-23363689253998.215</v>
      </c>
      <c r="L5732" s="444">
        <f t="shared" ca="1" si="194"/>
        <v>-5630649110213570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-5630649110213570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-23461037959223.207</v>
      </c>
      <c r="L5733" s="444">
        <f t="shared" ca="1" si="194"/>
        <v>-5654110148172793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-5654110148172793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-23558792284053.305</v>
      </c>
      <c r="L5734" s="444">
        <f t="shared" ca="1" si="194"/>
        <v>-5677668940456846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-5677668940456846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-23656953918570.191</v>
      </c>
      <c r="L5735" s="444">
        <f t="shared" ca="1" si="194"/>
        <v>-5701325894375416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-5701325894375416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-23755524559897.566</v>
      </c>
      <c r="L5736" s="444">
        <f t="shared" ca="1" si="194"/>
        <v>-5725081418935314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-5725081418935314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-23854505912230.477</v>
      </c>
      <c r="L5737" s="444">
        <f t="shared" ca="1" si="194"/>
        <v>-5748935924847544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-5748935924847544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-23953899686864.766</v>
      </c>
      <c r="L5738" s="444">
        <f t="shared" ca="1" si="194"/>
        <v>-5772889824534409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-5772889824534409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-24053707602226.703</v>
      </c>
      <c r="L5739" s="444">
        <f t="shared" ca="1" si="194"/>
        <v>-5796943532136636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-5796943532136636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-24153931383902.648</v>
      </c>
      <c r="L5740" s="444">
        <f t="shared" ca="1" si="194"/>
        <v>-5821097463520539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-5821097463520539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-24254572764668.914</v>
      </c>
      <c r="L5741" s="444">
        <f t="shared" ca="1" si="194"/>
        <v>-5845352036285208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-5845352036285208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-24355633484521.699</v>
      </c>
      <c r="L5742" s="444">
        <f t="shared" ca="1" si="194"/>
        <v>-5869707669769730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-5869707669769730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-24457115290707.207</v>
      </c>
      <c r="L5743" s="444">
        <f t="shared" ca="1" si="194"/>
        <v>-5894164785060437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-5894164785060437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-24559019937751.82</v>
      </c>
      <c r="L5744" s="444">
        <f t="shared" ca="1" si="194"/>
        <v>-5918723804998189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-5918723804998189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-24661349187492.453</v>
      </c>
      <c r="L5745" s="444">
        <f t="shared" ca="1" si="194"/>
        <v>-5943385154185681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-5943385154185681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-24764104809107.004</v>
      </c>
      <c r="L5746" s="444">
        <f t="shared" ca="1" si="194"/>
        <v>-5968149258994788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-5968149258994788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-24867288579144.949</v>
      </c>
      <c r="L5747" s="444">
        <f t="shared" ca="1" si="194"/>
        <v>-5993016547573933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-5993016547573933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-24970902281558.055</v>
      </c>
      <c r="L5748" s="444">
        <f t="shared" ca="1" si="194"/>
        <v>-6017987449855491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-6017987449855491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-25074947707731.211</v>
      </c>
      <c r="L5749" s="444">
        <f t="shared" ca="1" si="194"/>
        <v>-6043062397563222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-6043062397563222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-25179426656513.426</v>
      </c>
      <c r="L5750" s="444">
        <f t="shared" ca="1" si="194"/>
        <v>-6068241824219735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-6068241824219735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-25284340934248.895</v>
      </c>
      <c r="L5751" s="444">
        <f t="shared" ca="1" si="194"/>
        <v>-6093526165153984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-6093526165153984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-25389692354808.266</v>
      </c>
      <c r="L5752" s="444">
        <f t="shared" ca="1" si="194"/>
        <v>-6118915857508792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-6118915857508792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-25495482739619.965</v>
      </c>
      <c r="L5753" s="444">
        <f t="shared" ca="1" si="194"/>
        <v>-6144411340248412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-6144411340248412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-25601713917701.715</v>
      </c>
      <c r="L5754" s="444">
        <f t="shared" ca="1" si="194"/>
        <v>-6170013054166114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-6170013054166114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-25708387725692.141</v>
      </c>
      <c r="L5755" s="444">
        <f t="shared" ca="1" si="194"/>
        <v>-6195721441891806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-6195721441891806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-25815506007882.523</v>
      </c>
      <c r="L5756" s="444">
        <f t="shared" ca="1" si="194"/>
        <v>-6221536947899689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-6221536947899689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-25923070616248.703</v>
      </c>
      <c r="L5757" s="444">
        <f t="shared" ca="1" si="194"/>
        <v>-6247460018515938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-6247460018515938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-26031083410483.074</v>
      </c>
      <c r="L5758" s="444">
        <f t="shared" ca="1" si="194"/>
        <v>-6273491101926421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-6273491101926421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-26139546258026.754</v>
      </c>
      <c r="L5759" s="444">
        <f t="shared" ca="1" si="194"/>
        <v>-6299630648184448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-6299630648184448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-26248461034101.867</v>
      </c>
      <c r="L5760" s="444">
        <f t="shared" ca="1" si="194"/>
        <v>-6325879109218550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-6325879109218550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-26357829621743.957</v>
      </c>
      <c r="L5761" s="444">
        <f t="shared" ca="1" si="194"/>
        <v>-6352236938840294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-6352236938840294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-26467653911834.559</v>
      </c>
      <c r="L5762" s="444">
        <f t="shared" ca="1" si="194"/>
        <v>-6378704592752129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-6378704592752129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-26577935803133.871</v>
      </c>
      <c r="L5763" s="444">
        <f t="shared" ca="1" si="194"/>
        <v>-6405282528555263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-6405282528555263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-26688677202313.594</v>
      </c>
      <c r="L5764" s="444">
        <f t="shared" ca="1" si="194"/>
        <v>-6431971205757577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-6431971205757577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-26799880023989.902</v>
      </c>
      <c r="L5765" s="444">
        <f t="shared" ca="1" si="194"/>
        <v>-6458771085781567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-6458771085781567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-26911546190756.527</v>
      </c>
      <c r="L5766" s="444">
        <f t="shared" ca="1" si="194"/>
        <v>-6485682631972324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-6485682631972324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-27023677633218.016</v>
      </c>
      <c r="L5767" s="444">
        <f t="shared" ca="1" si="194"/>
        <v>-6512706309605542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-6512706309605542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-27136276290023.09</v>
      </c>
      <c r="L5768" s="444">
        <f t="shared" ca="1" si="194"/>
        <v>-6539842585895565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-6539842585895565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-27249344107898.188</v>
      </c>
      <c r="L5769" s="444">
        <f t="shared" ca="1" si="194"/>
        <v>-6567091930003463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-6567091930003463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-27362883041681.094</v>
      </c>
      <c r="L5770" s="444">
        <f t="shared" ca="1" si="194"/>
        <v>-6594454813045144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-6594454813045144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-27476895054354.766</v>
      </c>
      <c r="L5771" s="444">
        <f t="shared" ca="1" si="194"/>
        <v>-6621931708099499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-6621931708099499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-27591382117081.246</v>
      </c>
      <c r="L5772" s="444">
        <f t="shared" ca="1" si="194"/>
        <v>-6649523090216580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-6649523090216580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-27706346209235.75</v>
      </c>
      <c r="L5773" s="444">
        <f t="shared" ca="1" si="194"/>
        <v>-6677229436425816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-6677229436425816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-27821789318440.898</v>
      </c>
      <c r="L5774" s="444">
        <f t="shared" ca="1" si="194"/>
        <v>-6705051225744257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-6705051225744257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-27937713440601.07</v>
      </c>
      <c r="L5775" s="444">
        <f t="shared" ca="1" si="194"/>
        <v>-6732988939184858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-6732988939184858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-28054120579936.906</v>
      </c>
      <c r="L5776" s="444">
        <f t="shared" ca="1" si="194"/>
        <v>-6761043059764795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-6761043059764795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-28171012749019.98</v>
      </c>
      <c r="L5777" s="444">
        <f t="shared" ca="1" si="194"/>
        <v>-6789214072513815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-6789214072513815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-28288391968807.563</v>
      </c>
      <c r="L5778" s="444">
        <f t="shared" ca="1" si="194"/>
        <v>-6817502464482623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-6817502464482623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-28406260268677.594</v>
      </c>
      <c r="L5779" s="444">
        <f t="shared" ca="1" si="194"/>
        <v>-6845908724751301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-6845908724751301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-28524619686463.754</v>
      </c>
      <c r="L5780" s="444">
        <f t="shared" ca="1" si="194"/>
        <v>-6874433344437765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-6874433344437765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-28643472268490.688</v>
      </c>
      <c r="L5781" s="444">
        <f t="shared" ca="1" si="194"/>
        <v>-6903076816706256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-6903076816706256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-28762820069609.398</v>
      </c>
      <c r="L5782" s="444">
        <f t="shared" ca="1" si="194"/>
        <v>-6931839636775865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-6931839636775865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-28882665153232.77</v>
      </c>
      <c r="L5783" s="444">
        <f t="shared" ca="1" si="194"/>
        <v>-6960722301929098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-6960722301929098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-29003009591371.242</v>
      </c>
      <c r="L5784" s="444">
        <f t="shared" ca="1" si="194"/>
        <v>-6989725311520469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-6989725311520469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-29123855464668.621</v>
      </c>
      <c r="L5785" s="444">
        <f t="shared" ca="1" si="194"/>
        <v>-7018849166985138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-7018849166985138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-29245204862438.074</v>
      </c>
      <c r="L5786" s="444">
        <f t="shared" ca="1" si="194"/>
        <v>-7048094371847576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-7048094371847576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-29367059882698.234</v>
      </c>
      <c r="L5787" s="444">
        <f t="shared" ca="1" si="194"/>
        <v>-7077461431730274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-7077461431730274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-29489422632209.469</v>
      </c>
      <c r="L5788" s="444">
        <f t="shared" ca="1" si="194"/>
        <v>-7106950854362483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-7106950854362483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-29612295226510.344</v>
      </c>
      <c r="L5789" s="444">
        <f t="shared" ca="1" si="194"/>
        <v>-7136563149588993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-7136563149588993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-29735679789954.137</v>
      </c>
      <c r="L5790" s="444">
        <f t="shared" ca="1" si="194"/>
        <v>-7166298829378947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-7166298829378947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-29859578455745.609</v>
      </c>
      <c r="L5791" s="444">
        <f t="shared" ca="1" si="194"/>
        <v>-7196158407834693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-7196158407834693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-29983993365977.887</v>
      </c>
      <c r="L5792" s="444">
        <f t="shared" ca="1" si="194"/>
        <v>-7226142401200671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-7226142401200671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-30108926671669.461</v>
      </c>
      <c r="L5793" s="444">
        <f t="shared" ca="1" si="194"/>
        <v>-7256251327872340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-7256251327872340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-30234380532801.418</v>
      </c>
      <c r="L5794" s="444">
        <f t="shared" ca="1" si="194"/>
        <v>-7286485708405141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-7286485708405141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-30360357118354.75</v>
      </c>
      <c r="L5795" s="444">
        <f t="shared" ca="1" si="194"/>
        <v>-7316846065523496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-7316846065523496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-30486858606347.895</v>
      </c>
      <c r="L5796" s="444">
        <f t="shared" ca="1" si="194"/>
        <v>-7347332924129844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-7347332924129844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-30613887183874.348</v>
      </c>
      <c r="L5797" s="444">
        <f t="shared" ca="1" si="194"/>
        <v>-7377946811313718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-7377946811313718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-30741445047140.492</v>
      </c>
      <c r="L5798" s="444">
        <f t="shared" ca="1" si="194"/>
        <v>-7408688256360858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-7408688256360858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-30869534401503.574</v>
      </c>
      <c r="L5799" s="444">
        <f t="shared" ca="1" si="194"/>
        <v>-7439557790762362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-7439557790762362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-30998157461509.836</v>
      </c>
      <c r="L5800" s="444">
        <f t="shared" ca="1" si="194"/>
        <v>-7470555948223872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-7470555948223872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-31127316450932.797</v>
      </c>
      <c r="L5801" s="444">
        <f t="shared" ca="1" si="194"/>
        <v>-7501683264674805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-7501683264674805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-31257013602811.691</v>
      </c>
      <c r="L5802" s="444">
        <f t="shared" ca="1" si="194"/>
        <v>-7532940278277617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-7532940278277617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-31387251159490.07</v>
      </c>
      <c r="L5803" s="444">
        <f t="shared" ca="1" si="194"/>
        <v>-7564327529437107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-7564327529437107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-31518031372654.613</v>
      </c>
      <c r="L5804" s="444">
        <f t="shared" ca="1" si="194"/>
        <v>-7595845560809762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-7595845560809762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-31649356503374.004</v>
      </c>
      <c r="L5805" s="444">
        <f t="shared" ca="1" si="194"/>
        <v>-7627494917313136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-7627494917313136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-31781228822138.066</v>
      </c>
      <c r="L5806" s="444">
        <f t="shared" ca="1" si="194"/>
        <v>-7659276146135274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-7659276146135274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-31913650608896.973</v>
      </c>
      <c r="L5807" s="444">
        <f t="shared" ca="1" si="194"/>
        <v>-7691189796744171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-7691189796744171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-32046624153100.711</v>
      </c>
      <c r="L5808" s="444">
        <f t="shared" ca="1" si="194"/>
        <v>-7723236420897272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-7723236420897272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-32180151753738.629</v>
      </c>
      <c r="L5809" s="444">
        <f t="shared" ca="1" si="194"/>
        <v>-7755416572651011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-7755416572651011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-32314235719379.211</v>
      </c>
      <c r="L5810" s="444">
        <f t="shared" ca="1" si="194"/>
        <v>-7787730808370390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-7787730808370390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-32448878368209.957</v>
      </c>
      <c r="L5811" s="444">
        <f t="shared" ca="1" si="194"/>
        <v>-7820179686738600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-7820179686738600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-32584082028077.504</v>
      </c>
      <c r="L5812" s="444">
        <f t="shared" ca="1" si="194"/>
        <v>-7852763768766678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-7852763768766678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-32719849036527.824</v>
      </c>
      <c r="L5813" s="444">
        <f t="shared" ca="1" si="194"/>
        <v>-7885483617803206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-7885483617803206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-32856181740846.691</v>
      </c>
      <c r="L5814" s="444">
        <f t="shared" ca="1" si="194"/>
        <v>-7918339799544053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-7918339799544053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-32993082498100.219</v>
      </c>
      <c r="L5815" s="444">
        <f t="shared" ca="1" si="194"/>
        <v>-7951332882042153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-7951332882042153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-33130553675175.637</v>
      </c>
      <c r="L5816" s="444">
        <f t="shared" ca="1" si="194"/>
        <v>-7984463435717329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-7984463435717329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-33268597648822.203</v>
      </c>
      <c r="L5817" s="444">
        <f t="shared" ca="1" si="194"/>
        <v>-8017732033366151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-8017732033366151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-33407216805692.297</v>
      </c>
      <c r="L5818" s="444">
        <f t="shared" ca="1" si="194"/>
        <v>-8051139250171843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-8051139250171843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-33546413542382.68</v>
      </c>
      <c r="L5819" s="444">
        <f t="shared" ca="1" si="194"/>
        <v>-8084685663714226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-8084685663714226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-33686190265475.945</v>
      </c>
      <c r="L5820" s="444">
        <f t="shared" ca="1" si="194"/>
        <v>-8118371853979702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-8118371853979702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-33826549391582.09</v>
      </c>
      <c r="L5821" s="444">
        <f t="shared" ca="1" si="194"/>
        <v>-8152198403371284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-8152198403371284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-33967493347380.348</v>
      </c>
      <c r="L5822" s="444">
        <f t="shared" ca="1" si="194"/>
        <v>-8186165896718664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-8186165896718664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-34109024569661.098</v>
      </c>
      <c r="L5823" s="444">
        <f t="shared" ca="1" si="194"/>
        <v>-8220274921288325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-8220274921288325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-34251145505368.02</v>
      </c>
      <c r="L5824" s="444">
        <f t="shared" ca="1" si="194"/>
        <v>-8254526066793693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-8254526066793693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-34393858611640.387</v>
      </c>
      <c r="L5825" s="444">
        <f t="shared" ca="1" si="194"/>
        <v>-8288919925405333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-8288919925405333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-34537166355855.555</v>
      </c>
      <c r="L5826" s="444">
        <f t="shared" ca="1" si="194"/>
        <v>-8323457091761189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-8323457091761189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-34681071215671.621</v>
      </c>
      <c r="L5827" s="444">
        <f t="shared" ca="1" si="194"/>
        <v>-8358138162976861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-8358138162976861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-34825575679070.254</v>
      </c>
      <c r="L5828" s="444">
        <f t="shared" ca="1" si="194"/>
        <v>-8392963738655931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-8392963738655931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-34970682244399.715</v>
      </c>
      <c r="L5829" s="444">
        <f t="shared" ca="1" si="194"/>
        <v>-8427934420900331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-8427934420900331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-35116393420418.051</v>
      </c>
      <c r="L5830" s="444">
        <f t="shared" ca="1" si="194"/>
        <v>-8463050814320749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-8463050814320749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-35262711726336.453</v>
      </c>
      <c r="L5831" s="444">
        <f t="shared" ca="1" si="194"/>
        <v>-8498313526047085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-8498313526047085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-35409639691862.852</v>
      </c>
      <c r="L5832" s="444">
        <f t="shared" ca="1" si="194"/>
        <v>-8533723165738948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-8533723165738948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-35557179857245.617</v>
      </c>
      <c r="L5833" s="444">
        <f t="shared" ca="1" si="194"/>
        <v>-8569280345596194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-8569280345596194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-35705334773317.477</v>
      </c>
      <c r="L5834" s="444">
        <f t="shared" ca="1" si="194"/>
        <v>-8604985680369511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-8604985680369511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-35854107001539.625</v>
      </c>
      <c r="L5835" s="444">
        <f t="shared" ca="1" si="194"/>
        <v>-8640839787371051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-8640839787371051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-36003499114046.047</v>
      </c>
      <c r="L5836" s="444">
        <f t="shared" ca="1" si="194"/>
        <v>-8676843286485097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-8676843286485097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-36153513693687.906</v>
      </c>
      <c r="L5837" s="444">
        <f t="shared" ca="1" si="194"/>
        <v>-8712996800178785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-8712996800178785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-36304153334078.273</v>
      </c>
      <c r="L5838" s="444">
        <f t="shared" ca="1" si="194"/>
        <v>-8749300953512863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-8749300953512863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-36455420639636.93</v>
      </c>
      <c r="L5839" s="444">
        <f t="shared" ca="1" si="194"/>
        <v>-8785756374152500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-8785756374152500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-36607318225635.422</v>
      </c>
      <c r="L5840" s="444">
        <f t="shared" ca="1" si="194"/>
        <v>-8822363692378135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-8822363692378135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-36759848718242.227</v>
      </c>
      <c r="L5841" s="444">
        <f t="shared" ca="1" si="194"/>
        <v>-8859123541096377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-8859123541096377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-36913014754568.234</v>
      </c>
      <c r="L5842" s="444">
        <f t="shared" ca="1" si="194"/>
        <v>-8896036555850945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-8896036555850945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-37066818982712.273</v>
      </c>
      <c r="L5843" s="444">
        <f t="shared" ca="1" si="194"/>
        <v>-8933103374833657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-8933103374833657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-37221264061806.906</v>
      </c>
      <c r="L5844" s="444">
        <f t="shared" ca="1" si="194"/>
        <v>-8970324638895464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-8970324638895464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-37376352662064.438</v>
      </c>
      <c r="L5845" s="444">
        <f t="shared" ca="1" si="194"/>
        <v>-9007700991557528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-9007700991557528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-37532087464823.031</v>
      </c>
      <c r="L5846" s="444">
        <f t="shared" ca="1" si="194"/>
        <v>-9045233079022352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-9045233079022352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-37688471162593.133</v>
      </c>
      <c r="L5847" s="444">
        <f t="shared" ca="1" si="194"/>
        <v>-9082921550184946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-9082921550184946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-37845506459103.938</v>
      </c>
      <c r="L5848" s="444">
        <f t="shared" ca="1" si="194"/>
        <v>-9120767056644050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-9120767056644050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-38003196069350.211</v>
      </c>
      <c r="L5849" s="444">
        <f t="shared" ca="1" si="194"/>
        <v>-9158770252713400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-9158770252713400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-38161542719639.164</v>
      </c>
      <c r="L5850" s="444">
        <f t="shared" ca="1" si="194"/>
        <v>-9196931795433040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-9196931795433040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-38320549147637.664</v>
      </c>
      <c r="L5851" s="444">
        <f t="shared" ca="1" si="194"/>
        <v>-9235252344580678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-9235252344580678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-38480218102419.492</v>
      </c>
      <c r="L5852" s="444">
        <f t="shared" ca="1" si="194"/>
        <v>-9273732562683098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-9273732562683098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-38640552344512.906</v>
      </c>
      <c r="L5853" s="444">
        <f t="shared" ca="1" si="194"/>
        <v>-9312373115027610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-9312373115027610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-38801554645948.375</v>
      </c>
      <c r="L5854" s="444">
        <f t="shared" ca="1" si="194"/>
        <v>-9351174669673558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-9351174669673558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-38963227790306.492</v>
      </c>
      <c r="L5855" s="444">
        <f t="shared" ca="1" si="194"/>
        <v>-9390137897463864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-9390137897463864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-39125574572766.102</v>
      </c>
      <c r="L5856" s="444">
        <f t="shared" ca="1" si="194"/>
        <v>-9429263472036630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-9429263472036630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-39288597800152.625</v>
      </c>
      <c r="L5857" s="444">
        <f t="shared" ca="1" si="194"/>
        <v>-9468552069836782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-9468552069836782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-39452300290986.594</v>
      </c>
      <c r="L5858" s="444">
        <f t="shared" ca="1" si="194"/>
        <v>-9508004370127768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-9508004370127768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-39616684875532.367</v>
      </c>
      <c r="L5859" s="444">
        <f t="shared" ca="1" si="194"/>
        <v>-9547621055003300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-9547621055003300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-39781754395847.086</v>
      </c>
      <c r="L5860" s="444">
        <f t="shared" ca="1" si="194"/>
        <v>-9587402809399148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-9587402809399148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-39947511705829.781</v>
      </c>
      <c r="L5861" s="444">
        <f t="shared" ca="1" si="194"/>
        <v>-9627350321104978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-9627350321104978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-40113959671270.742</v>
      </c>
      <c r="L5862" s="444">
        <f t="shared" ca="1" si="194"/>
        <v>-9667464280776248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-9667464280776248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-40281101169901.031</v>
      </c>
      <c r="L5863" s="444">
        <f t="shared" ca="1" si="194"/>
        <v>-9707745381946150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-9707745381946150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-40448939091442.289</v>
      </c>
      <c r="L5864" s="444">
        <f t="shared" ca="1" si="194"/>
        <v>-9748194321037592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-9748194321037592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-40617476337656.633</v>
      </c>
      <c r="L5865" s="444">
        <f t="shared" ca="1" si="194"/>
        <v>-9788811797375248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-9788811797375248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-40786715822396.867</v>
      </c>
      <c r="L5866" s="444">
        <f t="shared" ca="1" si="194"/>
        <v>-9829598513197644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-9829598513197644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-40956660471656.852</v>
      </c>
      <c r="L5867" s="444">
        <f t="shared" ca="1" si="194"/>
        <v>-9870555173669300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-9870555173669300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-41127313223622.086</v>
      </c>
      <c r="L5868" s="444">
        <f t="shared" ca="1" si="194"/>
        <v>-9911682486892922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-9911682486892922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-41298677028720.508</v>
      </c>
      <c r="L5869" s="444">
        <f t="shared" ca="1" si="194"/>
        <v>-9952981163921642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-9952981163921642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-41470754849673.508</v>
      </c>
      <c r="L5870" s="444">
        <f t="shared" ca="1" si="194"/>
        <v>-9994451918771316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-9994451918771316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-41643549661547.148</v>
      </c>
      <c r="L5871" s="444">
        <f t="shared" ca="1" si="194"/>
        <v>-1.0036095468432864E+16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-1.0036095468432864E+16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-41817064451803.602</v>
      </c>
      <c r="L5872" s="444">
        <f t="shared" ca="1" si="194"/>
        <v>-1.0077912532884668E+16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-1.0077912532884668E+16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-41991302220352.781</v>
      </c>
      <c r="L5873" s="444">
        <f t="shared" ref="L5873:L6127" ca="1" si="199">I5873-J5873+K5873</f>
        <v>-1.011990383510502E+16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-1.011990383510502E+16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-42166265979604.25</v>
      </c>
      <c r="L5874" s="444">
        <f t="shared" ca="1" si="199"/>
        <v>-1.0162070101084624E+16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-1.0162070101084624E+16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-42341958754519.266</v>
      </c>
      <c r="L5875" s="444">
        <f t="shared" ca="1" si="199"/>
        <v>-1.0204412059839144E+16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-1.0204412059839144E+16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-42518383582663.102</v>
      </c>
      <c r="L5876" s="444">
        <f t="shared" ca="1" si="199"/>
        <v>-1.0246930443421808E+16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-1.0246930443421808E+16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-42695543514257.531</v>
      </c>
      <c r="L5877" s="444">
        <f t="shared" ca="1" si="199"/>
        <v>-1.0289625986936066E+16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-1.0289625986936066E+16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-42873441612233.609</v>
      </c>
      <c r="L5878" s="444">
        <f t="shared" ca="1" si="199"/>
        <v>-1.03324994285483E+16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-1.03324994285483E+16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-43052080952284.586</v>
      </c>
      <c r="L5879" s="444">
        <f t="shared" ca="1" si="199"/>
        <v>-1.0375551509500584E+16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-1.0375551509500584E+16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-43231464622919.102</v>
      </c>
      <c r="L5880" s="444">
        <f t="shared" ca="1" si="199"/>
        <v>-1.0418782974123504E+16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-1.0418782974123504E+16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-43411595725514.602</v>
      </c>
      <c r="L5881" s="444">
        <f t="shared" ca="1" si="199"/>
        <v>-1.0462194569849018E+16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-1.0462194569849018E+16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-43592477374370.906</v>
      </c>
      <c r="L5882" s="444">
        <f t="shared" ca="1" si="199"/>
        <v>-1.0505787047223388E+16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-1.0505787047223388E+16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-43774112696764.117</v>
      </c>
      <c r="L5883" s="444">
        <f t="shared" ca="1" si="199"/>
        <v>-1.0549561159920152E+16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-1.0549561159920152E+16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-43956504833000.633</v>
      </c>
      <c r="L5884" s="444">
        <f t="shared" ca="1" si="199"/>
        <v>-1.0593517664753152E+16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-1.0593517664753152E+16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-44139656936471.469</v>
      </c>
      <c r="L5885" s="444">
        <f t="shared" ca="1" si="199"/>
        <v>-1.0637657321689624E+16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-1.0637657321689624E+16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-44323572173706.766</v>
      </c>
      <c r="L5886" s="444">
        <f t="shared" ca="1" si="199"/>
        <v>-1.068198089386333E+16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-1.068198089386333E+16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-44508253724430.539</v>
      </c>
      <c r="L5887" s="444">
        <f t="shared" ca="1" si="199"/>
        <v>-1.072648914758776E+16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-1.072648914758776E+16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-44693704781615.664</v>
      </c>
      <c r="L5888" s="444">
        <f t="shared" ca="1" si="199"/>
        <v>-1.0771182852369376E+16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-1.0771182852369376E+16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-44879928551539.063</v>
      </c>
      <c r="L5889" s="444">
        <f t="shared" ca="1" si="199"/>
        <v>-1.0816062780920916E+16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-1.0816062780920916E+16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-45066928253837.148</v>
      </c>
      <c r="L5890" s="444">
        <f t="shared" ca="1" si="199"/>
        <v>-1.0861129709174754E+16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-1.0861129709174754E+16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-45254707121561.477</v>
      </c>
      <c r="L5891" s="444">
        <f t="shared" ca="1" si="199"/>
        <v>-1.0906384416296316E+16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-1.0906384416296316E+16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-45443268401234.648</v>
      </c>
      <c r="L5892" s="444">
        <f t="shared" ca="1" si="199"/>
        <v>-1.095182768469755E+16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-1.095182768469755E+16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-45632615352906.461</v>
      </c>
      <c r="L5893" s="444">
        <f t="shared" ca="1" si="199"/>
        <v>-1.0997460300050456E+16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-1.0997460300050456E+16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-45822751250210.234</v>
      </c>
      <c r="L5894" s="444">
        <f t="shared" ca="1" si="199"/>
        <v>-1.1043283051300666E+16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-1.1043283051300666E+16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-46013679380419.438</v>
      </c>
      <c r="L5895" s="444">
        <f t="shared" ca="1" si="199"/>
        <v>-1.1089296730681086E+16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-1.1089296730681086E+16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-46205403044504.523</v>
      </c>
      <c r="L5896" s="444">
        <f t="shared" ca="1" si="199"/>
        <v>-1.113550213372559E+16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-1.113550213372559E+16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-46397925557189.961</v>
      </c>
      <c r="L5897" s="444">
        <f t="shared" ca="1" si="199"/>
        <v>-1.118190005928278E+16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-1.118190005928278E+16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-46591250247011.586</v>
      </c>
      <c r="L5898" s="444">
        <f t="shared" ca="1" si="199"/>
        <v>-1.1228491309529792E+16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-1.1228491309529792E+16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-46785380456374.133</v>
      </c>
      <c r="L5899" s="444">
        <f t="shared" ca="1" si="199"/>
        <v>-1.1275276689986166E+16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-1.1275276689986166E+16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-46980319541609.023</v>
      </c>
      <c r="L5900" s="444">
        <f t="shared" ca="1" si="199"/>
        <v>-1.1322257009527776E+16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-1.1322257009527776E+16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-47176070873032.398</v>
      </c>
      <c r="L5901" s="444">
        <f t="shared" ca="1" si="199"/>
        <v>-1.1369433080400808E+16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-1.1369433080400808E+16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-47372637835003.367</v>
      </c>
      <c r="L5902" s="444">
        <f t="shared" ca="1" si="199"/>
        <v>-1.1416805718235812E+16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-1.1416805718235812E+16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-47570023825982.547</v>
      </c>
      <c r="L5903" s="444">
        <f t="shared" ca="1" si="199"/>
        <v>-1.1464375742061794E+16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-1.1464375742061794E+16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-47768232258590.805</v>
      </c>
      <c r="L5904" s="444">
        <f t="shared" ca="1" si="199"/>
        <v>-1.1512143974320384E+16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-1.1512143974320384E+16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-47967266559668.266</v>
      </c>
      <c r="L5905" s="444">
        <f t="shared" ca="1" si="199"/>
        <v>-1.1560111240880052E+16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-1.1560111240880052E+16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-48167130170333.547</v>
      </c>
      <c r="L5906" s="444">
        <f t="shared" ca="1" si="199"/>
        <v>-1.1608278371050386E+16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-1.1608278371050386E+16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-48367826546043.273</v>
      </c>
      <c r="L5907" s="444">
        <f t="shared" ca="1" si="199"/>
        <v>-1.165664619759643E+16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-1.165664619759643E+16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-48569359156651.789</v>
      </c>
      <c r="L5908" s="444">
        <f t="shared" ca="1" si="199"/>
        <v>-1.1705215556753082E+16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-1.1705215556753082E+16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-48771731486471.172</v>
      </c>
      <c r="L5909" s="444">
        <f t="shared" ca="1" si="199"/>
        <v>-1.1753987288239554E+16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-1.1753987288239554E+16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-48974947034331.477</v>
      </c>
      <c r="L5910" s="444">
        <f t="shared" ca="1" si="199"/>
        <v>-1.1802962235273886E+16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-1.1802962235273886E+16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-49179009313641.188</v>
      </c>
      <c r="L5911" s="444">
        <f t="shared" ca="1" si="199"/>
        <v>-1.1852141244587528E+16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-1.1852141244587528E+16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-49383921852448.031</v>
      </c>
      <c r="L5912" s="444">
        <f t="shared" ca="1" si="199"/>
        <v>-1.1901525166439976E+16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-1.1901525166439976E+16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-49589688193499.898</v>
      </c>
      <c r="L5913" s="444">
        <f t="shared" ca="1" si="199"/>
        <v>-1.1951114854633476E+16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-1.1951114854633476E+16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-49796311894306.148</v>
      </c>
      <c r="L5914" s="444">
        <f t="shared" ca="1" si="199"/>
        <v>-1.2000911166527782E+16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-1.2000911166527782E+16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-50003796527199.094</v>
      </c>
      <c r="L5915" s="444">
        <f t="shared" ca="1" si="199"/>
        <v>-1.2050914963054982E+16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-1.2050914963054982E+16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-50212145679395.758</v>
      </c>
      <c r="L5916" s="444">
        <f t="shared" ca="1" si="199"/>
        <v>-1.2101127108734378E+16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-1.2101127108734378E+16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-50421362953059.906</v>
      </c>
      <c r="L5917" s="444">
        <f t="shared" ca="1" si="199"/>
        <v>-1.2151548471687438E+16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-1.2151548471687438E+16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-50631451965364.328</v>
      </c>
      <c r="L5918" s="444">
        <f t="shared" ca="1" si="199"/>
        <v>-1.2202179923652802E+16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-1.2202179923652802E+16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-50842416348553.344</v>
      </c>
      <c r="L5919" s="444">
        <f t="shared" ca="1" si="199"/>
        <v>-1.2253022340001356E+16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-1.2253022340001356E+16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-51054259750005.648</v>
      </c>
      <c r="L5920" s="444">
        <f t="shared" ca="1" si="199"/>
        <v>-1.2304076599751362E+16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-1.2304076599751362E+16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-51266985832297.344</v>
      </c>
      <c r="L5921" s="444">
        <f t="shared" ca="1" si="199"/>
        <v>-1.235534358558366E+16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-1.235534358558366E+16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-51480598273265.25</v>
      </c>
      <c r="L5922" s="444">
        <f t="shared" ca="1" si="199"/>
        <v>-1.2406824183856926E+16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-1.2406824183856926E+16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-51695100766070.523</v>
      </c>
      <c r="L5923" s="444">
        <f t="shared" ca="1" si="199"/>
        <v>-1.2458519284622996E+16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-1.2458519284622996E+16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-51910497019262.484</v>
      </c>
      <c r="L5924" s="444">
        <f t="shared" ca="1" si="199"/>
        <v>-1.2510429781642258E+16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-1.2510429781642258E+16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-52126790756842.742</v>
      </c>
      <c r="L5925" s="444">
        <f t="shared" ca="1" si="199"/>
        <v>-1.25625565723991E+16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-1.25625565723991E+16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-52343985718329.586</v>
      </c>
      <c r="L5926" s="444">
        <f t="shared" ca="1" si="199"/>
        <v>-1.261490055811743E+16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-1.261490055811743E+16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-52562085658822.625</v>
      </c>
      <c r="L5927" s="444">
        <f t="shared" ca="1" si="199"/>
        <v>-1.2667462643776252E+16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-1.2667462643776252E+16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-52781094349067.719</v>
      </c>
      <c r="L5928" s="444">
        <f t="shared" ca="1" si="199"/>
        <v>-1.272024373812532E+16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-1.272024373812532E+16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-53001015575522.164</v>
      </c>
      <c r="L5929" s="444">
        <f t="shared" ca="1" si="199"/>
        <v>-1.2773244753700842E+16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-1.2773244753700842E+16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-53221853140420.172</v>
      </c>
      <c r="L5930" s="444">
        <f t="shared" ca="1" si="199"/>
        <v>-1.2826466606841262E+16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-1.2826466606841262E+16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-53443610861838.594</v>
      </c>
      <c r="L5931" s="444">
        <f t="shared" ca="1" si="199"/>
        <v>-1.28799102177031E+16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-1.28799102177031E+16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-53666292573762.914</v>
      </c>
      <c r="L5932" s="444">
        <f t="shared" ca="1" si="199"/>
        <v>-1.2933576510276862E+16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-1.2933576510276862E+16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-53889902126153.594</v>
      </c>
      <c r="L5933" s="444">
        <f t="shared" ca="1" si="199"/>
        <v>-1.2987466412403016E+16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-1.2987466412403016E+16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-54114443385012.563</v>
      </c>
      <c r="L5934" s="444">
        <f t="shared" ca="1" si="199"/>
        <v>-1.3041580855788028E+16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-1.3041580855788028E+16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-54339920232450.117</v>
      </c>
      <c r="L5935" s="444">
        <f t="shared" ca="1" si="199"/>
        <v>-1.3095920776020478E+16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-1.3095920776020478E+16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-54566336566751.992</v>
      </c>
      <c r="L5936" s="444">
        <f t="shared" ca="1" si="199"/>
        <v>-1.315048711258723E+16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-1.315048711258723E+16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-54793696302446.789</v>
      </c>
      <c r="L5937" s="444">
        <f t="shared" ca="1" si="199"/>
        <v>-1.3205280808889676E+16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-1.3205280808889676E+16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-55022003370373.648</v>
      </c>
      <c r="L5938" s="444">
        <f t="shared" ca="1" si="199"/>
        <v>-1.326030281226005E+16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-1.326030281226005E+16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-55251261717750.211</v>
      </c>
      <c r="L5939" s="444">
        <f t="shared" ca="1" si="199"/>
        <v>-1.33155540739778E+16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-1.33155540739778E+16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-55481475308240.836</v>
      </c>
      <c r="L5940" s="444">
        <f t="shared" ca="1" si="199"/>
        <v>-1.337103554928604E+16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-1.337103554928604E+16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-55712648122025.164</v>
      </c>
      <c r="L5941" s="444">
        <f t="shared" ca="1" si="199"/>
        <v>-1.3426748197408066E+16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-1.3426748197408066E+16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-55944784155866.938</v>
      </c>
      <c r="L5942" s="444">
        <f t="shared" ca="1" si="199"/>
        <v>-1.3482692981563932E+16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-1.3482692981563932E+16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-56177887423183.047</v>
      </c>
      <c r="L5943" s="444">
        <f t="shared" ca="1" si="199"/>
        <v>-1.3538870868987116E+16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-1.3538870868987116E+16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-56411961954112.984</v>
      </c>
      <c r="L5944" s="444">
        <f t="shared" ca="1" si="199"/>
        <v>-1.3595282830941228E+16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-1.3595282830941228E+16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-56647011795588.445</v>
      </c>
      <c r="L5945" s="444">
        <f t="shared" ca="1" si="199"/>
        <v>-1.3651929842736816E+16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-1.3651929842736816E+16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-56883041011403.398</v>
      </c>
      <c r="L5946" s="444">
        <f t="shared" ca="1" si="199"/>
        <v>-1.370881288374822E+16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-1.370881288374822E+16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-57120053682284.25</v>
      </c>
      <c r="L5947" s="444">
        <f t="shared" ca="1" si="199"/>
        <v>-1.3765932937430504E+16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-1.3765932937430504E+16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-57358053905960.43</v>
      </c>
      <c r="L5948" s="444">
        <f t="shared" ca="1" si="199"/>
        <v>-1.3823290991336464E+16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-1.3823290991336464E+16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-57597045797235.266</v>
      </c>
      <c r="L5949" s="444">
        <f t="shared" ca="1" si="199"/>
        <v>-1.38808880371337E+16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-1.38808880371337E+16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-57837033488057.086</v>
      </c>
      <c r="L5950" s="444">
        <f t="shared" ca="1" si="199"/>
        <v>-1.3938725070621758E+16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-1.3938725070621758E+16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-58078021127590.656</v>
      </c>
      <c r="L5951" s="444">
        <f t="shared" ca="1" si="199"/>
        <v>-1.3996803091749348E+16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-1.3996803091749348E+16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-58320012882288.945</v>
      </c>
      <c r="L5952" s="444">
        <f t="shared" ca="1" si="199"/>
        <v>-1.4055123104631636E+16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-1.4055123104631636E+16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-58563012935965.141</v>
      </c>
      <c r="L5953" s="444">
        <f t="shared" ca="1" si="199"/>
        <v>-1.4113686117567602E+16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-1.4113686117567602E+16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-58807025489865.008</v>
      </c>
      <c r="L5954" s="444">
        <f t="shared" ca="1" si="199"/>
        <v>-1.4172493143057468E+16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-1.4172493143057468E+16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-59052054762739.445</v>
      </c>
      <c r="L5955" s="444">
        <f t="shared" ca="1" si="199"/>
        <v>-1.4231545197820208E+16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-1.4231545197820208E+16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-59298104990917.531</v>
      </c>
      <c r="L5956" s="444">
        <f t="shared" ca="1" si="199"/>
        <v>-1.4290843302811126E+16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-1.4290843302811126E+16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-59545180428379.68</v>
      </c>
      <c r="L5957" s="444">
        <f t="shared" ca="1" si="199"/>
        <v>-1.4350388483239506E+16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-1.4350388483239506E+16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-59793285346831.273</v>
      </c>
      <c r="L5958" s="444">
        <f t="shared" ca="1" si="199"/>
        <v>-1.4410181768586338E+16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-1.4410181768586338E+16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-60042424035776.406</v>
      </c>
      <c r="L5959" s="444">
        <f t="shared" ca="1" si="199"/>
        <v>-1.4470224192622114E+16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-1.4470224192622114E+16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-60292600802592.141</v>
      </c>
      <c r="L5960" s="444">
        <f t="shared" ca="1" si="199"/>
        <v>-1.4530516793424706E+16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-1.4530516793424706E+16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-60543819972602.938</v>
      </c>
      <c r="L5961" s="444">
        <f t="shared" ca="1" si="199"/>
        <v>-1.4591060613397308E+16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-1.4591060613397308E+16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-60796085889155.445</v>
      </c>
      <c r="L5962" s="444">
        <f t="shared" ca="1" si="199"/>
        <v>-1.4651856699286464E+16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-1.4651856699286464E+16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-61049402913693.602</v>
      </c>
      <c r="L5963" s="444">
        <f t="shared" ca="1" si="199"/>
        <v>-1.4712906102200158E+16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-1.4712906102200158E+16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-61303775425833.992</v>
      </c>
      <c r="L5964" s="444">
        <f t="shared" ca="1" si="199"/>
        <v>-1.4774209877625992E+16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-1.4774209877625992E+16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-61559207823441.641</v>
      </c>
      <c r="L5965" s="444">
        <f t="shared" ca="1" si="199"/>
        <v>-1.4835769085449434E+16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-1.4835769085449434E+16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-61815704522705.977</v>
      </c>
      <c r="L5966" s="444">
        <f t="shared" ca="1" si="199"/>
        <v>-1.489758478997214E+16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-1.489758478997214E+16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-62073269958217.25</v>
      </c>
      <c r="L5967" s="444">
        <f t="shared" ca="1" si="199"/>
        <v>-1.4959658059930358E+16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-1.4959658059930358E+16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-62331908583043.164</v>
      </c>
      <c r="L5968" s="444">
        <f t="shared" ca="1" si="199"/>
        <v>-1.5021989968513402E+16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-1.5021989968513402E+16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-62591624868805.844</v>
      </c>
      <c r="L5969" s="444">
        <f t="shared" ca="1" si="199"/>
        <v>-1.5084581593382208E+16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-1.5084581593382208E+16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-62852423305759.195</v>
      </c>
      <c r="L5970" s="444">
        <f t="shared" ca="1" si="199"/>
        <v>-1.5147434016687968E+16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-1.5147434016687968E+16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-63114308402866.531</v>
      </c>
      <c r="L5971" s="444">
        <f t="shared" ca="1" si="199"/>
        <v>-1.5210548325090834E+16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-1.5210548325090834E+16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-63377284687878.477</v>
      </c>
      <c r="L5972" s="444">
        <f t="shared" ca="1" si="199"/>
        <v>-1.5273925609778712E+16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-1.5273925609778712E+16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-63641356707411.297</v>
      </c>
      <c r="L5973" s="444">
        <f t="shared" ca="1" si="199"/>
        <v>-1.5337566966486124E+16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-1.5337566966486124E+16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-63906529027025.523</v>
      </c>
      <c r="L5974" s="444">
        <f t="shared" ca="1" si="199"/>
        <v>-1.540147349551315E+16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-1.540147349551315E+16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-64172806231304.781</v>
      </c>
      <c r="L5975" s="444">
        <f t="shared" ca="1" si="199"/>
        <v>-1.5465646301744454E+16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-1.5465646301744454E+16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-64440192923935.227</v>
      </c>
      <c r="L5976" s="444">
        <f t="shared" ca="1" si="199"/>
        <v>-1.553008649466839E+16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-1.553008649466839E+16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-64708693727784.961</v>
      </c>
      <c r="L5977" s="444">
        <f t="shared" ca="1" si="199"/>
        <v>-1.5594795188396174E+16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-1.5594795188396174E+16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-64978313284984.055</v>
      </c>
      <c r="L5978" s="444">
        <f t="shared" ca="1" si="199"/>
        <v>-1.5659773501681158E+16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-1.5659773501681158E+16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-65249056257004.82</v>
      </c>
      <c r="L5979" s="444">
        <f t="shared" ca="1" si="199"/>
        <v>-1.5725022557938162E+16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-1.5725022557938162E+16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-65520927324742.336</v>
      </c>
      <c r="L5980" s="444">
        <f t="shared" ca="1" si="199"/>
        <v>-1.5790543485262904E+16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-1.5790543485262904E+16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-65793931188595.43</v>
      </c>
      <c r="L5981" s="444">
        <f t="shared" ca="1" si="199"/>
        <v>-1.58563374164515E+16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-1.58563374164515E+16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-66068072568547.906</v>
      </c>
      <c r="L5982" s="444">
        <f t="shared" ca="1" si="199"/>
        <v>-1.5922405489020048E+16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-1.5922405489020048E+16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-66343356204250.195</v>
      </c>
      <c r="L5983" s="444">
        <f t="shared" ca="1" si="199"/>
        <v>-1.5988748845224298E+16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-1.5988748845224298E+16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-66619786855101.242</v>
      </c>
      <c r="L5984" s="444">
        <f t="shared" ca="1" si="199"/>
        <v>-1.60553686320794E+16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-1.60553686320794E+16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-66897369300330.844</v>
      </c>
      <c r="L5985" s="444">
        <f t="shared" ca="1" si="199"/>
        <v>-1.612226600137973E+16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-1.612226600137973E+16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-67176108339082.219</v>
      </c>
      <c r="L5986" s="444">
        <f t="shared" ca="1" si="199"/>
        <v>-1.6189442109718812E+16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-1.6189442109718812E+16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-67456008790495.047</v>
      </c>
      <c r="L5987" s="444">
        <f t="shared" ca="1" si="199"/>
        <v>-1.6256898118509308E+16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-1.6256898118509308E+16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-67737075493788.781</v>
      </c>
      <c r="L5988" s="444">
        <f t="shared" ca="1" si="199"/>
        <v>-1.6324635194003096E+16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-1.6324635194003096E+16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-68019313308346.234</v>
      </c>
      <c r="L5989" s="444">
        <f t="shared" ca="1" si="199"/>
        <v>-1.6392654507311442E+16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-1.6392654507311442E+16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-68302727113797.672</v>
      </c>
      <c r="L5990" s="444">
        <f t="shared" ca="1" si="199"/>
        <v>-1.646095723442524E+16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-1.646095723442524E+16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-68587321810105.164</v>
      </c>
      <c r="L5991" s="444">
        <f t="shared" ca="1" si="199"/>
        <v>-1.6529544556235346E+16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-1.6529544556235346E+16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-68873102317647.273</v>
      </c>
      <c r="L5992" s="444">
        <f t="shared" ca="1" si="199"/>
        <v>-1.6598417658552994E+16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-1.6598417658552994E+16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-69160073577304.141</v>
      </c>
      <c r="L5993" s="444">
        <f t="shared" ca="1" si="199"/>
        <v>-1.6667577732130298E+16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-1.6667577732130298E+16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-69448240550542.906</v>
      </c>
      <c r="L5994" s="444">
        <f t="shared" ca="1" si="199"/>
        <v>-1.673702597268084E+16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-1.673702597268084E+16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-69737608219503.492</v>
      </c>
      <c r="L5995" s="444">
        <f t="shared" ca="1" si="199"/>
        <v>-1.6806763580900344E+16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-1.6806763580900344E+16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-70028181587084.758</v>
      </c>
      <c r="L5996" s="444">
        <f t="shared" ca="1" si="199"/>
        <v>-1.6876791762487428E+16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-1.6876791762487428E+16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-70319965677030.961</v>
      </c>
      <c r="L5997" s="444">
        <f t="shared" ca="1" si="199"/>
        <v>-1.6947111728164458E+16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-1.6947111728164458E+16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-70612965534018.578</v>
      </c>
      <c r="L5998" s="444">
        <f t="shared" ca="1" si="199"/>
        <v>-1.7017724693698476E+16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-1.7017724693698476E+16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-70907186223743.656</v>
      </c>
      <c r="L5999" s="444">
        <f t="shared" ca="1" si="199"/>
        <v>-1.708863187992222E+16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-1.708863187992222E+16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-71202632833009.25</v>
      </c>
      <c r="L6000" s="444">
        <f t="shared" ca="1" si="199"/>
        <v>-1.715983451275523E+16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-1.715983451275523E+16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-71499310469813.469</v>
      </c>
      <c r="L6001" s="444">
        <f t="shared" ca="1" si="199"/>
        <v>-1.7231333823225044E+16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-1.7231333823225044E+16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-71797224263437.688</v>
      </c>
      <c r="L6002" s="444">
        <f t="shared" ca="1" si="199"/>
        <v>-1.7303131047488482E+16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-1.7303131047488482E+16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-72096379364535.344</v>
      </c>
      <c r="L6003" s="444">
        <f t="shared" ca="1" si="199"/>
        <v>-1.7375227426853018E+16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-1.7375227426853018E+16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-72396780945220.906</v>
      </c>
      <c r="L6004" s="444">
        <f t="shared" ca="1" si="199"/>
        <v>-1.7447624207798238E+16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-1.7447624207798238E+16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-72698434199159.328</v>
      </c>
      <c r="L6005" s="444">
        <f t="shared" ca="1" si="199"/>
        <v>-1.7520322641997398E+16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-1.7520322641997398E+16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-73001344341655.828</v>
      </c>
      <c r="L6006" s="444">
        <f t="shared" ca="1" si="199"/>
        <v>-1.7593323986339054E+16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-1.7593323986339054E+16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-73305516609746.063</v>
      </c>
      <c r="L6007" s="444">
        <f t="shared" ca="1" si="199"/>
        <v>-1.76666295029488E+16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-1.76666295029488E+16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-73610956262286.672</v>
      </c>
      <c r="L6008" s="444">
        <f t="shared" ca="1" si="199"/>
        <v>-1.7740240459211086E+16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-1.7740240459211086E+16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-73917668580046.188</v>
      </c>
      <c r="L6009" s="444">
        <f t="shared" ca="1" si="199"/>
        <v>-1.7814158127791132E+16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-1.7814158127791132E+16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-74225658865796.375</v>
      </c>
      <c r="L6010" s="444">
        <f t="shared" ca="1" si="199"/>
        <v>-1.7888383786656928E+16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-1.7888383786656928E+16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-74534932444403.875</v>
      </c>
      <c r="L6011" s="444">
        <f t="shared" ca="1" si="199"/>
        <v>-1.7962918719101332E+16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-1.7962918719101332E+16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-74845494662922.219</v>
      </c>
      <c r="L6012" s="444">
        <f t="shared" ca="1" si="199"/>
        <v>-1.8037764213764256E+16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-1.8037764213764256E+16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-75157350890684.406</v>
      </c>
      <c r="L6013" s="444">
        <f t="shared" ca="1" si="199"/>
        <v>-1.811292156465494E+16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-1.811292156465494E+16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-75470506519395.578</v>
      </c>
      <c r="L6014" s="444">
        <f t="shared" ca="1" si="199"/>
        <v>-1.8188392071174336E+16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-1.8188392071174336E+16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-75784966963226.406</v>
      </c>
      <c r="L6015" s="444">
        <f t="shared" ca="1" si="199"/>
        <v>-1.8264177038137564E+16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-1.8264177038137564E+16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-76100737658906.516</v>
      </c>
      <c r="L6016" s="444">
        <f t="shared" ca="1" si="199"/>
        <v>-1.8340277775796472E+16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-1.8340277775796472E+16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-76417824065818.625</v>
      </c>
      <c r="L6017" s="444">
        <f t="shared" ca="1" si="199"/>
        <v>-1.8416695599862292E+16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-1.8416695599862292E+16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-76736231666092.875</v>
      </c>
      <c r="L6018" s="444">
        <f t="shared" ca="1" si="199"/>
        <v>-1.8493431831528384E+16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-1.8493431831528384E+16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-77055965964701.594</v>
      </c>
      <c r="L6019" s="444">
        <f t="shared" ca="1" si="199"/>
        <v>-1.8570487797493084E+16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-1.8570487797493084E+16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-77377032489554.516</v>
      </c>
      <c r="L6020" s="444">
        <f t="shared" ca="1" si="199"/>
        <v>-1.864786482998264E+16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-1.864786482998264E+16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-77699436791594.328</v>
      </c>
      <c r="L6021" s="444">
        <f t="shared" ca="1" si="199"/>
        <v>-1.8725564266774236E+16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-1.8725564266774236E+16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-78023184444892.656</v>
      </c>
      <c r="L6022" s="444">
        <f t="shared" ca="1" si="199"/>
        <v>-1.8803587451219128E+16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-1.8803587451219128E+16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-78348281046746.359</v>
      </c>
      <c r="L6023" s="444">
        <f t="shared" ca="1" si="199"/>
        <v>-1.8881935732265876E+16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-1.8881935732265876E+16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-78674732217774.484</v>
      </c>
      <c r="L6024" s="444">
        <f t="shared" ca="1" si="199"/>
        <v>-1.8960610464483652E+16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-1.8960610464483652E+16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-79002543602015.219</v>
      </c>
      <c r="L6025" s="444">
        <f t="shared" ca="1" si="199"/>
        <v>-1.9039613008085668E+16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-1.9039613008085668E+16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-79331720867023.609</v>
      </c>
      <c r="L6026" s="444">
        <f t="shared" ca="1" si="199"/>
        <v>-1.9118944728952692E+16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-1.9118944728952692E+16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-79662269703969.547</v>
      </c>
      <c r="L6027" s="444">
        <f t="shared" ca="1" si="199"/>
        <v>-1.919860699865666E+16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-1.919860699865666E+16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-79994195827736.078</v>
      </c>
      <c r="L6028" s="444">
        <f t="shared" ca="1" si="199"/>
        <v>-1.9278601194484396E+16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-1.9278601194484396E+16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-80327504977018.313</v>
      </c>
      <c r="L6029" s="444">
        <f t="shared" ca="1" si="199"/>
        <v>-1.9358928699461416E+16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-1.9358928699461416E+16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-80662202914422.563</v>
      </c>
      <c r="L6030" s="444">
        <f t="shared" ca="1" si="199"/>
        <v>-1.943959090237584E+16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-1.943959090237584E+16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-80998295426566</v>
      </c>
      <c r="L6031" s="444">
        <f t="shared" ca="1" si="199"/>
        <v>-1.9520589197802408E+16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-1.9520589197802408E+16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-81335788324176.703</v>
      </c>
      <c r="L6032" s="444">
        <f t="shared" ca="1" si="199"/>
        <v>-1.9601924986126584E+16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-1.9601924986126584E+16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-81674687442194.094</v>
      </c>
      <c r="L6033" s="444">
        <f t="shared" ca="1" si="199"/>
        <v>-1.968359967356878E+16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-1.968359967356878E+16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-82014998639869.922</v>
      </c>
      <c r="L6034" s="444">
        <f t="shared" ca="1" si="199"/>
        <v>-1.9765614672208648E+16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-1.9765614672208648E+16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-82356727800869.359</v>
      </c>
      <c r="L6035" s="444">
        <f t="shared" ca="1" si="199"/>
        <v>-1.9847971400009516E+16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-1.9847971400009516E+16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-82699880833372.984</v>
      </c>
      <c r="L6036" s="444">
        <f t="shared" ca="1" si="199"/>
        <v>-1.9930671280842888E+16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-1.9930671280842888E+16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-83044463670178.703</v>
      </c>
      <c r="L6037" s="444">
        <f t="shared" ca="1" si="199"/>
        <v>-2.0013715744513068E+16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-2.0013715744513068E+16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-83390482268804.453</v>
      </c>
      <c r="L6038" s="444">
        <f t="shared" ca="1" si="199"/>
        <v>-2.0097106226781872E+16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-2.0097106226781872E+16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-83737942611591.125</v>
      </c>
      <c r="L6039" s="444">
        <f t="shared" ca="1" si="199"/>
        <v>-2.0180844169393464E+16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-2.0180844169393464E+16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-84086850705806.094</v>
      </c>
      <c r="L6040" s="444">
        <f t="shared" ca="1" si="199"/>
        <v>-2.0264931020099272E+16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-2.0264931020099272E+16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-84437212583746.969</v>
      </c>
      <c r="L6041" s="444">
        <f t="shared" ca="1" si="199"/>
        <v>-2.034936823268302E+16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-2.034936823268302E+16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-84789034302845.922</v>
      </c>
      <c r="L6042" s="444">
        <f t="shared" ca="1" si="199"/>
        <v>-2.0434157266985864E+16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-2.0434157266985864E+16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-85142321945774.438</v>
      </c>
      <c r="L6043" s="444">
        <f t="shared" ca="1" si="199"/>
        <v>-2.051929958893164E+16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-2.051929958893164E+16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-85497081620548.5</v>
      </c>
      <c r="L6044" s="444">
        <f t="shared" ca="1" si="199"/>
        <v>-2.0604796670552188E+16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-2.0604796670552188E+16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-85853319460634.109</v>
      </c>
      <c r="L6045" s="444">
        <f t="shared" ca="1" si="199"/>
        <v>-2.0690649990012824E+16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-2.0690649990012824E+16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-86211041625053.438</v>
      </c>
      <c r="L6046" s="444">
        <f t="shared" ca="1" si="199"/>
        <v>-2.0776861031637876E+16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-2.0776861031637876E+16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-86570254298491.156</v>
      </c>
      <c r="L6047" s="444">
        <f t="shared" ca="1" si="199"/>
        <v>-2.0863431285936368E+16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-2.0863431285936368E+16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-86930963691401.531</v>
      </c>
      <c r="L6048" s="444">
        <f t="shared" ca="1" si="199"/>
        <v>-2.0950362249627768E+16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-2.0950362249627768E+16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-87293176040115.703</v>
      </c>
      <c r="L6049" s="444">
        <f t="shared" ca="1" si="199"/>
        <v>-2.1037655425667884E+16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-2.1037655425667884E+16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-87656897606949.516</v>
      </c>
      <c r="L6050" s="444">
        <f t="shared" ca="1" si="199"/>
        <v>-2.1125312323274832E+16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-2.1125312323274832E+16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-88022134680311.797</v>
      </c>
      <c r="L6051" s="444">
        <f t="shared" ca="1" si="199"/>
        <v>-2.1213334457955144E+16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-2.1213334457955144E+16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-88388893574813.094</v>
      </c>
      <c r="L6052" s="444">
        <f t="shared" ca="1" si="199"/>
        <v>-2.1301723351529956E+16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-2.1301723351529956E+16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-88757180631374.813</v>
      </c>
      <c r="L6053" s="444">
        <f t="shared" ca="1" si="199"/>
        <v>-2.1390480532161332E+16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-2.1390480532161332E+16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-89127002217338.875</v>
      </c>
      <c r="L6054" s="444">
        <f t="shared" ca="1" si="199"/>
        <v>-2.1479607534378672E+16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-2.1479607534378672E+16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-89498364726577.797</v>
      </c>
      <c r="L6055" s="444">
        <f t="shared" ca="1" si="199"/>
        <v>-2.1569105899105248E+16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-2.1569105899105248E+16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-89871274579605.203</v>
      </c>
      <c r="L6056" s="444">
        <f t="shared" ca="1" si="199"/>
        <v>-2.1658977173684852E+16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-2.1658977173684852E+16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-90245738223686.875</v>
      </c>
      <c r="L6057" s="444">
        <f t="shared" ca="1" si="199"/>
        <v>-2.174922291190854E+16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-2.174922291190854E+16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-90621762132952.25</v>
      </c>
      <c r="L6058" s="444">
        <f t="shared" ca="1" si="199"/>
        <v>-2.1839844674041492E+16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-2.1839844674041492E+16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-90999352808506.219</v>
      </c>
      <c r="L6059" s="444">
        <f t="shared" ca="1" si="199"/>
        <v>-2.193084402685E+16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-2.193084402685E+16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-91378516778541.672</v>
      </c>
      <c r="L6060" s="444">
        <f t="shared" ca="1" si="199"/>
        <v>-2.202222254362854E+16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-2.202222254362854E+16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-91759260598452.25</v>
      </c>
      <c r="L6061" s="444">
        <f t="shared" ca="1" si="199"/>
        <v>-2.2113981804226992E+16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-2.2113981804226992E+16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-92141590850945.797</v>
      </c>
      <c r="L6062" s="444">
        <f t="shared" ca="1" si="199"/>
        <v>-2.2206123395077936E+16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-2.2206123395077936E+16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-92525514146158.063</v>
      </c>
      <c r="L6063" s="444">
        <f t="shared" ca="1" si="199"/>
        <v>-2.2298648909224096E+16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-2.2298648909224096E+16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-92911037121767.063</v>
      </c>
      <c r="L6064" s="444">
        <f t="shared" ca="1" si="199"/>
        <v>-2.2391559946345864E+16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-2.2391559946345864E+16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-93298166443107.766</v>
      </c>
      <c r="L6065" s="444">
        <f t="shared" ca="1" si="199"/>
        <v>-2.2484858112788972E+16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-2.2484858112788972E+16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-93686908803287.375</v>
      </c>
      <c r="L6066" s="444">
        <f t="shared" ca="1" si="199"/>
        <v>-2.257854502159226E+16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-2.257854502159226E+16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-94077270923301.078</v>
      </c>
      <c r="L6067" s="444">
        <f t="shared" ca="1" si="199"/>
        <v>-2.267262229251556E+16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-2.267262229251556E+16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-94469259552148.172</v>
      </c>
      <c r="L6068" s="444">
        <f t="shared" ca="1" si="199"/>
        <v>-2.2767091552067708E+16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-2.2767091552067708E+16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-94862881466948.781</v>
      </c>
      <c r="L6069" s="444">
        <f t="shared" ca="1" si="199"/>
        <v>-2.2861954433534656E+16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-2.2861954433534656E+16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-95258143473061.063</v>
      </c>
      <c r="L6070" s="444">
        <f t="shared" ca="1" si="199"/>
        <v>-2.2957212577007716E+16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-2.2957212577007716E+16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-95655052404198.813</v>
      </c>
      <c r="L6071" s="444">
        <f t="shared" ca="1" si="199"/>
        <v>-2.3052867629411916E+16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-2.3052867629411916E+16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-96053615122549.656</v>
      </c>
      <c r="L6072" s="444">
        <f t="shared" ca="1" si="199"/>
        <v>-2.3148921244534464E+16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-2.3148921244534464E+16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-96453838518893.594</v>
      </c>
      <c r="L6073" s="444">
        <f t="shared" ca="1" si="199"/>
        <v>-2.3245375083053356E+16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-2.3245375083053356E+16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-96855729512722.313</v>
      </c>
      <c r="L6074" s="444">
        <f t="shared" ca="1" si="199"/>
        <v>-2.334223081256608E+16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-2.334223081256608E+16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-97259295052358.672</v>
      </c>
      <c r="L6075" s="444">
        <f t="shared" ca="1" si="199"/>
        <v>-2.343949010761844E+16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-2.343949010761844E+16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-97664542115076.828</v>
      </c>
      <c r="L6076" s="444">
        <f t="shared" ca="1" si="199"/>
        <v>-2.3537154649733516E+16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-2.3537154649733516E+16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-98071477707222.984</v>
      </c>
      <c r="L6077" s="444">
        <f t="shared" ca="1" si="199"/>
        <v>-2.363522612744074E+16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-2.363522612744074E+16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-98480108864336.422</v>
      </c>
      <c r="L6078" s="444">
        <f t="shared" ca="1" si="199"/>
        <v>-2.3733706236305076E+16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-2.3733706236305076E+16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-98890442651271.156</v>
      </c>
      <c r="L6079" s="444">
        <f t="shared" ca="1" si="199"/>
        <v>-2.3832596678956348E+16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-2.3832596678956348E+16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-99302486162318.109</v>
      </c>
      <c r="L6080" s="444">
        <f t="shared" ca="1" si="199"/>
        <v>-2.3931899165118668E+16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-2.3931899165118668E+16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-99716246521327.781</v>
      </c>
      <c r="L6081" s="444">
        <f t="shared" ca="1" si="199"/>
        <v>-2.4031615411639996E+16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-2.4031615411639996E+16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-100131730881833.31</v>
      </c>
      <c r="L6082" s="444">
        <f t="shared" ca="1" si="199"/>
        <v>-2.4131747142521828E+16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-2.4131747142521828E+16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-100548946427174.28</v>
      </c>
      <c r="L6083" s="444">
        <f t="shared" ca="1" si="199"/>
        <v>-2.4232296088949004E+16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-2.4232296088949004E+16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-100967900370620.84</v>
      </c>
      <c r="L6084" s="444">
        <f t="shared" ca="1" si="199"/>
        <v>-2.4333263989319624E+16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-2.4333263989319624E+16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-101388599955498.44</v>
      </c>
      <c r="L6085" s="444">
        <f t="shared" ca="1" si="199"/>
        <v>-2.4434652589275124E+16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-2.4434652589275124E+16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-101811052455313.02</v>
      </c>
      <c r="L6086" s="444">
        <f t="shared" ca="1" si="199"/>
        <v>-2.4536463641730436E+16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-2.4536463641730436E+16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-102235265173876.81</v>
      </c>
      <c r="L6087" s="444">
        <f t="shared" ca="1" si="199"/>
        <v>-2.4638698906904312E+16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-2.4638698906904312E+16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-102661245445434.63</v>
      </c>
      <c r="L6088" s="444">
        <f t="shared" ca="1" si="199"/>
        <v>-2.4741360152349748E+16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-2.4741360152349748E+16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-103089000634790.61</v>
      </c>
      <c r="L6089" s="444">
        <f t="shared" ca="1" si="199"/>
        <v>-2.484444915298454E+16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-2.484444915298454E+16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-103518538137435.58</v>
      </c>
      <c r="L6090" s="444">
        <f t="shared" ca="1" si="199"/>
        <v>-2.4947967691121976E+16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-2.4947967691121976E+16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-103949865379674.91</v>
      </c>
      <c r="L6091" s="444">
        <f t="shared" ca="1" si="199"/>
        <v>-2.5051917556501652E+16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-2.5051917556501652E+16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-104382989818756.88</v>
      </c>
      <c r="L6092" s="444">
        <f t="shared" ca="1" si="199"/>
        <v>-2.5156300546320408E+16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-2.5156300546320408E+16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-104817918943001.7</v>
      </c>
      <c r="L6093" s="444">
        <f t="shared" ca="1" si="199"/>
        <v>-2.5261118465263408E+16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-2.5261118465263408E+16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-105254660271930.86</v>
      </c>
      <c r="L6094" s="444">
        <f t="shared" ca="1" si="199"/>
        <v>-2.536637312553534E+16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-2.536637312553534E+16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-105693221356397.25</v>
      </c>
      <c r="L6095" s="444">
        <f t="shared" ca="1" si="199"/>
        <v>-2.5472066346891736E+16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-2.5472066346891736E+16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-106133609778715.56</v>
      </c>
      <c r="L6096" s="444">
        <f t="shared" ca="1" si="199"/>
        <v>-2.5578199956670452E+16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-2.5578199956670452E+16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-106575833152793.55</v>
      </c>
      <c r="L6097" s="444">
        <f t="shared" ca="1" si="199"/>
        <v>-2.5684775789823244E+16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-2.5684775789823244E+16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-107019899124263.52</v>
      </c>
      <c r="L6098" s="444">
        <f t="shared" ca="1" si="199"/>
        <v>-2.5791795688947508E+16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-2.5791795688947508E+16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-107465815370614.61</v>
      </c>
      <c r="L6099" s="444">
        <f t="shared" ca="1" si="199"/>
        <v>-2.5899261504318124E+16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-2.5899261504318124E+16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-107913589601325.52</v>
      </c>
      <c r="L6100" s="444">
        <f t="shared" ca="1" si="199"/>
        <v>-2.6007175093919448E+16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-2.6007175093919448E+16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-108363229557997.7</v>
      </c>
      <c r="L6101" s="444">
        <f t="shared" ca="1" si="199"/>
        <v>-2.6115538323477444E+16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-2.6115538323477444E+16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-108814743014489.34</v>
      </c>
      <c r="L6102" s="444">
        <f t="shared" ca="1" si="199"/>
        <v>-2.6224353066491932E+16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-2.6224353066491932E+16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-109268137777049.72</v>
      </c>
      <c r="L6103" s="444">
        <f t="shared" ca="1" si="199"/>
        <v>-2.633362120426898E+16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-2.633362120426898E+16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-109723421684454.08</v>
      </c>
      <c r="L6104" s="444">
        <f t="shared" ca="1" si="199"/>
        <v>-2.6443344625953436E+16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-2.6443344625953436E+16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-110180602608139.31</v>
      </c>
      <c r="L6105" s="444">
        <f t="shared" ca="1" si="199"/>
        <v>-2.6553525228561576E+16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-2.6553525228561576E+16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-110639688452339.91</v>
      </c>
      <c r="L6106" s="444">
        <f t="shared" ca="1" si="199"/>
        <v>-2.6664164917013916E+16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-2.6664164917013916E+16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-111100687154224.66</v>
      </c>
      <c r="L6107" s="444">
        <f t="shared" ca="1" si="199"/>
        <v>-2.677526560416814E+16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-2.677526560416814E+16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-111563606684033.92</v>
      </c>
      <c r="L6108" s="444">
        <f t="shared" ca="1" si="199"/>
        <v>-2.6886829210852172E+16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-2.6886829210852172E+16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-112028455045217.38</v>
      </c>
      <c r="L6109" s="444">
        <f t="shared" ca="1" si="199"/>
        <v>-2.6998857665897388E+16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-2.6998857665897388E+16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-112495240274572.45</v>
      </c>
      <c r="L6110" s="444">
        <f t="shared" ca="1" si="199"/>
        <v>-2.711135290617196E+16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-2.711135290617196E+16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-112963970442383.17</v>
      </c>
      <c r="L6111" s="444">
        <f t="shared" ca="1" si="199"/>
        <v>-2.7224316876614344E+16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-2.7224316876614344E+16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-113434653652559.77</v>
      </c>
      <c r="L6112" s="444">
        <f t="shared" ca="1" si="199"/>
        <v>-2.7337751530266904E+16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-2.7337751530266904E+16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-113907298042778.77</v>
      </c>
      <c r="L6113" s="444">
        <f t="shared" ca="1" si="199"/>
        <v>-2.7451658828309684E+16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-2.7451658828309684E+16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-114381911784623.69</v>
      </c>
      <c r="L6114" s="444">
        <f t="shared" ca="1" si="199"/>
        <v>-2.7566040740094308E+16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-2.7566040740094308E+16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-114858503083726.28</v>
      </c>
      <c r="L6115" s="444">
        <f t="shared" ca="1" si="199"/>
        <v>-2.7680899243178036E+16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-2.7680899243178036E+16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-115337080179908.48</v>
      </c>
      <c r="L6116" s="444">
        <f t="shared" ca="1" si="199"/>
        <v>-2.7796236323357944E+16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-2.7796236323357944E+16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-115817651347324.77</v>
      </c>
      <c r="L6117" s="444">
        <f t="shared" ca="1" si="199"/>
        <v>-2.7912053974705268E+16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-2.7912053974705268E+16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-116300224894605.28</v>
      </c>
      <c r="L6118" s="444">
        <f t="shared" ca="1" si="199"/>
        <v>-2.8028354199599872E+16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-2.8028354199599872E+16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-116784809164999.47</v>
      </c>
      <c r="L6119" s="444">
        <f t="shared" ca="1" si="199"/>
        <v>-2.8145139008764872E+16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-2.8145139008764872E+16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-117271412536520.3</v>
      </c>
      <c r="L6120" s="444">
        <f t="shared" ca="1" si="199"/>
        <v>-2.8262410421301392E+16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-2.8262410421301392E+16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-117760043422089.13</v>
      </c>
      <c r="L6121" s="444">
        <f t="shared" ca="1" si="199"/>
        <v>-2.838017046472348E+16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-2.838017046472348E+16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-118250710269681.17</v>
      </c>
      <c r="L6122" s="444">
        <f t="shared" ca="1" si="199"/>
        <v>-2.849842117499316E+16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-2.849842117499316E+16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-118743421562471.5</v>
      </c>
      <c r="L6123" s="444">
        <f t="shared" ca="1" si="199"/>
        <v>-2.8617164596555632E+16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-2.8617164596555632E+16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-119238185818981.8</v>
      </c>
      <c r="L6124" s="444">
        <f t="shared" ca="1" si="199"/>
        <v>-2.8736402782374612E+16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-2.8736402782374612E+16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-119735011593227.56</v>
      </c>
      <c r="L6125" s="444">
        <f t="shared" ca="1" si="199"/>
        <v>-2.885613779396784E+16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-2.885613779396784E+16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-120233907474866</v>
      </c>
      <c r="L6126" s="444">
        <f t="shared" ca="1" si="199"/>
        <v>-2.8976371701442704E+16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-2.8976371701442704E+16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-120734882089344.58</v>
      </c>
      <c r="L6127" s="444">
        <f t="shared" ca="1" si="199"/>
        <v>-2.9097106583532048E+16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-2.9097106583532048E+16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-121237944098050.2</v>
      </c>
      <c r="L6128" s="444">
        <f t="shared" ref="L6128:L6250" ca="1" si="204">I6128-J6128+K6128</f>
        <v>-2.92183445276301E+16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-2.92183445276301E+16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-121743102198458.73</v>
      </c>
      <c r="L6129" s="444">
        <f t="shared" ca="1" si="204"/>
        <v>-2.934008762982856E+16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-2.934008762982856E+16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-122250365124285.67</v>
      </c>
      <c r="L6130" s="444">
        <f t="shared" ca="1" si="204"/>
        <v>-2.9462337994952844E+16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-2.9462337994952844E+16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-122759741645636.84</v>
      </c>
      <c r="L6131" s="444">
        <f t="shared" ca="1" si="204"/>
        <v>-2.958509773659848E+16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-2.958509773659848E+16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-123271240569160.34</v>
      </c>
      <c r="L6132" s="444">
        <f t="shared" ca="1" si="204"/>
        <v>-2.970836897716764E+16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-2.970836897716764E+16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-123784870738198.52</v>
      </c>
      <c r="L6133" s="444">
        <f t="shared" ca="1" si="204"/>
        <v>-2.983215384790584E+16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-2.983215384790584E+16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-124300641032941</v>
      </c>
      <c r="L6134" s="444">
        <f t="shared" ca="1" si="204"/>
        <v>-2.995645448893878E+16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-2.995645448893878E+16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-124818560370578.25</v>
      </c>
      <c r="L6135" s="444">
        <f t="shared" ca="1" si="204"/>
        <v>-3.008127304930936E+16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-3.008127304930936E+16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-125338637705455.67</v>
      </c>
      <c r="L6136" s="444">
        <f t="shared" ca="1" si="204"/>
        <v>-3.0206611687014816E+16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-3.0206611687014816E+16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-125860882029228.39</v>
      </c>
      <c r="L6137" s="444">
        <f t="shared" ca="1" si="204"/>
        <v>-3.0332472569044044E+16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-3.0332472569044044E+16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-126385302371016.83</v>
      </c>
      <c r="L6138" s="444">
        <f t="shared" ca="1" si="204"/>
        <v>-3.045885787141506E+16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-3.045885787141506E+16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-126911907797562.77</v>
      </c>
      <c r="L6139" s="444">
        <f t="shared" ca="1" si="204"/>
        <v>-3.0585769779212624E+16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-3.0585769779212624E+16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-127440707413385.94</v>
      </c>
      <c r="L6140" s="444">
        <f t="shared" ca="1" si="204"/>
        <v>-3.0713210486626008E+16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-3.0713210486626008E+16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-127971710360941.7</v>
      </c>
      <c r="L6141" s="444">
        <f t="shared" ca="1" si="204"/>
        <v>-3.0841182196986948E+16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-3.0841182196986948E+16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-128504925820778.95</v>
      </c>
      <c r="L6142" s="444">
        <f t="shared" ca="1" si="204"/>
        <v>-3.0969687122807728E+16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-3.0969687122807728E+16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-129040363011698.86</v>
      </c>
      <c r="L6143" s="444">
        <f t="shared" ca="1" si="204"/>
        <v>-3.1098727485819428E+16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-3.1098727485819428E+16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-129578031190914.28</v>
      </c>
      <c r="L6144" s="444">
        <f t="shared" ca="1" si="204"/>
        <v>-3.1228305517010344E+16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-3.1228305517010344E+16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-130117939654209.75</v>
      </c>
      <c r="L6145" s="444">
        <f t="shared" ca="1" si="204"/>
        <v>-3.1358423456664552E+16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-3.1358423456664552E+16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-130660097736102.3</v>
      </c>
      <c r="L6146" s="444">
        <f t="shared" ca="1" si="204"/>
        <v>-3.1489083554400656E+16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-3.1489083554400656E+16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-131204514810002.75</v>
      </c>
      <c r="L6147" s="444">
        <f t="shared" ca="1" si="204"/>
        <v>-3.162028806921066E+16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-3.162028806921066E+16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-131751200288377.77</v>
      </c>
      <c r="L6148" s="444">
        <f t="shared" ca="1" si="204"/>
        <v>-3.1752039269499036E+16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-3.1752039269499036E+16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-132300163622912.64</v>
      </c>
      <c r="L6149" s="444">
        <f t="shared" ca="1" si="204"/>
        <v>-3.1884339433121948E+16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-3.1884339433121948E+16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-132851414304674.8</v>
      </c>
      <c r="L6150" s="444">
        <f t="shared" ca="1" si="204"/>
        <v>-3.2017190847426624E+16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-3.2017190847426624E+16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-133404961864277.58</v>
      </c>
      <c r="L6151" s="444">
        <f t="shared" ca="1" si="204"/>
        <v>-3.21505958092909E+16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-3.21505958092909E+16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-133960815872045.42</v>
      </c>
      <c r="L6152" s="444">
        <f t="shared" ca="1" si="204"/>
        <v>-3.2284556625162944E+16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-3.2284556625162944E+16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-134518985938178.95</v>
      </c>
      <c r="L6153" s="444">
        <f t="shared" ca="1" si="204"/>
        <v>-3.2419075611101124E+16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-3.2419075611101124E+16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-135079481712921.34</v>
      </c>
      <c r="L6154" s="444">
        <f t="shared" ca="1" si="204"/>
        <v>-3.2554155092814044E+16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-3.2554155092814044E+16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-135642312886725.19</v>
      </c>
      <c r="L6155" s="444">
        <f t="shared" ca="1" si="204"/>
        <v>-3.2689797405700768E+16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-3.2689797405700768E+16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-136207489190419.86</v>
      </c>
      <c r="L6156" s="444">
        <f t="shared" ca="1" si="204"/>
        <v>-3.2826004894891188E+16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-3.2826004894891188E+16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-136775020395379.95</v>
      </c>
      <c r="L6157" s="444">
        <f t="shared" ca="1" si="204"/>
        <v>-3.2962779915286568E+16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-3.2962779915286568E+16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-137344916313694.03</v>
      </c>
      <c r="L6158" s="444">
        <f t="shared" ca="1" si="204"/>
        <v>-3.3100124831600264E+16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-3.3100124831600264E+16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-137917186798334.42</v>
      </c>
      <c r="L6159" s="444">
        <f t="shared" ca="1" si="204"/>
        <v>-3.32380420183986E+16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-3.32380420183986E+16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-138491841743327.48</v>
      </c>
      <c r="L6160" s="444">
        <f t="shared" ca="1" si="204"/>
        <v>-3.3376533860141928E+16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-3.3376533860141928E+16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-139068891083924.7</v>
      </c>
      <c r="L6161" s="444">
        <f t="shared" ca="1" si="204"/>
        <v>-3.3515602751225852E+16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-3.3515602751225852E+16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-139648344796774.39</v>
      </c>
      <c r="L6162" s="444">
        <f t="shared" ca="1" si="204"/>
        <v>-3.3655251096022628E+16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-3.3655251096022628E+16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-140230212900094.27</v>
      </c>
      <c r="L6163" s="444">
        <f t="shared" ca="1" si="204"/>
        <v>-3.3795481308922724E+16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-3.3795481308922724E+16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-140814505453844.69</v>
      </c>
      <c r="L6164" s="444">
        <f t="shared" ca="1" si="204"/>
        <v>-3.3936295814376568E+16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-3.3936295814376568E+16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-141401232559902.38</v>
      </c>
      <c r="L6165" s="444">
        <f t="shared" ca="1" si="204"/>
        <v>-3.4077697046936472E+16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-3.4077697046936472E+16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-141990404362235.31</v>
      </c>
      <c r="L6166" s="444">
        <f t="shared" ca="1" si="204"/>
        <v>-3.4219687451298708E+16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-3.4219687451298708E+16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-142582031047077.94</v>
      </c>
      <c r="L6167" s="444">
        <f t="shared" ca="1" si="204"/>
        <v>-3.4362269482345784E+16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-3.4362269482345784E+16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-143176122843107.41</v>
      </c>
      <c r="L6168" s="444">
        <f t="shared" ca="1" si="204"/>
        <v>-3.4505445605188892E+16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-3.4505445605188892E+16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-143772690021620.41</v>
      </c>
      <c r="L6169" s="444">
        <f t="shared" ca="1" si="204"/>
        <v>-3.4649218295210512E+16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-3.4649218295210512E+16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-144371742896710.47</v>
      </c>
      <c r="L6170" s="444">
        <f t="shared" ca="1" si="204"/>
        <v>-3.4793590038107224E+16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-3.4793590038107224E+16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-144973291825446.75</v>
      </c>
      <c r="L6171" s="444">
        <f t="shared" ca="1" si="204"/>
        <v>-3.4938563329932672E+16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-3.4938563329932672E+16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-145577347208052.81</v>
      </c>
      <c r="L6172" s="444">
        <f t="shared" ca="1" si="204"/>
        <v>-3.5084140677140724E+16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-3.5084140677140724E+16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-146183919488086.34</v>
      </c>
      <c r="L6173" s="444">
        <f t="shared" ca="1" si="204"/>
        <v>-3.5230324596628812E+16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-3.5230324596628812E+16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-146793019152620.03</v>
      </c>
      <c r="L6174" s="444">
        <f t="shared" ca="1" si="204"/>
        <v>-3.5377117615781432E+16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-3.5377117615781432E+16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-147404656732422.66</v>
      </c>
      <c r="L6175" s="444">
        <f t="shared" ca="1" si="204"/>
        <v>-3.5524522272513856E+16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-3.5524522272513856E+16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-148018842802141.09</v>
      </c>
      <c r="L6176" s="444">
        <f t="shared" ca="1" si="204"/>
        <v>-3.5672541115315996E+16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-3.5672541115315996E+16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-148635587980483.31</v>
      </c>
      <c r="L6177" s="444">
        <f t="shared" ca="1" si="204"/>
        <v>-3.582117670329648E+16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-3.582117670329648E+16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-149254902930402</v>
      </c>
      <c r="L6178" s="444">
        <f t="shared" ca="1" si="204"/>
        <v>-3.597043160622688E+16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-3.597043160622688E+16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-149876798359278.66</v>
      </c>
      <c r="L6179" s="444">
        <f t="shared" ca="1" si="204"/>
        <v>-3.612030840458616E+16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-3.612030840458616E+16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-150501285019109</v>
      </c>
      <c r="L6180" s="444">
        <f t="shared" ca="1" si="204"/>
        <v>-3.6270809689605272E+16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-3.6270809689605272E+16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-151128373706688.63</v>
      </c>
      <c r="L6181" s="444">
        <f t="shared" ca="1" si="204"/>
        <v>-3.642193806331196E+16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-3.642193806331196E+16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-151758075263799.84</v>
      </c>
      <c r="L6182" s="444">
        <f t="shared" ca="1" si="204"/>
        <v>-3.657369613857576E+16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-3.657369613857576E+16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-152390400577399</v>
      </c>
      <c r="L6183" s="444">
        <f t="shared" ca="1" si="204"/>
        <v>-3.672608653915316E+16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-3.672608653915316E+16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-153025360579804.84</v>
      </c>
      <c r="L6184" s="444">
        <f t="shared" ca="1" si="204"/>
        <v>-3.6879111899732968E+16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-3.6879111899732968E+16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-153662966248887.38</v>
      </c>
      <c r="L6185" s="444">
        <f t="shared" ca="1" si="204"/>
        <v>-3.7032774865981856E+16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-3.7032774865981856E+16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-154303228608257.72</v>
      </c>
      <c r="L6186" s="444">
        <f t="shared" ca="1" si="204"/>
        <v>-3.7187078094590112E+16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-3.7187078094590112E+16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-154946158727458.81</v>
      </c>
      <c r="L6187" s="444">
        <f t="shared" ca="1" si="204"/>
        <v>-3.7342024253317568E+16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-3.7342024253317568E+16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-155591767722156.53</v>
      </c>
      <c r="L6188" s="444">
        <f t="shared" ca="1" si="204"/>
        <v>-3.7497616021039728E+16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-3.7497616021039728E+16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-156240066754332.19</v>
      </c>
      <c r="L6189" s="444">
        <f t="shared" ca="1" si="204"/>
        <v>-3.7653856087794064E+16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-3.7653856087794064E+16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-156891067032475.25</v>
      </c>
      <c r="L6190" s="444">
        <f t="shared" ca="1" si="204"/>
        <v>-3.7810747154826536E+16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-3.7810747154826536E+16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-157544779811777.22</v>
      </c>
      <c r="L6191" s="444">
        <f t="shared" ca="1" si="204"/>
        <v>-3.7968291934638312E+16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-3.7968291934638312E+16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-158201216394326.31</v>
      </c>
      <c r="L6192" s="444">
        <f t="shared" ca="1" si="204"/>
        <v>-3.812649315103264E+16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-3.812649315103264E+16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-158860388129302.66</v>
      </c>
      <c r="L6193" s="444">
        <f t="shared" ca="1" si="204"/>
        <v>-3.8285353539161944E+16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-3.8285353539161944E+16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-159522306413174.75</v>
      </c>
      <c r="L6194" s="444">
        <f t="shared" ca="1" si="204"/>
        <v>-3.844487584557512E+16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-3.844487584557512E+16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-160186982689896.34</v>
      </c>
      <c r="L6195" s="444">
        <f t="shared" ca="1" si="204"/>
        <v>-3.8605062828265016E+16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-3.8605062828265016E+16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-160854428451104.22</v>
      </c>
      <c r="L6196" s="444">
        <f t="shared" ca="1" si="204"/>
        <v>-3.876591725671612E+16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-3.876591725671612E+16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-161524655236317.16</v>
      </c>
      <c r="L6197" s="444">
        <f t="shared" ca="1" si="204"/>
        <v>-3.892744191195244E+16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-3.892744191195244E+16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-162197674633135.16</v>
      </c>
      <c r="L6198" s="444">
        <f t="shared" ca="1" si="204"/>
        <v>-3.9089639586585576E+16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-3.9089639586585576E+16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-162873498277439.91</v>
      </c>
      <c r="L6199" s="444">
        <f t="shared" ca="1" si="204"/>
        <v>-3.9252513084863016E+16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-3.9252513084863016E+16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-163552137853595.91</v>
      </c>
      <c r="L6200" s="444">
        <f t="shared" ca="1" si="204"/>
        <v>-3.9416065222716608E+16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-3.9416065222716608E+16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-164233605094652.53</v>
      </c>
      <c r="L6201" s="444">
        <f t="shared" ca="1" si="204"/>
        <v>-3.9580298827811264E+16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-3.9580298827811264E+16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-164917911782546.94</v>
      </c>
      <c r="L6202" s="444">
        <f t="shared" ca="1" si="204"/>
        <v>-3.9745216739593808E+16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-3.9745216739593808E+16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-165605069748307.53</v>
      </c>
      <c r="L6203" s="444">
        <f t="shared" ca="1" si="204"/>
        <v>-3.9910821809342112E+16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-3.9910821809342112E+16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-166295090872258.81</v>
      </c>
      <c r="L6204" s="444">
        <f t="shared" ca="1" si="204"/>
        <v>-4.0077116900214368E+16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-4.0077116900214368E+16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-166987987084226.53</v>
      </c>
      <c r="L6205" s="444">
        <f t="shared" ca="1" si="204"/>
        <v>-4.0244104887298592E+16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-4.0244104887298592E+16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-167683770363744.13</v>
      </c>
      <c r="L6206" s="444">
        <f t="shared" ca="1" si="204"/>
        <v>-4.0411788657662336E+16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-4.0411788657662336E+16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-168382452740259.72</v>
      </c>
      <c r="L6207" s="444">
        <f t="shared" ca="1" si="204"/>
        <v>-4.0580171110402592E+16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-4.0580171110402592E+16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-169084046293344.13</v>
      </c>
      <c r="L6208" s="444">
        <f t="shared" ca="1" si="204"/>
        <v>-4.0749255156695936E+16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-4.0749255156695936E+16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-169788563152899.72</v>
      </c>
      <c r="L6209" s="444">
        <f t="shared" ca="1" si="204"/>
        <v>-4.0919043719848832E+16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-4.0919043719848832E+16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-170496015499370.13</v>
      </c>
      <c r="L6210" s="444">
        <f t="shared" ca="1" si="204"/>
        <v>-4.10895397353482E+16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-4.10895397353482E+16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-171206415563950.84</v>
      </c>
      <c r="L6211" s="444">
        <f t="shared" ca="1" si="204"/>
        <v>-4.1260746150912152E+16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-4.1260746150912152E+16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-171919775628800.63</v>
      </c>
      <c r="L6212" s="444">
        <f t="shared" ca="1" si="204"/>
        <v>-4.1432665926540952E+16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-4.1432665926540952E+16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-172636108027253.97</v>
      </c>
      <c r="L6213" s="444">
        <f t="shared" ca="1" si="204"/>
        <v>-4.1605302034568208E+16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-4.1605302034568208E+16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-173355425144034.19</v>
      </c>
      <c r="L6214" s="444">
        <f t="shared" ca="1" si="204"/>
        <v>-4.177865745971224E+16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-4.177865745971224E+16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-174077739415467.66</v>
      </c>
      <c r="L6215" s="444">
        <f t="shared" ca="1" si="204"/>
        <v>-4.1952735199127704E+16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-4.1952735199127704E+16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-174803063329698.75</v>
      </c>
      <c r="L6216" s="444">
        <f t="shared" ca="1" si="204"/>
        <v>-4.21275382624574E+16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-4.21275382624574E+16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-175531409426905.84</v>
      </c>
      <c r="L6217" s="444">
        <f t="shared" ca="1" si="204"/>
        <v>-4.2303069671884304E+16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-4.2303069671884304E+16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-176262790299517.94</v>
      </c>
      <c r="L6218" s="444">
        <f t="shared" ca="1" si="204"/>
        <v>-4.2479332462183824E+16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-4.2479332462183824E+16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-176997218592432.59</v>
      </c>
      <c r="L6219" s="444">
        <f t="shared" ca="1" si="204"/>
        <v>-4.2656329680776256E+16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-4.2656329680776256E+16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-177734707003234.41</v>
      </c>
      <c r="L6220" s="444">
        <f t="shared" ca="1" si="204"/>
        <v>-4.2834064387779488E+16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-4.2834064387779488E+16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-178475268282414.53</v>
      </c>
      <c r="L6221" s="444">
        <f t="shared" ca="1" si="204"/>
        <v>-4.3012539656061904E+16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-4.3012539656061904E+16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-179218915233591.25</v>
      </c>
      <c r="L6222" s="444">
        <f t="shared" ca="1" si="204"/>
        <v>-4.3191758571295496E+16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-4.3191758571295496E+16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-179965660713731.22</v>
      </c>
      <c r="L6223" s="444">
        <f t="shared" ca="1" si="204"/>
        <v>-4.3371724232009224E+16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-4.3371724232009224E+16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-180715517633371.75</v>
      </c>
      <c r="L6224" s="444">
        <f t="shared" ca="1" si="204"/>
        <v>-4.3552439749642592E+16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-4.3552439749642592E+16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-181468498956844.13</v>
      </c>
      <c r="L6225" s="444">
        <f t="shared" ca="1" si="204"/>
        <v>-4.373390824859944E+16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-4.373390824859944E+16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-182224617702497.66</v>
      </c>
      <c r="L6226" s="444">
        <f t="shared" ca="1" si="204"/>
        <v>-4.3916132866301936E+16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-4.3916132866301936E+16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-182983886942924.72</v>
      </c>
      <c r="L6227" s="444">
        <f t="shared" ca="1" si="204"/>
        <v>-4.4099116753244864E+16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-4.4099116753244864E+16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-183746319805186.94</v>
      </c>
      <c r="L6228" s="444">
        <f t="shared" ca="1" si="204"/>
        <v>-4.4282863073050048E+16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-4.4282863073050048E+16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-184511929471041.88</v>
      </c>
      <c r="L6229" s="444">
        <f t="shared" ca="1" si="204"/>
        <v>-4.4467375002521088E+16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-4.4467375002521088E+16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-185280729177171.19</v>
      </c>
      <c r="L6230" s="444">
        <f t="shared" ca="1" si="204"/>
        <v>-4.4652655731698256E+16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-4.4652655731698256E+16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-186052732215409.41</v>
      </c>
      <c r="L6231" s="444">
        <f t="shared" ca="1" si="204"/>
        <v>-4.4838708463913664E+16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-4.4838708463913664E+16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-186827951932973.59</v>
      </c>
      <c r="L6232" s="444">
        <f t="shared" ca="1" si="204"/>
        <v>-4.502553641584664E+16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-4.502553641584664E+16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-187606401732694.34</v>
      </c>
      <c r="L6233" s="444">
        <f t="shared" ca="1" si="204"/>
        <v>-4.5213142817579336E+16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-4.5213142817579336E+16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-188388095073247.22</v>
      </c>
      <c r="L6234" s="444">
        <f t="shared" ca="1" si="204"/>
        <v>-4.5401530912652584E+16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-4.5401530912652584E+16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-189173045469385.75</v>
      </c>
      <c r="L6235" s="444">
        <f t="shared" ca="1" si="204"/>
        <v>-4.5590703958121968E+16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-4.5590703958121968E+16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-189961266492174.88</v>
      </c>
      <c r="L6236" s="444">
        <f t="shared" ca="1" si="204"/>
        <v>-4.5780665224614144E+16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-4.5780665224614144E+16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-190752771769225.59</v>
      </c>
      <c r="L6237" s="444">
        <f t="shared" ca="1" si="204"/>
        <v>-4.5971417996383368E+16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-4.5971417996383368E+16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-191547574984930.69</v>
      </c>
      <c r="L6238" s="444">
        <f t="shared" ca="1" si="204"/>
        <v>-4.6162965571368296E+16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-4.6162965571368296E+16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-192345689880701.22</v>
      </c>
      <c r="L6239" s="444">
        <f t="shared" ca="1" si="204"/>
        <v>-4.6355311261249E+16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-4.6355311261249E+16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-193147130255204.16</v>
      </c>
      <c r="L6240" s="444">
        <f t="shared" ca="1" si="204"/>
        <v>-4.6548458391504208E+16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-4.6548458391504208E+16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-193951909964600.88</v>
      </c>
      <c r="L6241" s="444">
        <f t="shared" ca="1" si="204"/>
        <v>-4.6742410301468808E+16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-4.6742410301468808E+16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-194760042922786.69</v>
      </c>
      <c r="L6242" s="444">
        <f t="shared" ca="1" si="204"/>
        <v>-4.6937170344391592E+16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-4.6937170344391592E+16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-195571543101631.63</v>
      </c>
      <c r="L6243" s="444">
        <f t="shared" ca="1" si="204"/>
        <v>-4.7132741887493224E+16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-4.7132741887493224E+16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-196386424531221.75</v>
      </c>
      <c r="L6244" s="444">
        <f t="shared" ca="1" si="204"/>
        <v>-4.7329128312024448E+16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-4.7329128312024448E+16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-197204701300101.88</v>
      </c>
      <c r="L6245" s="444">
        <f t="shared" ca="1" si="204"/>
        <v>-4.7526333013324552E+16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-4.7526333013324552E+16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-198026387555518.97</v>
      </c>
      <c r="L6246" s="444">
        <f t="shared" ca="1" si="204"/>
        <v>-4.7724359400880072E+16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-4.7724359400880072E+16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-198851497503666.97</v>
      </c>
      <c r="L6247" s="444">
        <f t="shared" ca="1" si="204"/>
        <v>-4.7923210898383736E+16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-4.7923210898383736E+16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-199680045409932.22</v>
      </c>
      <c r="L6248" s="444">
        <f t="shared" ca="1" si="204"/>
        <v>-4.8122890943793672E+16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-4.8122890943793672E+16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-200512045599140.31</v>
      </c>
      <c r="L6249" s="444">
        <f t="shared" ca="1" si="204"/>
        <v>-4.8323402989392816E+16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-4.8323402989392816E+16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-201347512455803.41</v>
      </c>
      <c r="L6250" s="444">
        <f t="shared" ca="1" si="204"/>
        <v>-4.8524750501848616E+16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2026-06-23T20:37:31Z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