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6D05098-F3A3-4C8E-AA88-58A25625B0C3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Log'!$A$1:$G$1603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1" i="7" l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9" i="8"/>
  <c r="B8" i="8"/>
  <c r="J34" i="5"/>
  <c r="E34" i="5"/>
  <c r="O16" i="5"/>
  <c r="J16" i="5"/>
  <c r="E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02" i="7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19" i="7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07" i="7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73" i="7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16" i="7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66" i="7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95" i="7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36" i="7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00" i="7"/>
  <c r="G399" i="7" s="1"/>
  <c r="G398" i="7" s="1"/>
  <c r="G397" i="7" s="1"/>
  <c r="G39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95" i="7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19" i="7" l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56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55" i="7" l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14" i="7" l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62" i="7" l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96" i="7" l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56" i="7" l="1"/>
  <c r="G55" i="7" s="1"/>
  <c r="G54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53" i="7" l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<sst xmlns="http://schemas.openxmlformats.org/spreadsheetml/2006/main" count="4509" uniqueCount="1064">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</sst>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7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44" fontId="13" fillId="20" borderId="34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1802678.82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46282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1874481.1054999998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46282</v>
      </c>
      <c r="E3" s="21" t="s">
        <v>45</v>
      </c>
      <c r="F3" s="22">
        <f ca="1">F1-F2</f>
        <v>1629983.57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2155653.2713249996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46282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2479001.2620237493</v>
      </c>
    </row>
    <row r="5" spans="1:18" ht="14.4" x14ac:dyDescent="0.3">
      <c r="A5" s="13" t="s">
        <v>52</v>
      </c>
      <c r="B5" s="14">
        <f ca="1">'Checking Transaction Log'!G1</f>
        <v>7290.4899999999898</v>
      </c>
      <c r="C5" s="15">
        <f t="shared" ca="1" si="0"/>
        <v>46282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6.0187324464871753E-2</v>
      </c>
      <c r="N5" s="5" t="s">
        <v>55</v>
      </c>
      <c r="O5" s="6"/>
      <c r="P5" s="11"/>
      <c r="Q5" s="23" t="s">
        <v>56</v>
      </c>
      <c r="R5" s="23">
        <f t="shared" ca="1" si="1"/>
        <v>2850851.4513273113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46282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1.4000141117986852E-2</v>
      </c>
      <c r="N6" s="21" t="s">
        <v>60</v>
      </c>
      <c r="O6" s="22"/>
      <c r="P6" s="11"/>
      <c r="Q6" s="23" t="s">
        <v>61</v>
      </c>
      <c r="R6" s="23">
        <f t="shared" ca="1" si="1"/>
        <v>3278479.1690264079</v>
      </c>
    </row>
    <row r="7" spans="1:18" ht="14.4" x14ac:dyDescent="0.3">
      <c r="A7" s="21" t="s">
        <v>62</v>
      </c>
      <c r="B7" s="33">
        <f ca="1">SUM(B2:B6)</f>
        <v>24955.679999999993</v>
      </c>
      <c r="C7" s="34">
        <f ca="1">B7/F3</f>
        <v>1.5310387453782735E-2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3770251.0443803687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128509.54000000001</v>
      </c>
      <c r="L8" s="20">
        <f ca="1">K8/F3</f>
        <v>7.8841003286922701E-2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4335788.7010374237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4986157.0061930371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-1722.195000000007</v>
      </c>
      <c r="L10" s="40">
        <f t="shared" ref="L10:L11" si="3">K10+K5</f>
        <v>96382.154999999999</v>
      </c>
      <c r="P10" s="11"/>
      <c r="Q10" s="23" t="s">
        <v>75</v>
      </c>
      <c r="R10" s="23">
        <f t="shared" ca="1" si="1"/>
        <v>5734080.5571219921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9307.385000000002</v>
      </c>
      <c r="L11" s="45">
        <f t="shared" si="3"/>
        <v>32127.385000000002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6594192.6406902904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1.9710250821730675E-2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6.8440432194049661E-2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145880.03</v>
      </c>
      <c r="I16" s="7"/>
      <c r="J16" s="18" t="s">
        <v>46</v>
      </c>
      <c r="K16" s="63">
        <f>B12</f>
        <v>22820</v>
      </c>
      <c r="L16" s="20">
        <f ca="1">K16/F3</f>
        <v>1.4000141117986852E-2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8.2440573312036511E-2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1629983.57</v>
      </c>
      <c r="F20" s="44">
        <f ca="1">E20-E22</f>
        <v>214981.14000000013</v>
      </c>
      <c r="G20" s="34">
        <f ca="1">(E20-E22)/E22</f>
        <v>0.15192987336424585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0.18500821499999998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1717968.1292277994</v>
      </c>
      <c r="G22" s="34">
        <f ca="1">(F22-E22)/E22</f>
        <v>0.21410966709633103</v>
      </c>
      <c r="I22" s="7"/>
      <c r="J22" s="81">
        <v>3000000</v>
      </c>
      <c r="K22" s="50">
        <f ca="1">1-($E$20/J22)</f>
        <v>0.45667214333333328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0.59250410749999993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0.67400328600000003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24955.679999999993</v>
      </c>
      <c r="G25" s="77">
        <f t="shared" ref="G25:G31" ca="1" si="6">F25/SUM($F$25:$F$31)</f>
        <v>1.5119991173631353E-2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0.70298031286290819</v>
      </c>
      <c r="E26" s="80" t="s">
        <v>103</v>
      </c>
      <c r="F26" s="30">
        <f>(B11)</f>
        <v>13452.43</v>
      </c>
      <c r="G26" s="20">
        <f t="shared" ca="1" si="6"/>
        <v>8.1504740749958997E-3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5.9438849436073936E-2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1.3826038744777445E-2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0.69423821949702913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0.16726118835227122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0.16936740043336754</v>
      </c>
      <c r="E31" s="85" t="s">
        <v>118</v>
      </c>
      <c r="F31" s="44">
        <f>B40-F8-F7</f>
        <v>69264</v>
      </c>
      <c r="G31" s="34">
        <f t="shared" ca="1" si="6"/>
        <v>4.1965238721221078E-2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4.2493679859607419E-2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P27" sqref="P27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65730.400000000009</v>
      </c>
      <c r="K2" s="102">
        <f>J2/D2</f>
        <v>0.44224276066529922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56868.460000000006</v>
      </c>
      <c r="Q2" s="102">
        <f>P2/D2</f>
        <v>0.38261846489880091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26030.820000000036</v>
      </c>
      <c r="W2" s="102">
        <f>V2/D2</f>
        <v>0.17513877443590026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6.3828301319090508E-2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9298.9600000000009</v>
      </c>
      <c r="Q4" s="545">
        <f t="shared" ref="Q4:Q12" si="3">P4/$D$2</f>
        <v>6.2564623700999702E-2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491.98999999999995</v>
      </c>
      <c r="K5" s="545">
        <f t="shared" ref="K5:K30" si="6">J5/$D$2</f>
        <v>3.3101733112794159E-3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491.98999999999995</v>
      </c>
      <c r="Q5" s="545">
        <f>P5/$D$2</f>
        <v>3.3101733112794159E-3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5371.0899999999992</v>
      </c>
      <c r="K6" s="545">
        <f>J6/$D$2</f>
        <v>3.6137398667614701E-2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6054.0199999999986</v>
      </c>
      <c r="Q6" s="545">
        <f t="shared" si="3"/>
        <v>4.0732241366596492E-2</v>
      </c>
      <c r="S6" s="98" t="s">
        <v>148</v>
      </c>
      <c r="T6" s="103"/>
      <c r="U6" s="100"/>
      <c r="V6" s="104">
        <f>'Budget Breakdown'!T16</f>
        <v>4645.3900000000285</v>
      </c>
      <c r="W6" s="102">
        <f t="shared" si="5"/>
        <v>3.1254793793541298E-2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4.5697131286294906E-2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1.863584716054021E-2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6517.6100000000006</v>
      </c>
      <c r="Q9" s="545">
        <f t="shared" si="3"/>
        <v>4.3851335749360433E-2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5.607729223396027E-3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5.607729223396027E-3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9.787950831893065E-3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5.19902888844274E-3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979.11</v>
      </c>
      <c r="Q16" s="545">
        <f t="shared" si="11"/>
        <v>6.5875806231971978E-3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5.4430178413894192E-2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5.6442966169341149E-3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5.2386575817158464E-3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3.6886979774160855E-3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143984.28999999998</v>
      </c>
      <c r="F3" s="268">
        <f t="shared" si="0"/>
        <v>-928.87529205335613</v>
      </c>
      <c r="G3" s="269">
        <f>1-((E3/SUM(E3:F3)))</f>
        <v>-6.4931152305538475E-3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5613.28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1114.2387938223937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1092.1790084942088</v>
      </c>
      <c r="E6" s="289">
        <f t="shared" ref="E6:E12" si="16">Q6+S6+U6+W6+Y6+AA6+AC6+AE6+I6+K6+M6+O6</f>
        <v>9298.9600000000009</v>
      </c>
      <c r="F6" s="289">
        <f t="shared" si="2"/>
        <v>873.81000000000097</v>
      </c>
      <c r="G6" s="269">
        <f t="shared" si="3"/>
        <v>8.5896958252275502E-2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572.77</v>
      </c>
      <c r="Z6" s="276">
        <f t="shared" si="12"/>
        <v>627.23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115.57016061776061</v>
      </c>
      <c r="E7" s="289">
        <f t="shared" si="16"/>
        <v>983.9799999999999</v>
      </c>
      <c r="F7" s="289">
        <f t="shared" si="2"/>
        <v>262.85000000000002</v>
      </c>
      <c r="G7" s="269">
        <f t="shared" si="3"/>
        <v>0.21081462589126032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46.83</v>
      </c>
      <c r="Z7" s="276">
        <f t="shared" si="12"/>
        <v>103.17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630.84385250965249</v>
      </c>
      <c r="E8" s="289">
        <f t="shared" si="16"/>
        <v>5371.0899999999992</v>
      </c>
      <c r="F8" s="289">
        <f t="shared" si="2"/>
        <v>-173.59000000000015</v>
      </c>
      <c r="G8" s="269">
        <f t="shared" si="3"/>
        <v>-3.3398749398749539E-2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397.5</v>
      </c>
      <c r="Z8" s="276">
        <f t="shared" si="12"/>
        <v>202.5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711.05516756756754</v>
      </c>
      <c r="E9" s="289">
        <f t="shared" si="16"/>
        <v>6054.0199999999986</v>
      </c>
      <c r="F9" s="289">
        <f t="shared" si="2"/>
        <v>457.22999999999996</v>
      </c>
      <c r="G9" s="269">
        <f t="shared" si="3"/>
        <v>7.0221539642925657E-2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911.25</v>
      </c>
      <c r="Z9" s="276">
        <f t="shared" si="12"/>
        <v>-211.25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797.72632818532816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325.32252046332053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765.50461853281865</v>
      </c>
      <c r="E12" s="289">
        <f t="shared" si="16"/>
        <v>6517.6100000000006</v>
      </c>
      <c r="F12" s="289">
        <f t="shared" si="2"/>
        <v>-670.36</v>
      </c>
      <c r="G12" s="269">
        <f t="shared" si="3"/>
        <v>-0.11464534610286869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247.25</v>
      </c>
      <c r="Z12" s="276">
        <f t="shared" si="12"/>
        <v>452.75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1325.3864803088807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16.819088803088807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304.2516787644787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195.78617374517376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200.33625405405405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144.2013706563707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118.35376679536681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105.39766563706563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170.86643861003861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234.90347490347492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211.41312741312743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281.88416988416986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90.758481081081115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114.99817065637066</v>
      </c>
      <c r="E27" s="289">
        <f t="shared" si="18"/>
        <v>979.11</v>
      </c>
      <c r="F27" s="289">
        <f t="shared" si="19"/>
        <v>-61.03</v>
      </c>
      <c r="G27" s="269">
        <f t="shared" si="20"/>
        <v>-6.6475688393168308E-2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118.08000000000001</v>
      </c>
      <c r="Z27" s="276">
        <f t="shared" si="29"/>
        <v>-18.080000000000013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950.17750888030901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98.531437065637093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91.450271814671808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64.392915057915062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328.8648648648649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300.67644787644787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23.490347490347492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23.490347490347492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42.282625482625491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375.84555984555988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352.35521235521236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93.961389961389969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79.867181467181467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216.11119691119691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42.282625482625491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46.980694980694985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4712.6476077220086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9118.0543899613913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6235.9907698841698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1351.0778733590735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751.69111969111975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O42" sqref="O4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10258.67</v>
      </c>
      <c r="G10" s="207">
        <f t="shared" si="0"/>
        <v>-9224.7497593266653</v>
      </c>
      <c r="H10" s="208">
        <f t="shared" si="1"/>
        <v>-0.47346666413173183</v>
      </c>
      <c r="I10" s="198"/>
      <c r="J10" s="209">
        <f t="shared" ref="J10:K10" si="15">SUM(O28,E28,J28)</f>
        <v>13000</v>
      </c>
      <c r="K10" s="210">
        <f t="shared" si="15"/>
        <v>5563.28</v>
      </c>
      <c r="L10" s="211">
        <f t="shared" si="3"/>
        <v>7436.72</v>
      </c>
      <c r="M10" s="212">
        <f t="shared" si="4"/>
        <v>-0.57205538461538463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4645.3900000000003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148629.68000000002</v>
      </c>
      <c r="G16" s="205">
        <f>SUM(G2:G10)</f>
        <v>-7374.6132989399903</v>
      </c>
      <c r="H16" s="208">
        <f>((SUM(F16))-SUM(E16))/SUM(E16)</f>
        <v>-4.7271861196848952E-2</v>
      </c>
      <c r="I16" s="198"/>
      <c r="J16" s="209">
        <f>SUM(J2:J10)</f>
        <v>117000</v>
      </c>
      <c r="K16" s="209">
        <f>SUM(K2:K10)</f>
        <v>103460.17</v>
      </c>
      <c r="L16" s="209">
        <f>SUM(L2:L10)</f>
        <v>13539.829999999998</v>
      </c>
      <c r="M16" s="212">
        <f>((K16-SUM(J16))/SUM(J16))</f>
        <v>-0.11572504273504275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4645.3900000000285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2450.44</v>
      </c>
      <c r="G28" s="232">
        <f t="shared" si="19"/>
        <v>2749.56</v>
      </c>
      <c r="H28" s="233">
        <f t="shared" si="20"/>
        <v>-0.52876153846153851</v>
      </c>
      <c r="I28" s="198"/>
      <c r="J28" s="234">
        <f>SUM('Proposed Budget'!$D$5:$D$12)</f>
        <v>5800</v>
      </c>
      <c r="K28" s="235">
        <f>SUM('Monthly Breakdown'!Y5:Y12)</f>
        <v>3112.8399999999997</v>
      </c>
      <c r="L28" s="236">
        <f t="shared" si="21"/>
        <v>2687.1600000000003</v>
      </c>
      <c r="M28" s="237">
        <f t="shared" si="22"/>
        <v>-0.46330344827586212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40185.94</v>
      </c>
      <c r="G34" s="230">
        <f>SUM(G20:G28)</f>
        <v>6614.0599999999977</v>
      </c>
      <c r="H34" s="233">
        <f>((F34-SUM(E34)))/SUM(E34)</f>
        <v>-0.14132606837606831</v>
      </c>
      <c r="I34" s="198"/>
      <c r="J34" s="234">
        <f>SUM(J20:J28)</f>
        <v>52200</v>
      </c>
      <c r="K34" s="234">
        <f>SUM(K20:K28)</f>
        <v>47274.229999999996</v>
      </c>
      <c r="L34" s="234">
        <f>SUM(L20:L28)</f>
        <v>4925.7700000000004</v>
      </c>
      <c r="M34" s="237">
        <f>((K34-SUM(J34))/SUM(J34))</f>
        <v>-9.4363409961685907E-2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01"/>
  <sheetViews>
    <sheetView tabSelected="1" workbookViewId="0">
      <pane ySplit="4" topLeftCell="A5" activePane="bottomLeft" state="frozen"/>
      <selection pane="bottomLeft" activeCell="J14" sqref="J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(SUM(INDIRECT("g5:g5")))+J2+L2+N2+P2-R2+T2-G1604</f>
        <v>7290.4899999999898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124.77000000000001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46281</v>
      </c>
      <c r="D5" s="299" t="s">
        <v>292</v>
      </c>
      <c r="E5" s="522"/>
      <c r="F5" s="522">
        <v>2765.54</v>
      </c>
      <c r="G5" s="333">
        <f t="shared" ref="G5:G43" si="0">G6-E5+F5</f>
        <v>7245.7199999999893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11</v>
      </c>
      <c r="C6" s="298">
        <v>46281</v>
      </c>
      <c r="D6" s="299" t="s">
        <v>178</v>
      </c>
      <c r="E6" s="522">
        <v>256.83999999999997</v>
      </c>
      <c r="F6" s="522"/>
      <c r="G6" s="333">
        <f t="shared" si="0"/>
        <v>4480.1799999999894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5</v>
      </c>
      <c r="C7" s="298">
        <v>46281</v>
      </c>
      <c r="D7" s="299" t="s">
        <v>429</v>
      </c>
      <c r="E7" s="522">
        <v>102.95</v>
      </c>
      <c r="F7" s="522"/>
      <c r="G7" s="333">
        <f t="shared" si="0"/>
        <v>4737.0199999999895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38</v>
      </c>
      <c r="C8" s="298">
        <v>46280</v>
      </c>
      <c r="D8" s="299" t="s">
        <v>293</v>
      </c>
      <c r="E8" s="522"/>
      <c r="F8" s="522">
        <v>4729.34</v>
      </c>
      <c r="G8" s="333">
        <f t="shared" si="0"/>
        <v>4839.9699999999893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22</v>
      </c>
      <c r="C9" s="298">
        <v>46280</v>
      </c>
      <c r="D9" s="299" t="s">
        <v>998</v>
      </c>
      <c r="E9" s="522">
        <v>10.64</v>
      </c>
      <c r="F9" s="522"/>
      <c r="G9" s="333">
        <f t="shared" si="0"/>
        <v>110.62999999998881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46280</v>
      </c>
      <c r="D10" s="299" t="s">
        <v>319</v>
      </c>
      <c r="E10" s="522">
        <v>3.18</v>
      </c>
      <c r="F10" s="522"/>
      <c r="G10" s="333">
        <f t="shared" si="0"/>
        <v>121.26999999998881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46280</v>
      </c>
      <c r="D11" s="299" t="s">
        <v>1063</v>
      </c>
      <c r="E11" s="522">
        <v>12.78</v>
      </c>
      <c r="F11" s="522"/>
      <c r="G11" s="333">
        <f t="shared" si="0"/>
        <v>124.44999999998882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46279</v>
      </c>
      <c r="D12" s="299" t="s">
        <v>295</v>
      </c>
      <c r="E12" s="522">
        <v>39.200000000000003</v>
      </c>
      <c r="F12" s="522"/>
      <c r="G12" s="333">
        <f t="shared" si="0"/>
        <v>137.22999999998882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46279</v>
      </c>
      <c r="D13" s="299" t="s">
        <v>301</v>
      </c>
      <c r="E13" s="522">
        <v>18.850000000000001</v>
      </c>
      <c r="F13" s="522"/>
      <c r="G13" s="333">
        <f t="shared" si="0"/>
        <v>176.42999999998884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19</v>
      </c>
      <c r="C14" s="298">
        <v>46279</v>
      </c>
      <c r="D14" s="299" t="s">
        <v>191</v>
      </c>
      <c r="E14" s="522">
        <v>200</v>
      </c>
      <c r="F14" s="522"/>
      <c r="G14" s="333">
        <f t="shared" si="0"/>
        <v>195.27999999998883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22</v>
      </c>
      <c r="C15" s="298">
        <v>46278</v>
      </c>
      <c r="D15" s="299" t="s">
        <v>998</v>
      </c>
      <c r="E15" s="522">
        <v>5.31</v>
      </c>
      <c r="F15" s="522"/>
      <c r="G15" s="333">
        <f t="shared" si="0"/>
        <v>395.27999999998883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22</v>
      </c>
      <c r="C16" s="298">
        <v>46278</v>
      </c>
      <c r="D16" s="533" t="s">
        <v>998</v>
      </c>
      <c r="E16" s="576">
        <v>13.83</v>
      </c>
      <c r="F16" s="522"/>
      <c r="G16" s="333">
        <f t="shared" si="0"/>
        <v>400.58999999998883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46278</v>
      </c>
      <c r="D17" s="299" t="s">
        <v>353</v>
      </c>
      <c r="E17" s="522">
        <v>20.98</v>
      </c>
      <c r="F17" s="522"/>
      <c r="G17" s="333">
        <f t="shared" si="0"/>
        <v>414.41999999998882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22</v>
      </c>
      <c r="C18" s="298">
        <v>46278</v>
      </c>
      <c r="D18" s="299" t="s">
        <v>1061</v>
      </c>
      <c r="E18" s="522">
        <v>19.14</v>
      </c>
      <c r="F18" s="522"/>
      <c r="G18" s="333">
        <f t="shared" si="0"/>
        <v>435.39999999998884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46278</v>
      </c>
      <c r="D19" s="299" t="s">
        <v>1062</v>
      </c>
      <c r="E19" s="522">
        <v>142.21</v>
      </c>
      <c r="F19" s="522"/>
      <c r="G19" s="333">
        <f t="shared" si="0"/>
        <v>454.53999999998882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3</v>
      </c>
      <c r="C20" s="298">
        <v>46277</v>
      </c>
      <c r="D20" s="299" t="s">
        <v>1058</v>
      </c>
      <c r="E20" s="522">
        <v>10.44</v>
      </c>
      <c r="F20" s="522"/>
      <c r="G20" s="333">
        <f t="shared" si="0"/>
        <v>596.74999999998886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46277</v>
      </c>
      <c r="D21" s="299" t="s">
        <v>1059</v>
      </c>
      <c r="E21" s="522">
        <v>23.4</v>
      </c>
      <c r="F21" s="522"/>
      <c r="G21" s="333">
        <f t="shared" si="0"/>
        <v>607.18999999998891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46277</v>
      </c>
      <c r="D22" s="299" t="s">
        <v>983</v>
      </c>
      <c r="E22" s="522">
        <v>3.82</v>
      </c>
      <c r="F22" s="522"/>
      <c r="G22" s="333">
        <f t="shared" si="0"/>
        <v>630.58999999998889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46276</v>
      </c>
      <c r="D23" s="299" t="s">
        <v>484</v>
      </c>
      <c r="E23" s="522">
        <v>59.07</v>
      </c>
      <c r="F23" s="522"/>
      <c r="G23" s="333">
        <f t="shared" si="0"/>
        <v>634.40999999998894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46276</v>
      </c>
      <c r="D24" s="299" t="s">
        <v>1060</v>
      </c>
      <c r="E24" s="522">
        <v>63.86</v>
      </c>
      <c r="F24" s="522"/>
      <c r="G24" s="333">
        <f t="shared" si="0"/>
        <v>693.47999999998899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46276</v>
      </c>
      <c r="D25" s="299" t="s">
        <v>461</v>
      </c>
      <c r="E25" s="522">
        <v>19.98</v>
      </c>
      <c r="F25" s="522"/>
      <c r="G25" s="333">
        <f t="shared" si="0"/>
        <v>757.339999999989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46276</v>
      </c>
      <c r="D26" s="299" t="s">
        <v>352</v>
      </c>
      <c r="E26" s="522">
        <v>21.29</v>
      </c>
      <c r="F26" s="522"/>
      <c r="G26" s="333">
        <f t="shared" si="0"/>
        <v>777.31999999998902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46276</v>
      </c>
      <c r="D27" s="299" t="s">
        <v>358</v>
      </c>
      <c r="E27" s="522">
        <v>16.98</v>
      </c>
      <c r="F27" s="522"/>
      <c r="G27" s="333">
        <f t="shared" si="0"/>
        <v>798.60999999998899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46276</v>
      </c>
      <c r="D28" s="299" t="s">
        <v>306</v>
      </c>
      <c r="E28" s="522">
        <v>14.99</v>
      </c>
      <c r="F28" s="522"/>
      <c r="G28" s="333">
        <f t="shared" si="0"/>
        <v>815.589999999989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46276</v>
      </c>
      <c r="D29" s="299" t="s">
        <v>306</v>
      </c>
      <c r="E29" s="522">
        <v>140.31</v>
      </c>
      <c r="F29" s="522"/>
      <c r="G29" s="333">
        <f t="shared" si="0"/>
        <v>830.57999999998901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46276</v>
      </c>
      <c r="D30" s="299" t="s">
        <v>412</v>
      </c>
      <c r="E30" s="522">
        <v>-3.4</v>
      </c>
      <c r="F30" s="522"/>
      <c r="G30" s="333">
        <f t="shared" si="0"/>
        <v>970.88999999998896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46276</v>
      </c>
      <c r="D31" s="299" t="s">
        <v>907</v>
      </c>
      <c r="E31" s="522">
        <v>-0.06</v>
      </c>
      <c r="F31" s="522"/>
      <c r="G31" s="333">
        <f t="shared" si="0"/>
        <v>967.48999999998898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46276</v>
      </c>
      <c r="D32" s="299" t="s">
        <v>1030</v>
      </c>
      <c r="E32" s="522">
        <v>25</v>
      </c>
      <c r="F32" s="522"/>
      <c r="G32" s="333">
        <f t="shared" si="0"/>
        <v>967.42999999998904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335</v>
      </c>
      <c r="B33" s="330" t="s">
        <v>335</v>
      </c>
      <c r="C33" s="298">
        <v>46276</v>
      </c>
      <c r="D33" s="299" t="s">
        <v>336</v>
      </c>
      <c r="E33" s="522">
        <v>62.37</v>
      </c>
      <c r="F33" s="522"/>
      <c r="G33" s="333">
        <f t="shared" si="0"/>
        <v>992.42999999998904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15</v>
      </c>
      <c r="C34" s="298">
        <v>46276</v>
      </c>
      <c r="D34" s="299" t="s">
        <v>185</v>
      </c>
      <c r="E34" s="522">
        <v>63.69</v>
      </c>
      <c r="F34" s="522"/>
      <c r="G34" s="333">
        <f t="shared" si="0"/>
        <v>1054.799999999989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46275</v>
      </c>
      <c r="D35" s="299" t="s">
        <v>358</v>
      </c>
      <c r="E35" s="522">
        <v>6.28</v>
      </c>
      <c r="F35" s="522"/>
      <c r="G35" s="333">
        <f t="shared" si="0"/>
        <v>1118.4899999999891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46275</v>
      </c>
      <c r="D36" s="299" t="s">
        <v>386</v>
      </c>
      <c r="E36" s="522">
        <v>15.75</v>
      </c>
      <c r="F36" s="522"/>
      <c r="G36" s="333">
        <f t="shared" si="0"/>
        <v>1124.7699999999891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46275</v>
      </c>
      <c r="D37" s="299" t="s">
        <v>318</v>
      </c>
      <c r="E37" s="522">
        <v>20.440000000000001</v>
      </c>
      <c r="F37" s="522"/>
      <c r="G37" s="333">
        <f t="shared" si="0"/>
        <v>1140.5199999999891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46275</v>
      </c>
      <c r="D38" s="299" t="s">
        <v>329</v>
      </c>
      <c r="E38" s="522">
        <v>28.67</v>
      </c>
      <c r="F38" s="522"/>
      <c r="G38" s="333">
        <f t="shared" si="0"/>
        <v>1160.9599999999891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46275</v>
      </c>
      <c r="D39" s="299" t="s">
        <v>1048</v>
      </c>
      <c r="E39" s="522">
        <v>100</v>
      </c>
      <c r="F39" s="522"/>
      <c r="G39" s="333">
        <f t="shared" si="0"/>
        <v>1189.6299999999892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46275</v>
      </c>
      <c r="D40" s="299" t="s">
        <v>1048</v>
      </c>
      <c r="E40" s="522">
        <v>100</v>
      </c>
      <c r="F40" s="522"/>
      <c r="G40" s="333">
        <f t="shared" si="0"/>
        <v>1289.6299999999892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46275</v>
      </c>
      <c r="D41" s="299" t="s">
        <v>429</v>
      </c>
      <c r="E41" s="522">
        <v>103.4</v>
      </c>
      <c r="F41" s="522"/>
      <c r="G41" s="333">
        <f t="shared" si="0"/>
        <v>1389.6299999999892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46274</v>
      </c>
      <c r="D42" s="299" t="s">
        <v>1049</v>
      </c>
      <c r="E42" s="522">
        <v>50</v>
      </c>
      <c r="F42" s="522"/>
      <c r="G42" s="333">
        <f t="shared" si="0"/>
        <v>1493.0299999999893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46274</v>
      </c>
      <c r="D43" s="299" t="s">
        <v>854</v>
      </c>
      <c r="E43" s="522">
        <v>10.68</v>
      </c>
      <c r="F43" s="522"/>
      <c r="G43" s="333">
        <f t="shared" si="0"/>
        <v>1543.0299999999893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46274</v>
      </c>
      <c r="D44" s="299" t="s">
        <v>1050</v>
      </c>
      <c r="E44" s="522">
        <v>31.5</v>
      </c>
      <c r="F44" s="522"/>
      <c r="G44" s="333">
        <f t="shared" ref="G44:G46" si="1">G45-E44+F44</f>
        <v>1553.7099999999893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46274</v>
      </c>
      <c r="D45" s="299" t="s">
        <v>979</v>
      </c>
      <c r="E45" s="522">
        <v>5.31</v>
      </c>
      <c r="F45" s="522"/>
      <c r="G45" s="333">
        <f t="shared" si="1"/>
        <v>1585.2099999999893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46273</v>
      </c>
      <c r="D46" s="299" t="s">
        <v>1055</v>
      </c>
      <c r="E46" s="522">
        <v>10</v>
      </c>
      <c r="F46" s="522"/>
      <c r="G46" s="333">
        <f t="shared" si="1"/>
        <v>1590.5199999999893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335</v>
      </c>
      <c r="B47" s="330" t="s">
        <v>335</v>
      </c>
      <c r="C47" s="298">
        <v>46273</v>
      </c>
      <c r="D47" s="299" t="s">
        <v>182</v>
      </c>
      <c r="E47" s="522">
        <v>77.400000000000006</v>
      </c>
      <c r="F47" s="522"/>
      <c r="G47" s="333">
        <f t="shared" ref="G47:G68" si="2">G48-E47+F47</f>
        <v>1600.5199999999893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9</v>
      </c>
      <c r="C48" s="298">
        <v>46273</v>
      </c>
      <c r="D48" s="299" t="s">
        <v>58</v>
      </c>
      <c r="E48" s="522">
        <v>1231.68</v>
      </c>
      <c r="F48" s="522"/>
      <c r="G48" s="333">
        <f t="shared" si="2"/>
        <v>1677.9199999999894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46273</v>
      </c>
      <c r="D49" s="299" t="s">
        <v>319</v>
      </c>
      <c r="E49" s="522">
        <v>9.5</v>
      </c>
      <c r="F49" s="522"/>
      <c r="G49" s="333">
        <f t="shared" si="2"/>
        <v>2909.5999999999894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46273</v>
      </c>
      <c r="D50" s="299" t="s">
        <v>1051</v>
      </c>
      <c r="E50" s="522">
        <v>19.16</v>
      </c>
      <c r="F50" s="522"/>
      <c r="G50" s="333">
        <f t="shared" si="2"/>
        <v>2919.0999999999894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46273</v>
      </c>
      <c r="D51" s="299" t="s">
        <v>1051</v>
      </c>
      <c r="E51" s="522">
        <v>10</v>
      </c>
      <c r="F51" s="522"/>
      <c r="G51" s="333">
        <f t="shared" si="2"/>
        <v>2938.2599999999893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46273</v>
      </c>
      <c r="D52" s="299" t="s">
        <v>300</v>
      </c>
      <c r="E52" s="522">
        <v>31.94</v>
      </c>
      <c r="F52" s="522"/>
      <c r="G52" s="333">
        <f t="shared" si="2"/>
        <v>2948.2599999999893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46273</v>
      </c>
      <c r="D53" s="299" t="s">
        <v>1003</v>
      </c>
      <c r="E53" s="522">
        <v>50</v>
      </c>
      <c r="F53" s="522"/>
      <c r="G53" s="333">
        <f t="shared" si="2"/>
        <v>2980.1999999999894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46273</v>
      </c>
      <c r="D54" s="299" t="s">
        <v>1039</v>
      </c>
      <c r="E54" s="522">
        <v>110</v>
      </c>
      <c r="F54" s="522"/>
      <c r="G54" s="333">
        <f t="shared" si="2"/>
        <v>3030.1999999999894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46272</v>
      </c>
      <c r="D55" s="299" t="s">
        <v>529</v>
      </c>
      <c r="E55" s="522"/>
      <c r="F55" s="522">
        <v>600</v>
      </c>
      <c r="G55" s="333">
        <f t="shared" si="2"/>
        <v>3140.1999999999894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46272</v>
      </c>
      <c r="D56" s="299" t="s">
        <v>529</v>
      </c>
      <c r="E56" s="522">
        <v>600</v>
      </c>
      <c r="F56" s="522"/>
      <c r="G56" s="333">
        <f t="shared" si="2"/>
        <v>2540.1999999999894</v>
      </c>
      <c r="H56" s="334" t="s">
        <v>298</v>
      </c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46272</v>
      </c>
      <c r="D57" s="299" t="s">
        <v>1053</v>
      </c>
      <c r="E57" s="522">
        <v>109.55</v>
      </c>
      <c r="F57" s="522"/>
      <c r="G57" s="333">
        <f t="shared" si="2"/>
        <v>3140.1999999999894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46272</v>
      </c>
      <c r="D58" s="299" t="s">
        <v>1054</v>
      </c>
      <c r="E58" s="522">
        <v>22.36</v>
      </c>
      <c r="F58" s="522"/>
      <c r="G58" s="333">
        <f t="shared" si="2"/>
        <v>3249.7499999999895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46272</v>
      </c>
      <c r="D59" s="299" t="s">
        <v>1052</v>
      </c>
      <c r="E59" s="522">
        <v>143.72</v>
      </c>
      <c r="F59" s="522"/>
      <c r="G59" s="333">
        <f t="shared" si="2"/>
        <v>3272.1099999999897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4</v>
      </c>
      <c r="C60" s="298">
        <v>46272</v>
      </c>
      <c r="D60" s="299" t="s">
        <v>295</v>
      </c>
      <c r="E60" s="522">
        <v>291.70999999999998</v>
      </c>
      <c r="F60" s="522"/>
      <c r="G60" s="333">
        <f t="shared" si="2"/>
        <v>3415.8299999999895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46272</v>
      </c>
      <c r="D61" s="299" t="s">
        <v>295</v>
      </c>
      <c r="E61" s="522">
        <v>6.36</v>
      </c>
      <c r="F61" s="522"/>
      <c r="G61" s="333">
        <f t="shared" si="2"/>
        <v>3707.5399999999895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1</v>
      </c>
      <c r="C62" s="298">
        <v>46272</v>
      </c>
      <c r="D62" s="299" t="s">
        <v>368</v>
      </c>
      <c r="E62" s="522">
        <v>25.54</v>
      </c>
      <c r="F62" s="522"/>
      <c r="G62" s="333">
        <f t="shared" si="2"/>
        <v>3713.8999999999896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14</v>
      </c>
      <c r="C63" s="298">
        <v>46271</v>
      </c>
      <c r="D63" s="299" t="s">
        <v>958</v>
      </c>
      <c r="E63" s="522">
        <v>66.67</v>
      </c>
      <c r="F63" s="522"/>
      <c r="G63" s="333">
        <f t="shared" si="2"/>
        <v>3739.4399999999896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46271</v>
      </c>
      <c r="D64" s="299" t="s">
        <v>998</v>
      </c>
      <c r="E64" s="522">
        <v>10.64</v>
      </c>
      <c r="F64" s="522"/>
      <c r="G64" s="333">
        <f t="shared" si="2"/>
        <v>3806.1099999999897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7</v>
      </c>
      <c r="C65" s="298">
        <v>46271</v>
      </c>
      <c r="D65" s="299" t="s">
        <v>482</v>
      </c>
      <c r="E65" s="522">
        <v>160.91999999999999</v>
      </c>
      <c r="F65" s="522"/>
      <c r="G65" s="333">
        <f t="shared" si="2"/>
        <v>3816.7499999999895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5</v>
      </c>
      <c r="C66" s="298">
        <v>46270</v>
      </c>
      <c r="D66" s="299" t="s">
        <v>1043</v>
      </c>
      <c r="E66" s="522">
        <v>210.86</v>
      </c>
      <c r="F66" s="522"/>
      <c r="G66" s="333">
        <f t="shared" si="2"/>
        <v>3977.6699999999896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46270</v>
      </c>
      <c r="D67" s="299" t="s">
        <v>319</v>
      </c>
      <c r="E67" s="522">
        <v>23.41</v>
      </c>
      <c r="F67" s="522"/>
      <c r="G67" s="333">
        <f t="shared" si="2"/>
        <v>4188.5299999999897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46270</v>
      </c>
      <c r="D68" s="299" t="s">
        <v>880</v>
      </c>
      <c r="E68" s="522">
        <v>24.47</v>
      </c>
      <c r="F68" s="522"/>
      <c r="G68" s="333">
        <f t="shared" si="2"/>
        <v>4211.9399999999896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46270</v>
      </c>
      <c r="D69" s="299" t="s">
        <v>983</v>
      </c>
      <c r="E69" s="522">
        <v>25</v>
      </c>
      <c r="F69" s="522"/>
      <c r="G69" s="333">
        <f t="shared" ref="G69:G92" si="3">G70-E69+F69</f>
        <v>4236.4099999999899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17</v>
      </c>
      <c r="C70" s="298">
        <v>46269</v>
      </c>
      <c r="D70" s="299" t="s">
        <v>370</v>
      </c>
      <c r="E70" s="522">
        <v>99</v>
      </c>
      <c r="F70" s="522"/>
      <c r="G70" s="333">
        <f t="shared" si="3"/>
        <v>4261.4099999999899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46269</v>
      </c>
      <c r="D71" s="299" t="s">
        <v>1044</v>
      </c>
      <c r="E71" s="522">
        <v>28.18</v>
      </c>
      <c r="F71" s="522"/>
      <c r="G71" s="333">
        <f t="shared" si="3"/>
        <v>4360.4099999999899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46269</v>
      </c>
      <c r="D72" s="299" t="s">
        <v>358</v>
      </c>
      <c r="E72" s="522">
        <v>10.95</v>
      </c>
      <c r="F72" s="522"/>
      <c r="G72" s="333">
        <f t="shared" si="3"/>
        <v>4388.5899999999901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14</v>
      </c>
      <c r="C73" s="298">
        <v>46269</v>
      </c>
      <c r="D73" s="299" t="s">
        <v>367</v>
      </c>
      <c r="E73" s="522">
        <v>70.25</v>
      </c>
      <c r="F73" s="522"/>
      <c r="G73" s="333">
        <f t="shared" si="3"/>
        <v>4399.53999999999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46269</v>
      </c>
      <c r="D74" s="299" t="s">
        <v>1056</v>
      </c>
      <c r="E74" s="522">
        <v>150</v>
      </c>
      <c r="F74" s="522"/>
      <c r="G74" s="333">
        <f t="shared" si="3"/>
        <v>4469.78999999999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13</v>
      </c>
      <c r="C75" s="298">
        <v>46269</v>
      </c>
      <c r="D75" s="299" t="s">
        <v>182</v>
      </c>
      <c r="E75" s="522">
        <v>344.23</v>
      </c>
      <c r="F75" s="522"/>
      <c r="G75" s="333">
        <f t="shared" si="3"/>
        <v>4619.78999999999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46268</v>
      </c>
      <c r="D76" s="299" t="s">
        <v>1045</v>
      </c>
      <c r="E76" s="522">
        <v>52.63</v>
      </c>
      <c r="F76" s="522"/>
      <c r="G76" s="333">
        <f t="shared" si="3"/>
        <v>4964.0199999999895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46268</v>
      </c>
      <c r="D77" s="299" t="s">
        <v>1045</v>
      </c>
      <c r="E77" s="522">
        <v>16.88</v>
      </c>
      <c r="F77" s="522"/>
      <c r="G77" s="333">
        <f t="shared" si="3"/>
        <v>5016.6499999999896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7</v>
      </c>
      <c r="C78" s="298">
        <v>46268</v>
      </c>
      <c r="D78" s="299" t="s">
        <v>1046</v>
      </c>
      <c r="E78" s="522">
        <v>70.41</v>
      </c>
      <c r="F78" s="522"/>
      <c r="G78" s="333">
        <f t="shared" si="3"/>
        <v>5033.5299999999897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46268</v>
      </c>
      <c r="D79" s="299" t="s">
        <v>1047</v>
      </c>
      <c r="E79" s="522">
        <v>5</v>
      </c>
      <c r="F79" s="522"/>
      <c r="G79" s="333">
        <f t="shared" si="3"/>
        <v>5103.9399999999896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46268</v>
      </c>
      <c r="D80" s="299" t="s">
        <v>310</v>
      </c>
      <c r="E80" s="522">
        <v>37.92</v>
      </c>
      <c r="F80" s="522"/>
      <c r="G80" s="333">
        <f t="shared" si="3"/>
        <v>5108.9399999999896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3</v>
      </c>
      <c r="C81" s="298">
        <v>46268</v>
      </c>
      <c r="D81" s="299" t="s">
        <v>310</v>
      </c>
      <c r="E81" s="522">
        <v>7.57</v>
      </c>
      <c r="F81" s="522"/>
      <c r="G81" s="333">
        <f t="shared" si="3"/>
        <v>5146.8599999999897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46268</v>
      </c>
      <c r="D82" s="299" t="s">
        <v>404</v>
      </c>
      <c r="E82" s="522">
        <v>24.85</v>
      </c>
      <c r="F82" s="522"/>
      <c r="G82" s="333">
        <f t="shared" si="3"/>
        <v>5154.4299999999894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46268</v>
      </c>
      <c r="D83" s="299" t="s">
        <v>340</v>
      </c>
      <c r="E83" s="522">
        <v>97.55</v>
      </c>
      <c r="F83" s="522"/>
      <c r="G83" s="333">
        <f t="shared" si="3"/>
        <v>5179.2799999999897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46268</v>
      </c>
      <c r="D84" s="299" t="s">
        <v>953</v>
      </c>
      <c r="E84" s="522">
        <v>12.77</v>
      </c>
      <c r="F84" s="522"/>
      <c r="G84" s="333">
        <f t="shared" si="3"/>
        <v>5276.8299999999899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46267</v>
      </c>
      <c r="D85" s="299" t="s">
        <v>319</v>
      </c>
      <c r="E85" s="522">
        <v>8.86</v>
      </c>
      <c r="F85" s="522"/>
      <c r="G85" s="333">
        <f t="shared" si="3"/>
        <v>5289.5999999999904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46267</v>
      </c>
      <c r="D86" s="299" t="s">
        <v>332</v>
      </c>
      <c r="E86" s="522">
        <v>20.98</v>
      </c>
      <c r="F86" s="522"/>
      <c r="G86" s="333">
        <f t="shared" si="3"/>
        <v>5298.45999999999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46267</v>
      </c>
      <c r="D87" s="299" t="s">
        <v>1042</v>
      </c>
      <c r="E87" s="522">
        <v>-300</v>
      </c>
      <c r="F87" s="522"/>
      <c r="G87" s="333">
        <f t="shared" si="3"/>
        <v>5319.4399999999896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46267</v>
      </c>
      <c r="D88" s="299" t="s">
        <v>1038</v>
      </c>
      <c r="E88" s="522">
        <v>50</v>
      </c>
      <c r="F88" s="522"/>
      <c r="G88" s="333">
        <f t="shared" si="3"/>
        <v>5019.4399999999896</v>
      </c>
      <c r="H88" s="334" t="s">
        <v>298</v>
      </c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46267</v>
      </c>
      <c r="D89" s="299" t="s">
        <v>1041</v>
      </c>
      <c r="E89" s="522">
        <v>25</v>
      </c>
      <c r="F89" s="522"/>
      <c r="G89" s="333">
        <f t="shared" si="3"/>
        <v>5069.4399999999896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46267</v>
      </c>
      <c r="D90" s="299" t="s">
        <v>1039</v>
      </c>
      <c r="E90" s="522">
        <v>30</v>
      </c>
      <c r="F90" s="522"/>
      <c r="G90" s="333">
        <f t="shared" si="3"/>
        <v>5094.4399999999896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46267</v>
      </c>
      <c r="D91" s="299" t="s">
        <v>386</v>
      </c>
      <c r="E91" s="522">
        <v>15</v>
      </c>
      <c r="F91" s="522"/>
      <c r="G91" s="333">
        <f t="shared" si="3"/>
        <v>5124.4399999999896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46267</v>
      </c>
      <c r="D92" s="299" t="s">
        <v>1040</v>
      </c>
      <c r="E92" s="522">
        <v>15</v>
      </c>
      <c r="F92" s="522"/>
      <c r="G92" s="333">
        <f t="shared" si="3"/>
        <v>5139.4399999999896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39</v>
      </c>
      <c r="C93" s="298">
        <v>46267</v>
      </c>
      <c r="D93" s="299" t="s">
        <v>292</v>
      </c>
      <c r="E93" s="522"/>
      <c r="F93" s="522">
        <v>2763.79</v>
      </c>
      <c r="G93" s="333">
        <f t="shared" ref="G93:G134" si="4">G94-E93+F93</f>
        <v>5154.4399999999896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284</v>
      </c>
      <c r="B94" s="330">
        <v>36</v>
      </c>
      <c r="C94" s="298">
        <v>46267</v>
      </c>
      <c r="D94" s="299" t="s">
        <v>374</v>
      </c>
      <c r="E94" s="522">
        <v>50</v>
      </c>
      <c r="F94" s="522"/>
      <c r="G94" s="333">
        <f t="shared" si="4"/>
        <v>2390.6499999999901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46267</v>
      </c>
      <c r="D95" s="299" t="s">
        <v>375</v>
      </c>
      <c r="E95" s="522">
        <v>6.37</v>
      </c>
      <c r="F95" s="522"/>
      <c r="G95" s="333">
        <f t="shared" si="4"/>
        <v>2440.6499999999901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46266</v>
      </c>
      <c r="D96" s="299" t="s">
        <v>304</v>
      </c>
      <c r="E96" s="522">
        <v>56.8</v>
      </c>
      <c r="F96" s="522"/>
      <c r="G96" s="333">
        <f t="shared" si="4"/>
        <v>2447.01999999999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46266</v>
      </c>
      <c r="D97" s="299" t="s">
        <v>1035</v>
      </c>
      <c r="E97" s="522">
        <v>236.28</v>
      </c>
      <c r="F97" s="522"/>
      <c r="G97" s="333">
        <f t="shared" si="4"/>
        <v>2503.8199999999902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284</v>
      </c>
      <c r="B98" s="330">
        <v>37</v>
      </c>
      <c r="C98" s="298">
        <v>46265</v>
      </c>
      <c r="D98" s="299" t="s">
        <v>1037</v>
      </c>
      <c r="E98" s="522">
        <v>6794.38</v>
      </c>
      <c r="F98" s="522"/>
      <c r="G98" s="333">
        <f t="shared" si="4"/>
        <v>2740.0999999999904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25</v>
      </c>
      <c r="C99" s="298">
        <v>46265</v>
      </c>
      <c r="D99" s="298" t="s">
        <v>204</v>
      </c>
      <c r="E99" s="331">
        <v>350</v>
      </c>
      <c r="F99" s="522"/>
      <c r="G99" s="333">
        <f t="shared" si="4"/>
        <v>9534.4799999999905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26</v>
      </c>
      <c r="C100" s="298">
        <v>46265</v>
      </c>
      <c r="D100" s="298" t="s">
        <v>205</v>
      </c>
      <c r="E100" s="331">
        <v>320</v>
      </c>
      <c r="F100" s="522"/>
      <c r="G100" s="333">
        <f t="shared" si="4"/>
        <v>9884.4799999999905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27</v>
      </c>
      <c r="C101" s="298">
        <v>46265</v>
      </c>
      <c r="D101" s="298" t="s">
        <v>206</v>
      </c>
      <c r="E101" s="331">
        <v>25</v>
      </c>
      <c r="F101" s="522"/>
      <c r="G101" s="333">
        <f t="shared" si="4"/>
        <v>10204.47999999999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28</v>
      </c>
      <c r="C102" s="298">
        <v>46265</v>
      </c>
      <c r="D102" s="298" t="s">
        <v>207</v>
      </c>
      <c r="E102" s="331">
        <v>25</v>
      </c>
      <c r="F102" s="522"/>
      <c r="G102" s="333">
        <f t="shared" si="4"/>
        <v>10229.47999999999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29</v>
      </c>
      <c r="C103" s="298">
        <v>46265</v>
      </c>
      <c r="D103" s="298" t="s">
        <v>208</v>
      </c>
      <c r="E103" s="331">
        <v>45</v>
      </c>
      <c r="F103" s="522"/>
      <c r="G103" s="333">
        <f t="shared" si="4"/>
        <v>10254.47999999999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30</v>
      </c>
      <c r="C104" s="298">
        <v>46265</v>
      </c>
      <c r="D104" s="298" t="s">
        <v>209</v>
      </c>
      <c r="E104" s="331">
        <v>400</v>
      </c>
      <c r="F104" s="522"/>
      <c r="G104" s="333">
        <f t="shared" si="4"/>
        <v>10299.47999999999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31</v>
      </c>
      <c r="C105" s="298">
        <v>46265</v>
      </c>
      <c r="D105" s="298" t="s">
        <v>210</v>
      </c>
      <c r="E105" s="331">
        <v>375</v>
      </c>
      <c r="F105" s="522"/>
      <c r="G105" s="333">
        <f t="shared" si="4"/>
        <v>10699.47999999999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32</v>
      </c>
      <c r="C106" s="298">
        <v>46265</v>
      </c>
      <c r="D106" s="298" t="s">
        <v>211</v>
      </c>
      <c r="E106" s="331">
        <v>100</v>
      </c>
      <c r="F106" s="522"/>
      <c r="G106" s="333">
        <f t="shared" si="4"/>
        <v>11074.47999999999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33</v>
      </c>
      <c r="C107" s="298">
        <v>46265</v>
      </c>
      <c r="D107" s="298" t="s">
        <v>212</v>
      </c>
      <c r="E107" s="331">
        <v>85</v>
      </c>
      <c r="F107" s="522"/>
      <c r="G107" s="333">
        <f t="shared" si="4"/>
        <v>11174.47999999999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34</v>
      </c>
      <c r="C108" s="298">
        <v>46265</v>
      </c>
      <c r="D108" s="298" t="s">
        <v>213</v>
      </c>
      <c r="E108" s="331">
        <v>230</v>
      </c>
      <c r="F108" s="522"/>
      <c r="G108" s="333">
        <f t="shared" si="4"/>
        <v>11259.47999999999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35</v>
      </c>
      <c r="C109" s="298">
        <v>46265</v>
      </c>
      <c r="D109" s="298" t="s">
        <v>214</v>
      </c>
      <c r="E109" s="331">
        <v>45</v>
      </c>
      <c r="F109" s="522"/>
      <c r="G109" s="333">
        <f t="shared" si="4"/>
        <v>11489.47999999999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20</v>
      </c>
      <c r="C110" s="298">
        <v>46265</v>
      </c>
      <c r="D110" s="299" t="s">
        <v>193</v>
      </c>
      <c r="E110" s="522">
        <v>600</v>
      </c>
      <c r="F110" s="522"/>
      <c r="G110" s="333">
        <f t="shared" si="4"/>
        <v>11534.47999999999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46265</v>
      </c>
      <c r="D111" s="299" t="s">
        <v>1036</v>
      </c>
      <c r="E111" s="522">
        <v>-133.51</v>
      </c>
      <c r="F111" s="522"/>
      <c r="G111" s="333">
        <f t="shared" si="4"/>
        <v>12134.47999999999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10</v>
      </c>
      <c r="C112" s="298">
        <v>46265</v>
      </c>
      <c r="D112" s="299" t="s">
        <v>176</v>
      </c>
      <c r="E112" s="522">
        <v>17.899999999999999</v>
      </c>
      <c r="F112" s="522"/>
      <c r="G112" s="333">
        <f t="shared" si="4"/>
        <v>12000.96999999999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46265</v>
      </c>
      <c r="D113" s="299" t="s">
        <v>356</v>
      </c>
      <c r="E113" s="522">
        <v>46.56</v>
      </c>
      <c r="F113" s="522"/>
      <c r="G113" s="333">
        <f t="shared" si="4"/>
        <v>12018.86999999999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24</v>
      </c>
      <c r="C114" s="298">
        <v>46265</v>
      </c>
      <c r="D114" s="299" t="s">
        <v>860</v>
      </c>
      <c r="E114" s="522">
        <v>83.5</v>
      </c>
      <c r="F114" s="522"/>
      <c r="G114" s="333">
        <f t="shared" si="4"/>
        <v>12065.429999999989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46265</v>
      </c>
      <c r="D115" s="299" t="s">
        <v>423</v>
      </c>
      <c r="E115" s="522">
        <v>191.64</v>
      </c>
      <c r="F115" s="522">
        <v>191.64</v>
      </c>
      <c r="G115" s="333">
        <f t="shared" si="4"/>
        <v>12148.929999999989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46264</v>
      </c>
      <c r="D116" s="299" t="s">
        <v>1021</v>
      </c>
      <c r="E116" s="522">
        <v>58.54</v>
      </c>
      <c r="F116" s="522"/>
      <c r="G116" s="333">
        <f t="shared" si="4"/>
        <v>12148.929999999989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46264</v>
      </c>
      <c r="D117" s="299" t="s">
        <v>1021</v>
      </c>
      <c r="E117" s="522">
        <v>51.97</v>
      </c>
      <c r="F117" s="522"/>
      <c r="G117" s="333">
        <f t="shared" si="4"/>
        <v>12207.46999999999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46264</v>
      </c>
      <c r="D118" s="299" t="s">
        <v>431</v>
      </c>
      <c r="E118" s="522">
        <v>39.86</v>
      </c>
      <c r="F118" s="522"/>
      <c r="G118" s="333">
        <f t="shared" si="4"/>
        <v>12259.43999999999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46264</v>
      </c>
      <c r="D119" s="299" t="s">
        <v>831</v>
      </c>
      <c r="E119" s="522">
        <v>11.7</v>
      </c>
      <c r="F119" s="522"/>
      <c r="G119" s="333">
        <f t="shared" si="4"/>
        <v>12299.29999999999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46264</v>
      </c>
      <c r="D120" s="299" t="s">
        <v>478</v>
      </c>
      <c r="E120" s="522">
        <v>48.97</v>
      </c>
      <c r="F120" s="522"/>
      <c r="G120" s="333">
        <f t="shared" si="4"/>
        <v>12310.999999999991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46263</v>
      </c>
      <c r="D121" s="299" t="s">
        <v>353</v>
      </c>
      <c r="E121" s="522">
        <v>19.98</v>
      </c>
      <c r="F121" s="522"/>
      <c r="G121" s="333">
        <f t="shared" si="4"/>
        <v>12359.96999999999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46263</v>
      </c>
      <c r="D122" s="299" t="s">
        <v>312</v>
      </c>
      <c r="E122" s="522">
        <v>66.95</v>
      </c>
      <c r="F122" s="522"/>
      <c r="G122" s="333">
        <f t="shared" si="4"/>
        <v>12379.94999999999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46263</v>
      </c>
      <c r="D123" s="299" t="s">
        <v>295</v>
      </c>
      <c r="E123" s="522">
        <v>9.15</v>
      </c>
      <c r="F123" s="522"/>
      <c r="G123" s="333">
        <f t="shared" si="4"/>
        <v>12446.899999999991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46263</v>
      </c>
      <c r="D124" s="299" t="s">
        <v>358</v>
      </c>
      <c r="E124" s="522">
        <v>10.85</v>
      </c>
      <c r="F124" s="522"/>
      <c r="G124" s="333">
        <f t="shared" si="4"/>
        <v>12456.04999999999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38</v>
      </c>
      <c r="C125" s="298">
        <v>46263</v>
      </c>
      <c r="D125" s="299" t="s">
        <v>293</v>
      </c>
      <c r="E125" s="522"/>
      <c r="F125" s="522">
        <v>4729.34</v>
      </c>
      <c r="G125" s="333">
        <f t="shared" si="4"/>
        <v>12466.899999999991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46262</v>
      </c>
      <c r="D126" s="299" t="s">
        <v>334</v>
      </c>
      <c r="E126" s="522">
        <v>26.1</v>
      </c>
      <c r="F126" s="522"/>
      <c r="G126" s="333">
        <f t="shared" si="4"/>
        <v>7737.5599999999913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46262</v>
      </c>
      <c r="D127" s="299" t="s">
        <v>473</v>
      </c>
      <c r="E127" s="522">
        <v>109.42</v>
      </c>
      <c r="F127" s="522"/>
      <c r="G127" s="333">
        <f t="shared" si="4"/>
        <v>7763.6599999999917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46261</v>
      </c>
      <c r="D128" s="299" t="s">
        <v>311</v>
      </c>
      <c r="E128" s="522">
        <v>150.69999999999999</v>
      </c>
      <c r="F128" s="522"/>
      <c r="G128" s="333">
        <f t="shared" si="4"/>
        <v>7873.0799999999917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46261</v>
      </c>
      <c r="D129" s="299" t="s">
        <v>428</v>
      </c>
      <c r="E129" s="522">
        <v>36.18</v>
      </c>
      <c r="F129" s="522"/>
      <c r="G129" s="333">
        <f t="shared" si="4"/>
        <v>8023.7799999999916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46261</v>
      </c>
      <c r="D130" s="299" t="s">
        <v>983</v>
      </c>
      <c r="E130" s="522">
        <v>9.23</v>
      </c>
      <c r="F130" s="522"/>
      <c r="G130" s="333">
        <f t="shared" si="4"/>
        <v>8059.9599999999919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46261</v>
      </c>
      <c r="D131" s="299" t="s">
        <v>310</v>
      </c>
      <c r="E131" s="522">
        <v>47.99</v>
      </c>
      <c r="F131" s="522"/>
      <c r="G131" s="333">
        <f t="shared" si="4"/>
        <v>8069.1899999999914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46261</v>
      </c>
      <c r="D132" s="299" t="s">
        <v>300</v>
      </c>
      <c r="E132" s="522">
        <v>53.12</v>
      </c>
      <c r="F132" s="522"/>
      <c r="G132" s="333">
        <f t="shared" si="4"/>
        <v>8117.1799999999912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46261</v>
      </c>
      <c r="D133" s="299" t="s">
        <v>1030</v>
      </c>
      <c r="E133" s="522">
        <v>20</v>
      </c>
      <c r="F133" s="522"/>
      <c r="G133" s="333">
        <f t="shared" si="4"/>
        <v>8170.2999999999911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46260</v>
      </c>
      <c r="D134" s="299" t="s">
        <v>1031</v>
      </c>
      <c r="E134" s="522">
        <v>11.38</v>
      </c>
      <c r="F134" s="522"/>
      <c r="G134" s="333">
        <f t="shared" si="4"/>
        <v>8190.2999999999911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46260</v>
      </c>
      <c r="D135" s="299" t="s">
        <v>1032</v>
      </c>
      <c r="E135" s="522">
        <v>74.91</v>
      </c>
      <c r="F135" s="522"/>
      <c r="G135" s="333">
        <f t="shared" ref="G135:G152" si="5">G136-E135+F135</f>
        <v>8201.6799999999912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42</v>
      </c>
      <c r="C136" s="298">
        <v>46260</v>
      </c>
      <c r="D136" s="299" t="s">
        <v>200</v>
      </c>
      <c r="E136" s="522">
        <v>59</v>
      </c>
      <c r="F136" s="522"/>
      <c r="G136" s="333">
        <f t="shared" si="5"/>
        <v>8276.5899999999911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43</v>
      </c>
      <c r="C137" s="298">
        <v>46260</v>
      </c>
      <c r="D137" s="299" t="s">
        <v>201</v>
      </c>
      <c r="E137" s="522">
        <v>42.84</v>
      </c>
      <c r="F137" s="522"/>
      <c r="G137" s="333">
        <f t="shared" si="5"/>
        <v>8335.5899999999911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291</v>
      </c>
      <c r="B138" s="330">
        <v>40</v>
      </c>
      <c r="C138" s="298">
        <v>46260</v>
      </c>
      <c r="D138" s="299" t="s">
        <v>316</v>
      </c>
      <c r="E138" s="522"/>
      <c r="F138" s="522">
        <v>59.74</v>
      </c>
      <c r="G138" s="333">
        <f t="shared" si="5"/>
        <v>8378.4299999999912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46260</v>
      </c>
      <c r="D139" s="299" t="s">
        <v>296</v>
      </c>
      <c r="E139" s="522">
        <v>78.510000000000005</v>
      </c>
      <c r="F139" s="522"/>
      <c r="G139" s="333">
        <f t="shared" si="5"/>
        <v>8318.6899999999914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46259</v>
      </c>
      <c r="D140" s="299" t="s">
        <v>312</v>
      </c>
      <c r="E140" s="522">
        <v>54.95</v>
      </c>
      <c r="F140" s="522"/>
      <c r="G140" s="333">
        <f t="shared" si="5"/>
        <v>8397.1999999999916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46259</v>
      </c>
      <c r="D141" s="299" t="s">
        <v>358</v>
      </c>
      <c r="E141" s="522">
        <v>5.28</v>
      </c>
      <c r="F141" s="522"/>
      <c r="G141" s="333">
        <f t="shared" si="5"/>
        <v>8452.1499999999924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46259</v>
      </c>
      <c r="D142" s="299" t="s">
        <v>308</v>
      </c>
      <c r="E142" s="522">
        <v>71.75</v>
      </c>
      <c r="F142" s="522"/>
      <c r="G142" s="333">
        <f t="shared" si="5"/>
        <v>8457.429999999993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46259</v>
      </c>
      <c r="D143" s="299" t="s">
        <v>1029</v>
      </c>
      <c r="E143" s="522">
        <v>30</v>
      </c>
      <c r="F143" s="522"/>
      <c r="G143" s="333">
        <f t="shared" si="5"/>
        <v>8529.179999999993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46259</v>
      </c>
      <c r="D144" s="299" t="s">
        <v>334</v>
      </c>
      <c r="E144" s="522">
        <v>18.18</v>
      </c>
      <c r="F144" s="522"/>
      <c r="G144" s="333">
        <f t="shared" si="5"/>
        <v>8559.179999999993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12</v>
      </c>
      <c r="C145" s="298">
        <v>46259</v>
      </c>
      <c r="D145" s="299" t="s">
        <v>314</v>
      </c>
      <c r="E145" s="522">
        <v>225</v>
      </c>
      <c r="F145" s="522"/>
      <c r="G145" s="333">
        <f t="shared" si="5"/>
        <v>8577.3599999999933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46259</v>
      </c>
      <c r="D146" s="299" t="s">
        <v>1027</v>
      </c>
      <c r="E146" s="522">
        <v>-125</v>
      </c>
      <c r="F146" s="522"/>
      <c r="G146" s="333">
        <f t="shared" si="5"/>
        <v>8802.3599999999933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46259</v>
      </c>
      <c r="D147" s="299" t="s">
        <v>1026</v>
      </c>
      <c r="E147" s="522">
        <v>-125</v>
      </c>
      <c r="F147" s="522"/>
      <c r="G147" s="333">
        <f t="shared" si="5"/>
        <v>8677.3599999999933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46259</v>
      </c>
      <c r="D148" s="299" t="s">
        <v>1028</v>
      </c>
      <c r="E148" s="522"/>
      <c r="F148" s="522">
        <v>430</v>
      </c>
      <c r="G148" s="333">
        <f t="shared" si="5"/>
        <v>8552.3599999999933</v>
      </c>
      <c r="H148" s="334" t="s">
        <v>298</v>
      </c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46259</v>
      </c>
      <c r="D149" s="299" t="s">
        <v>1028</v>
      </c>
      <c r="E149" s="522">
        <v>430</v>
      </c>
      <c r="F149" s="522"/>
      <c r="G149" s="333">
        <f t="shared" si="5"/>
        <v>8122.3599999999933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46259</v>
      </c>
      <c r="D150" s="299" t="s">
        <v>358</v>
      </c>
      <c r="E150" s="522">
        <v>37.71</v>
      </c>
      <c r="F150" s="522"/>
      <c r="G150" s="333">
        <f t="shared" si="5"/>
        <v>8552.3599999999933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291</v>
      </c>
      <c r="B151" s="330">
        <v>41</v>
      </c>
      <c r="C151" s="298">
        <v>46258</v>
      </c>
      <c r="D151" s="299" t="s">
        <v>1023</v>
      </c>
      <c r="E151" s="522"/>
      <c r="F151" s="522">
        <v>800</v>
      </c>
      <c r="G151" s="333">
        <f t="shared" si="5"/>
        <v>8590.0699999999924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46258</v>
      </c>
      <c r="D152" s="299" t="s">
        <v>300</v>
      </c>
      <c r="E152" s="522">
        <v>63.98</v>
      </c>
      <c r="F152" s="522"/>
      <c r="G152" s="333">
        <f t="shared" si="5"/>
        <v>7790.0699999999924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46258</v>
      </c>
      <c r="D153" s="299" t="s">
        <v>296</v>
      </c>
      <c r="E153" s="522">
        <v>15.3</v>
      </c>
      <c r="F153" s="522"/>
      <c r="G153" s="333">
        <f t="shared" ref="G153:G166" si="6">G154-E153+F153</f>
        <v>7854.049999999992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4</v>
      </c>
      <c r="C154" s="298">
        <v>46258</v>
      </c>
      <c r="D154" s="299" t="s">
        <v>296</v>
      </c>
      <c r="E154" s="522">
        <v>41.09</v>
      </c>
      <c r="F154" s="522"/>
      <c r="G154" s="333">
        <f t="shared" si="6"/>
        <v>7869.3499999999922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46258</v>
      </c>
      <c r="D155" s="299" t="s">
        <v>300</v>
      </c>
      <c r="E155" s="522">
        <v>51.08</v>
      </c>
      <c r="F155" s="522"/>
      <c r="G155" s="333">
        <f t="shared" si="6"/>
        <v>7910.4399999999923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46258</v>
      </c>
      <c r="D156" s="299" t="s">
        <v>300</v>
      </c>
      <c r="E156" s="522">
        <v>66.010000000000005</v>
      </c>
      <c r="F156" s="522"/>
      <c r="G156" s="333">
        <f t="shared" si="6"/>
        <v>7961.5199999999923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5</v>
      </c>
      <c r="C157" s="298">
        <v>46256</v>
      </c>
      <c r="D157" s="299" t="s">
        <v>1024</v>
      </c>
      <c r="E157" s="522">
        <v>134.19</v>
      </c>
      <c r="F157" s="522"/>
      <c r="G157" s="333">
        <f t="shared" si="6"/>
        <v>8027.5299999999925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5</v>
      </c>
      <c r="C158" s="298">
        <v>46256</v>
      </c>
      <c r="D158" s="299" t="s">
        <v>1019</v>
      </c>
      <c r="E158" s="522">
        <v>50</v>
      </c>
      <c r="F158" s="522"/>
      <c r="G158" s="333">
        <f t="shared" si="6"/>
        <v>8161.7199999999921</v>
      </c>
      <c r="H158" s="334" t="s">
        <v>298</v>
      </c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46255</v>
      </c>
      <c r="D159" s="299" t="s">
        <v>319</v>
      </c>
      <c r="E159" s="522">
        <v>39.270000000000003</v>
      </c>
      <c r="F159" s="522"/>
      <c r="G159" s="333">
        <f t="shared" si="6"/>
        <v>8211.7199999999921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46255</v>
      </c>
      <c r="D160" s="299" t="s">
        <v>319</v>
      </c>
      <c r="E160" s="522">
        <v>8.48</v>
      </c>
      <c r="F160" s="522"/>
      <c r="G160" s="333">
        <f t="shared" si="6"/>
        <v>8250.9899999999925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46255</v>
      </c>
      <c r="D161" s="299" t="s">
        <v>397</v>
      </c>
      <c r="E161" s="522">
        <v>157.32</v>
      </c>
      <c r="F161" s="522"/>
      <c r="G161" s="333">
        <f t="shared" si="6"/>
        <v>8259.4699999999921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7</v>
      </c>
      <c r="C162" s="298">
        <v>46254</v>
      </c>
      <c r="D162" s="299" t="s">
        <v>1025</v>
      </c>
      <c r="E162" s="522">
        <v>100</v>
      </c>
      <c r="F162" s="522"/>
      <c r="G162" s="333">
        <f t="shared" si="6"/>
        <v>8416.7899999999918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46254</v>
      </c>
      <c r="D163" s="299" t="s">
        <v>319</v>
      </c>
      <c r="E163" s="522">
        <v>119.58</v>
      </c>
      <c r="F163" s="522"/>
      <c r="G163" s="333">
        <f t="shared" si="6"/>
        <v>8516.7899999999918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291</v>
      </c>
      <c r="B164" s="330">
        <v>39</v>
      </c>
      <c r="C164" s="298">
        <v>46254</v>
      </c>
      <c r="D164" s="299" t="s">
        <v>292</v>
      </c>
      <c r="E164" s="522"/>
      <c r="F164" s="522">
        <v>2763.78</v>
      </c>
      <c r="G164" s="333">
        <f t="shared" si="6"/>
        <v>8636.3699999999917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46253</v>
      </c>
      <c r="D165" s="299" t="s">
        <v>891</v>
      </c>
      <c r="E165" s="522">
        <v>219.38</v>
      </c>
      <c r="F165" s="522">
        <v>219.38</v>
      </c>
      <c r="G165" s="333">
        <f t="shared" si="6"/>
        <v>5872.5899999999911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22</v>
      </c>
      <c r="C166" s="298">
        <v>46253</v>
      </c>
      <c r="D166" s="299" t="s">
        <v>923</v>
      </c>
      <c r="E166" s="522">
        <v>7.46</v>
      </c>
      <c r="F166" s="522"/>
      <c r="G166" s="333">
        <f t="shared" si="6"/>
        <v>5872.5899999999911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46253</v>
      </c>
      <c r="D167" s="299" t="s">
        <v>323</v>
      </c>
      <c r="E167" s="522">
        <v>23.42</v>
      </c>
      <c r="F167" s="522"/>
      <c r="G167" s="333">
        <f t="shared" ref="G167:G169" si="7">G168-E167+F167</f>
        <v>5880.0499999999911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46252</v>
      </c>
      <c r="D168" s="299" t="s">
        <v>319</v>
      </c>
      <c r="E168" s="522">
        <v>13</v>
      </c>
      <c r="F168" s="522"/>
      <c r="G168" s="333">
        <f t="shared" si="7"/>
        <v>5903.4699999999912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46252</v>
      </c>
      <c r="D169" s="299" t="s">
        <v>930</v>
      </c>
      <c r="E169" s="522">
        <v>13.84</v>
      </c>
      <c r="F169" s="522"/>
      <c r="G169" s="333">
        <f t="shared" si="7"/>
        <v>5916.4699999999912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46252</v>
      </c>
      <c r="D170" s="299" t="s">
        <v>1020</v>
      </c>
      <c r="E170" s="522">
        <v>2518.46</v>
      </c>
      <c r="F170" s="522">
        <v>2518.46</v>
      </c>
      <c r="G170" s="333">
        <f t="shared" ref="G170:G232" si="8">G171-E170+F170</f>
        <v>5930.3099999999913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46252</v>
      </c>
      <c r="D171" s="299" t="s">
        <v>322</v>
      </c>
      <c r="E171" s="522">
        <v>25</v>
      </c>
      <c r="F171" s="522"/>
      <c r="G171" s="333">
        <f t="shared" si="8"/>
        <v>5930.3099999999913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21</v>
      </c>
      <c r="C172" s="298">
        <v>46251</v>
      </c>
      <c r="D172" s="299" t="s">
        <v>194</v>
      </c>
      <c r="E172" s="522">
        <v>81</v>
      </c>
      <c r="F172" s="522"/>
      <c r="G172" s="333">
        <f t="shared" si="8"/>
        <v>5955.3099999999913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42</v>
      </c>
      <c r="C173" s="298">
        <v>46251</v>
      </c>
      <c r="D173" s="299" t="s">
        <v>333</v>
      </c>
      <c r="E173" s="522">
        <v>22.35</v>
      </c>
      <c r="F173" s="522"/>
      <c r="G173" s="333">
        <f t="shared" si="8"/>
        <v>6036.3099999999913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43</v>
      </c>
      <c r="C174" s="298">
        <v>46251</v>
      </c>
      <c r="D174" s="299" t="s">
        <v>333</v>
      </c>
      <c r="E174" s="522">
        <v>22.35</v>
      </c>
      <c r="F174" s="522"/>
      <c r="G174" s="333">
        <f t="shared" si="8"/>
        <v>6058.6599999999917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46251</v>
      </c>
      <c r="D175" s="299" t="s">
        <v>329</v>
      </c>
      <c r="E175" s="522">
        <v>120</v>
      </c>
      <c r="F175" s="522"/>
      <c r="G175" s="333">
        <f t="shared" si="8"/>
        <v>6081.009999999992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46251</v>
      </c>
      <c r="D176" s="299" t="s">
        <v>332</v>
      </c>
      <c r="E176" s="522">
        <v>15.5</v>
      </c>
      <c r="F176" s="522"/>
      <c r="G176" s="333">
        <f t="shared" si="8"/>
        <v>6201.009999999992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46251</v>
      </c>
      <c r="D177" s="299" t="s">
        <v>1003</v>
      </c>
      <c r="E177" s="522">
        <v>30</v>
      </c>
      <c r="F177" s="522"/>
      <c r="G177" s="333">
        <f t="shared" si="8"/>
        <v>6216.509999999992</v>
      </c>
      <c r="H177" s="334" t="s">
        <v>298</v>
      </c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17</v>
      </c>
      <c r="C178" s="298">
        <v>46251</v>
      </c>
      <c r="D178" s="299" t="s">
        <v>188</v>
      </c>
      <c r="E178" s="522">
        <v>42.65</v>
      </c>
      <c r="F178" s="522"/>
      <c r="G178" s="333">
        <f t="shared" si="8"/>
        <v>6246.509999999992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11</v>
      </c>
      <c r="C179" s="298">
        <v>46251</v>
      </c>
      <c r="D179" s="299" t="s">
        <v>178</v>
      </c>
      <c r="E179" s="522">
        <v>256.83999999999997</v>
      </c>
      <c r="F179" s="522"/>
      <c r="G179" s="333">
        <f t="shared" si="8"/>
        <v>6289.1599999999917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23</v>
      </c>
      <c r="C180" s="298">
        <v>46251</v>
      </c>
      <c r="D180" s="299" t="s">
        <v>63</v>
      </c>
      <c r="E180" s="522">
        <v>529.46</v>
      </c>
      <c r="F180" s="522"/>
      <c r="G180" s="333">
        <f t="shared" si="8"/>
        <v>6545.9999999999918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46250</v>
      </c>
      <c r="D181" s="299" t="s">
        <v>1021</v>
      </c>
      <c r="E181" s="522">
        <v>25.5</v>
      </c>
      <c r="F181" s="522"/>
      <c r="G181" s="333">
        <f t="shared" si="8"/>
        <v>7075.4599999999919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5</v>
      </c>
      <c r="C182" s="298">
        <v>46250</v>
      </c>
      <c r="D182" s="299" t="s">
        <v>340</v>
      </c>
      <c r="E182" s="522">
        <v>21.3</v>
      </c>
      <c r="F182" s="522"/>
      <c r="G182" s="333">
        <f t="shared" si="8"/>
        <v>7100.9599999999919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46250</v>
      </c>
      <c r="D183" s="299" t="s">
        <v>1021</v>
      </c>
      <c r="E183" s="522">
        <v>28.1</v>
      </c>
      <c r="F183" s="522"/>
      <c r="G183" s="333">
        <f t="shared" si="8"/>
        <v>7122.259999999992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46250</v>
      </c>
      <c r="D184" s="299" t="s">
        <v>319</v>
      </c>
      <c r="E184" s="522">
        <v>13.58</v>
      </c>
      <c r="F184" s="522"/>
      <c r="G184" s="333">
        <f t="shared" si="8"/>
        <v>7150.3599999999924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7</v>
      </c>
      <c r="C185" s="298">
        <v>46250</v>
      </c>
      <c r="D185" s="299" t="s">
        <v>300</v>
      </c>
      <c r="E185" s="522">
        <v>85.15</v>
      </c>
      <c r="F185" s="522"/>
      <c r="G185" s="333">
        <f t="shared" si="8"/>
        <v>7163.9399999999923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46250</v>
      </c>
      <c r="D186" s="299" t="s">
        <v>300</v>
      </c>
      <c r="E186" s="522">
        <v>33</v>
      </c>
      <c r="F186" s="522"/>
      <c r="G186" s="333">
        <f t="shared" si="8"/>
        <v>7249.089999999992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1</v>
      </c>
      <c r="C187" s="298">
        <v>46249</v>
      </c>
      <c r="D187" s="299" t="s">
        <v>831</v>
      </c>
      <c r="E187" s="522">
        <v>72.239999999999995</v>
      </c>
      <c r="F187" s="522"/>
      <c r="G187" s="333">
        <f t="shared" si="8"/>
        <v>7282.089999999992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46249</v>
      </c>
      <c r="D188" s="299" t="s">
        <v>428</v>
      </c>
      <c r="E188" s="522">
        <v>46</v>
      </c>
      <c r="F188" s="522"/>
      <c r="G188" s="333">
        <f t="shared" si="8"/>
        <v>7354.3299999999917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46249</v>
      </c>
      <c r="D189" s="299" t="s">
        <v>329</v>
      </c>
      <c r="E189" s="522">
        <v>32.06</v>
      </c>
      <c r="F189" s="522"/>
      <c r="G189" s="333">
        <f t="shared" si="8"/>
        <v>7400.3299999999917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46249</v>
      </c>
      <c r="D190" s="299" t="s">
        <v>300</v>
      </c>
      <c r="E190" s="522">
        <v>18.079999999999998</v>
      </c>
      <c r="F190" s="522"/>
      <c r="G190" s="333">
        <f t="shared" si="8"/>
        <v>7432.3899999999921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7</v>
      </c>
      <c r="C191" s="298">
        <v>46248</v>
      </c>
      <c r="D191" s="299" t="s">
        <v>1022</v>
      </c>
      <c r="E191" s="522">
        <v>37.26</v>
      </c>
      <c r="F191" s="522"/>
      <c r="G191" s="333">
        <f t="shared" si="8"/>
        <v>7450.4699999999921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7</v>
      </c>
      <c r="C192" s="298">
        <v>46248</v>
      </c>
      <c r="D192" s="299" t="s">
        <v>444</v>
      </c>
      <c r="E192" s="522">
        <v>151.94</v>
      </c>
      <c r="F192" s="522"/>
      <c r="G192" s="333">
        <f t="shared" si="8"/>
        <v>7487.7299999999923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38</v>
      </c>
      <c r="C193" s="298">
        <v>46248</v>
      </c>
      <c r="D193" s="299" t="s">
        <v>293</v>
      </c>
      <c r="E193" s="522"/>
      <c r="F193" s="522">
        <v>4729.33</v>
      </c>
      <c r="G193" s="333">
        <f t="shared" si="8"/>
        <v>7639.6699999999919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46247</v>
      </c>
      <c r="D194" s="299" t="s">
        <v>319</v>
      </c>
      <c r="E194" s="522">
        <v>237.21</v>
      </c>
      <c r="F194" s="522"/>
      <c r="G194" s="333">
        <f t="shared" si="8"/>
        <v>2910.339999999992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46246</v>
      </c>
      <c r="D195" s="299" t="s">
        <v>412</v>
      </c>
      <c r="E195" s="522">
        <v>-3.54</v>
      </c>
      <c r="F195" s="522"/>
      <c r="G195" s="333">
        <f t="shared" si="8"/>
        <v>3147.549999999992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19</v>
      </c>
      <c r="C196" s="298">
        <v>46246</v>
      </c>
      <c r="D196" s="299" t="s">
        <v>191</v>
      </c>
      <c r="E196" s="522">
        <v>200</v>
      </c>
      <c r="F196" s="522"/>
      <c r="G196" s="333">
        <f t="shared" si="8"/>
        <v>3144.009999999992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335</v>
      </c>
      <c r="B197" s="330" t="s">
        <v>335</v>
      </c>
      <c r="C197" s="298">
        <v>46246</v>
      </c>
      <c r="D197" s="299" t="s">
        <v>336</v>
      </c>
      <c r="E197" s="522">
        <v>63.55</v>
      </c>
      <c r="F197" s="522"/>
      <c r="G197" s="333">
        <f t="shared" si="8"/>
        <v>3344.009999999992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15</v>
      </c>
      <c r="C198" s="298">
        <v>46246</v>
      </c>
      <c r="D198" s="299" t="s">
        <v>185</v>
      </c>
      <c r="E198" s="522">
        <v>64.28</v>
      </c>
      <c r="F198" s="522"/>
      <c r="G198" s="333">
        <f t="shared" si="8"/>
        <v>3407.5599999999922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22</v>
      </c>
      <c r="C199" s="298">
        <v>46245</v>
      </c>
      <c r="D199" s="299" t="s">
        <v>352</v>
      </c>
      <c r="E199" s="522">
        <v>21.29</v>
      </c>
      <c r="F199" s="522"/>
      <c r="G199" s="333">
        <f t="shared" si="8"/>
        <v>3471.8399999999924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46245</v>
      </c>
      <c r="D200" s="299" t="s">
        <v>427</v>
      </c>
      <c r="E200" s="522">
        <v>-130</v>
      </c>
      <c r="F200" s="522"/>
      <c r="G200" s="333">
        <f t="shared" si="8"/>
        <v>3493.1299999999924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291</v>
      </c>
      <c r="B201" s="330">
        <v>41</v>
      </c>
      <c r="C201" s="298">
        <v>46244</v>
      </c>
      <c r="D201" s="299" t="s">
        <v>1011</v>
      </c>
      <c r="E201" s="522"/>
      <c r="F201" s="522">
        <v>800</v>
      </c>
      <c r="G201" s="333">
        <f t="shared" si="8"/>
        <v>3363.1299999999924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46244</v>
      </c>
      <c r="D202" s="299" t="s">
        <v>979</v>
      </c>
      <c r="E202" s="522">
        <v>5.31</v>
      </c>
      <c r="F202" s="522"/>
      <c r="G202" s="333">
        <f t="shared" si="8"/>
        <v>2563.1299999999924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46244</v>
      </c>
      <c r="D203" s="299" t="s">
        <v>319</v>
      </c>
      <c r="E203" s="522">
        <v>9.5</v>
      </c>
      <c r="F203" s="522"/>
      <c r="G203" s="333">
        <f t="shared" si="8"/>
        <v>2568.4399999999923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46244</v>
      </c>
      <c r="D204" s="299" t="s">
        <v>334</v>
      </c>
      <c r="E204" s="522">
        <v>16.16</v>
      </c>
      <c r="F204" s="522"/>
      <c r="G204" s="333">
        <f t="shared" si="8"/>
        <v>2577.9399999999923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46243</v>
      </c>
      <c r="D205" s="299" t="s">
        <v>854</v>
      </c>
      <c r="E205" s="522">
        <v>10.68</v>
      </c>
      <c r="F205" s="522"/>
      <c r="G205" s="333">
        <f t="shared" si="8"/>
        <v>2594.0999999999922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46243</v>
      </c>
      <c r="D206" s="299" t="s">
        <v>845</v>
      </c>
      <c r="E206" s="522">
        <v>116.04</v>
      </c>
      <c r="F206" s="522">
        <v>116.04</v>
      </c>
      <c r="G206" s="333">
        <f t="shared" si="8"/>
        <v>2604.779999999992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46243</v>
      </c>
      <c r="D207" s="299" t="s">
        <v>306</v>
      </c>
      <c r="E207" s="522">
        <v>228.43</v>
      </c>
      <c r="F207" s="522"/>
      <c r="G207" s="333">
        <f t="shared" si="8"/>
        <v>2604.779999999992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46242</v>
      </c>
      <c r="D208" s="299" t="s">
        <v>319</v>
      </c>
      <c r="E208" s="522">
        <v>39.92</v>
      </c>
      <c r="F208" s="522"/>
      <c r="G208" s="333">
        <f t="shared" si="8"/>
        <v>2833.2099999999919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4</v>
      </c>
      <c r="C209" s="298">
        <v>46242</v>
      </c>
      <c r="D209" s="299" t="s">
        <v>296</v>
      </c>
      <c r="E209" s="522">
        <v>73.16</v>
      </c>
      <c r="F209" s="522"/>
      <c r="G209" s="333">
        <f t="shared" si="8"/>
        <v>2873.1299999999919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1</v>
      </c>
      <c r="C210" s="298">
        <v>46242</v>
      </c>
      <c r="D210" s="299" t="s">
        <v>300</v>
      </c>
      <c r="E210" s="522">
        <v>28.7</v>
      </c>
      <c r="F210" s="522"/>
      <c r="G210" s="333">
        <f t="shared" si="8"/>
        <v>2946.2899999999918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46242</v>
      </c>
      <c r="D211" s="299" t="s">
        <v>345</v>
      </c>
      <c r="E211" s="522">
        <v>121.55</v>
      </c>
      <c r="F211" s="522"/>
      <c r="G211" s="333">
        <f t="shared" si="8"/>
        <v>2974.9899999999916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46242</v>
      </c>
      <c r="D212" s="299" t="s">
        <v>1016</v>
      </c>
      <c r="E212" s="522">
        <v>25</v>
      </c>
      <c r="F212" s="522"/>
      <c r="G212" s="333">
        <f t="shared" si="8"/>
        <v>3096.5399999999918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46242</v>
      </c>
      <c r="D213" s="299" t="s">
        <v>353</v>
      </c>
      <c r="E213" s="522">
        <v>21.99</v>
      </c>
      <c r="F213" s="522"/>
      <c r="G213" s="333">
        <f t="shared" si="8"/>
        <v>3121.5399999999918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46242</v>
      </c>
      <c r="D214" s="299" t="s">
        <v>1019</v>
      </c>
      <c r="E214" s="522">
        <v>60</v>
      </c>
      <c r="F214" s="522"/>
      <c r="G214" s="333">
        <f t="shared" si="8"/>
        <v>3143.5299999999916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46241</v>
      </c>
      <c r="D215" s="299" t="s">
        <v>319</v>
      </c>
      <c r="E215" s="522">
        <v>19.690000000000001</v>
      </c>
      <c r="F215" s="522"/>
      <c r="G215" s="333">
        <f t="shared" si="8"/>
        <v>3203.5299999999916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46241</v>
      </c>
      <c r="D216" s="299" t="s">
        <v>296</v>
      </c>
      <c r="E216" s="522">
        <v>8.93</v>
      </c>
      <c r="F216" s="522"/>
      <c r="G216" s="333">
        <f t="shared" si="8"/>
        <v>3223.2199999999916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46241</v>
      </c>
      <c r="D217" s="299" t="s">
        <v>320</v>
      </c>
      <c r="E217" s="522">
        <v>178.24</v>
      </c>
      <c r="F217" s="522"/>
      <c r="G217" s="333">
        <f t="shared" si="8"/>
        <v>3232.1499999999915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46241</v>
      </c>
      <c r="D218" s="299" t="s">
        <v>404</v>
      </c>
      <c r="E218" s="522">
        <v>107.68</v>
      </c>
      <c r="F218" s="522"/>
      <c r="G218" s="333">
        <f t="shared" si="8"/>
        <v>3410.3899999999917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335</v>
      </c>
      <c r="B219" s="330" t="s">
        <v>335</v>
      </c>
      <c r="C219" s="298">
        <v>46241</v>
      </c>
      <c r="D219" s="299" t="s">
        <v>447</v>
      </c>
      <c r="E219" s="522">
        <v>83.63</v>
      </c>
      <c r="F219" s="522"/>
      <c r="G219" s="333">
        <f t="shared" si="8"/>
        <v>3518.0699999999915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9</v>
      </c>
      <c r="C220" s="298">
        <v>46241</v>
      </c>
      <c r="D220" s="299" t="s">
        <v>58</v>
      </c>
      <c r="E220" s="522">
        <v>1231.68</v>
      </c>
      <c r="F220" s="522"/>
      <c r="G220" s="333">
        <f t="shared" si="8"/>
        <v>3601.6999999999916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46240</v>
      </c>
      <c r="D221" s="299" t="s">
        <v>1017</v>
      </c>
      <c r="E221" s="522">
        <v>33.700000000000003</v>
      </c>
      <c r="F221" s="522"/>
      <c r="G221" s="333">
        <f t="shared" si="8"/>
        <v>4833.3799999999919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46240</v>
      </c>
      <c r="D222" s="299" t="s">
        <v>347</v>
      </c>
      <c r="E222" s="522">
        <v>23.33</v>
      </c>
      <c r="F222" s="522"/>
      <c r="G222" s="333">
        <f t="shared" si="8"/>
        <v>4867.0799999999917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14</v>
      </c>
      <c r="C223" s="298">
        <v>46240</v>
      </c>
      <c r="D223" s="299" t="s">
        <v>958</v>
      </c>
      <c r="E223" s="522">
        <v>66.67</v>
      </c>
      <c r="F223" s="522"/>
      <c r="G223" s="333">
        <f t="shared" si="8"/>
        <v>4890.4099999999917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46240</v>
      </c>
      <c r="D224" s="299" t="s">
        <v>344</v>
      </c>
      <c r="E224" s="522">
        <v>75</v>
      </c>
      <c r="F224" s="522"/>
      <c r="G224" s="333">
        <f t="shared" si="8"/>
        <v>4957.0799999999917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13</v>
      </c>
      <c r="C225" s="298">
        <v>46240</v>
      </c>
      <c r="D225" s="299" t="s">
        <v>182</v>
      </c>
      <c r="E225" s="522">
        <v>331.81</v>
      </c>
      <c r="F225" s="522"/>
      <c r="G225" s="333">
        <f t="shared" si="8"/>
        <v>5032.0799999999917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291</v>
      </c>
      <c r="B226" s="330">
        <v>39</v>
      </c>
      <c r="C226" s="298">
        <v>46240</v>
      </c>
      <c r="D226" s="299" t="s">
        <v>292</v>
      </c>
      <c r="E226" s="522"/>
      <c r="F226" s="522">
        <v>2763.78</v>
      </c>
      <c r="G226" s="333">
        <f t="shared" si="8"/>
        <v>5363.8899999999921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46239</v>
      </c>
      <c r="D227" s="299" t="s">
        <v>353</v>
      </c>
      <c r="E227" s="522">
        <v>36.549999999999997</v>
      </c>
      <c r="F227" s="522"/>
      <c r="G227" s="333">
        <f t="shared" si="8"/>
        <v>2600.1099999999915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46239</v>
      </c>
      <c r="D228" s="299" t="s">
        <v>310</v>
      </c>
      <c r="E228" s="522">
        <v>40.76</v>
      </c>
      <c r="F228" s="522"/>
      <c r="G228" s="333">
        <f t="shared" si="8"/>
        <v>2636.6599999999917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3</v>
      </c>
      <c r="C229" s="298">
        <v>46239</v>
      </c>
      <c r="D229" s="299" t="s">
        <v>310</v>
      </c>
      <c r="E229" s="522">
        <v>5.86</v>
      </c>
      <c r="F229" s="522"/>
      <c r="G229" s="333">
        <f t="shared" si="8"/>
        <v>2677.4199999999919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46239</v>
      </c>
      <c r="D230" s="299" t="s">
        <v>296</v>
      </c>
      <c r="E230" s="522">
        <v>63.22</v>
      </c>
      <c r="F230" s="522"/>
      <c r="G230" s="333">
        <f t="shared" si="8"/>
        <v>2683.279999999992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46239</v>
      </c>
      <c r="D231" s="299" t="s">
        <v>1012</v>
      </c>
      <c r="E231" s="522">
        <v>49.41</v>
      </c>
      <c r="F231" s="522"/>
      <c r="G231" s="333">
        <f t="shared" si="8"/>
        <v>2746.4999999999918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46239</v>
      </c>
      <c r="D232" s="299" t="s">
        <v>1013</v>
      </c>
      <c r="E232" s="522">
        <v>-60</v>
      </c>
      <c r="F232" s="522"/>
      <c r="G232" s="333">
        <f t="shared" si="8"/>
        <v>2795.9099999999917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46239</v>
      </c>
      <c r="D233" s="299" t="s">
        <v>1013</v>
      </c>
      <c r="E233" s="522">
        <v>263.89</v>
      </c>
      <c r="F233" s="522"/>
      <c r="G233" s="333">
        <f t="shared" ref="G233:G263" si="9">G234-E233+F233</f>
        <v>2735.9099999999917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46239</v>
      </c>
      <c r="D234" s="299" t="s">
        <v>1014</v>
      </c>
      <c r="E234" s="522">
        <v>25</v>
      </c>
      <c r="F234" s="522"/>
      <c r="G234" s="333">
        <f t="shared" si="9"/>
        <v>2999.7999999999915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46239</v>
      </c>
      <c r="D235" s="299" t="s">
        <v>1015</v>
      </c>
      <c r="E235" s="522">
        <v>36.81</v>
      </c>
      <c r="F235" s="522"/>
      <c r="G235" s="333">
        <f t="shared" si="9"/>
        <v>3024.7999999999915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40</v>
      </c>
      <c r="C236" s="298">
        <v>46239</v>
      </c>
      <c r="D236" s="299" t="s">
        <v>316</v>
      </c>
      <c r="E236" s="522"/>
      <c r="F236" s="522">
        <v>837.18</v>
      </c>
      <c r="G236" s="333">
        <f t="shared" si="9"/>
        <v>3061.6099999999915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46238</v>
      </c>
      <c r="D237" s="299" t="s">
        <v>1010</v>
      </c>
      <c r="E237" s="522">
        <v>10</v>
      </c>
      <c r="F237" s="522"/>
      <c r="G237" s="333">
        <f t="shared" si="9"/>
        <v>2224.4299999999917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17</v>
      </c>
      <c r="C238" s="298">
        <v>46238</v>
      </c>
      <c r="D238" s="299" t="s">
        <v>370</v>
      </c>
      <c r="E238" s="522">
        <v>99</v>
      </c>
      <c r="F238" s="522"/>
      <c r="G238" s="333">
        <f t="shared" si="9"/>
        <v>2234.4299999999917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14</v>
      </c>
      <c r="C239" s="298">
        <v>46238</v>
      </c>
      <c r="D239" s="299" t="s">
        <v>367</v>
      </c>
      <c r="E239" s="522">
        <v>70.25</v>
      </c>
      <c r="F239" s="522"/>
      <c r="G239" s="333">
        <f t="shared" si="9"/>
        <v>2333.4299999999917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284</v>
      </c>
      <c r="B240" s="330">
        <v>37</v>
      </c>
      <c r="C240" s="298">
        <v>46238</v>
      </c>
      <c r="D240" s="299" t="s">
        <v>374</v>
      </c>
      <c r="E240" s="522">
        <v>50</v>
      </c>
      <c r="F240" s="522"/>
      <c r="G240" s="333">
        <f t="shared" si="9"/>
        <v>2403.6799999999917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46237</v>
      </c>
      <c r="D241" s="299" t="s">
        <v>296</v>
      </c>
      <c r="E241" s="522">
        <v>41.93</v>
      </c>
      <c r="F241" s="522"/>
      <c r="G241" s="333">
        <f t="shared" si="9"/>
        <v>2453.6799999999917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46237</v>
      </c>
      <c r="D242" s="299" t="s">
        <v>334</v>
      </c>
      <c r="E242" s="522">
        <v>15.09</v>
      </c>
      <c r="F242" s="522"/>
      <c r="G242" s="333">
        <f t="shared" si="9"/>
        <v>2495.6099999999915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46237</v>
      </c>
      <c r="D243" s="299" t="s">
        <v>953</v>
      </c>
      <c r="E243" s="522">
        <v>12.77</v>
      </c>
      <c r="F243" s="522"/>
      <c r="G243" s="333">
        <f t="shared" si="9"/>
        <v>2510.6999999999916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46236</v>
      </c>
      <c r="D244" s="299" t="s">
        <v>306</v>
      </c>
      <c r="E244" s="522">
        <v>132.79</v>
      </c>
      <c r="F244" s="522"/>
      <c r="G244" s="333">
        <f t="shared" si="9"/>
        <v>2523.4699999999916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46236</v>
      </c>
      <c r="D245" s="299" t="s">
        <v>358</v>
      </c>
      <c r="E245" s="522">
        <v>10.25</v>
      </c>
      <c r="F245" s="522"/>
      <c r="G245" s="333">
        <f t="shared" si="9"/>
        <v>2656.2599999999916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46236</v>
      </c>
      <c r="D246" s="299" t="s">
        <v>300</v>
      </c>
      <c r="E246" s="522">
        <v>24.48</v>
      </c>
      <c r="F246" s="522"/>
      <c r="G246" s="333">
        <f t="shared" si="9"/>
        <v>2666.5099999999916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4</v>
      </c>
      <c r="C247" s="298">
        <v>46236</v>
      </c>
      <c r="D247" s="299" t="s">
        <v>455</v>
      </c>
      <c r="E247" s="522">
        <v>40.21</v>
      </c>
      <c r="F247" s="522"/>
      <c r="G247" s="333">
        <f t="shared" si="9"/>
        <v>2690.9899999999916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46235</v>
      </c>
      <c r="D248" s="299" t="s">
        <v>1008</v>
      </c>
      <c r="E248" s="522">
        <v>22.12</v>
      </c>
      <c r="F248" s="522"/>
      <c r="G248" s="333">
        <f t="shared" si="9"/>
        <v>2731.1999999999916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46235</v>
      </c>
      <c r="D249" s="299" t="s">
        <v>1009</v>
      </c>
      <c r="E249" s="522">
        <v>40</v>
      </c>
      <c r="F249" s="522"/>
      <c r="G249" s="333">
        <f t="shared" si="9"/>
        <v>2753.3199999999915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46235</v>
      </c>
      <c r="D250" s="299" t="s">
        <v>319</v>
      </c>
      <c r="E250" s="522">
        <v>8.86</v>
      </c>
      <c r="F250" s="522"/>
      <c r="G250" s="333">
        <f t="shared" si="9"/>
        <v>2793.3199999999915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5</v>
      </c>
      <c r="C251" s="298">
        <v>46235</v>
      </c>
      <c r="D251" s="299" t="s">
        <v>484</v>
      </c>
      <c r="E251" s="522">
        <v>52.06</v>
      </c>
      <c r="F251" s="522"/>
      <c r="G251" s="333">
        <f t="shared" si="9"/>
        <v>2802.1799999999917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46235</v>
      </c>
      <c r="D252" s="299" t="s">
        <v>484</v>
      </c>
      <c r="E252" s="522">
        <v>52.06</v>
      </c>
      <c r="F252" s="522"/>
      <c r="G252" s="333">
        <f t="shared" si="9"/>
        <v>2854.2399999999916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46235</v>
      </c>
      <c r="D253" s="299" t="s">
        <v>375</v>
      </c>
      <c r="E253" s="522">
        <v>6.37</v>
      </c>
      <c r="F253" s="522"/>
      <c r="G253" s="333">
        <f t="shared" si="9"/>
        <v>2906.2999999999915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46235</v>
      </c>
      <c r="D254" s="299" t="s">
        <v>1007</v>
      </c>
      <c r="E254" s="522">
        <v>121.4</v>
      </c>
      <c r="F254" s="522">
        <v>121.4</v>
      </c>
      <c r="G254" s="333">
        <f t="shared" si="9"/>
        <v>2912.6699999999914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46235</v>
      </c>
      <c r="D255" s="299" t="s">
        <v>1018</v>
      </c>
      <c r="E255" s="522">
        <v>-25.39</v>
      </c>
      <c r="F255" s="522"/>
      <c r="G255" s="333">
        <f t="shared" si="9"/>
        <v>2912.6699999999914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46235</v>
      </c>
      <c r="D256" s="299" t="s">
        <v>986</v>
      </c>
      <c r="E256" s="522"/>
      <c r="F256" s="522">
        <v>174.61</v>
      </c>
      <c r="G256" s="333">
        <f t="shared" si="9"/>
        <v>2887.2799999999916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46235</v>
      </c>
      <c r="D257" s="299" t="s">
        <v>986</v>
      </c>
      <c r="E257" s="522">
        <v>174.61</v>
      </c>
      <c r="F257" s="522"/>
      <c r="G257" s="333">
        <f t="shared" si="9"/>
        <v>2712.6699999999914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284</v>
      </c>
      <c r="B258" s="330">
        <v>37</v>
      </c>
      <c r="C258" s="298">
        <v>46234</v>
      </c>
      <c r="D258" s="299" t="s">
        <v>1004</v>
      </c>
      <c r="E258" s="522">
        <v>8746.27</v>
      </c>
      <c r="F258" s="522"/>
      <c r="G258" s="333">
        <f t="shared" si="9"/>
        <v>2887.2799999999916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25</v>
      </c>
      <c r="C259" s="298">
        <v>46234</v>
      </c>
      <c r="D259" s="298" t="s">
        <v>204</v>
      </c>
      <c r="E259" s="331">
        <v>350</v>
      </c>
      <c r="F259" s="522"/>
      <c r="G259" s="333">
        <f t="shared" si="9"/>
        <v>11633.549999999992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286</v>
      </c>
      <c r="B260" s="330">
        <v>26</v>
      </c>
      <c r="C260" s="298">
        <v>46234</v>
      </c>
      <c r="D260" s="298" t="s">
        <v>205</v>
      </c>
      <c r="E260" s="331">
        <v>320</v>
      </c>
      <c r="F260" s="522"/>
      <c r="G260" s="333">
        <f t="shared" si="9"/>
        <v>11983.549999999992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286</v>
      </c>
      <c r="B261" s="330">
        <v>27</v>
      </c>
      <c r="C261" s="298">
        <v>46234</v>
      </c>
      <c r="D261" s="298" t="s">
        <v>206</v>
      </c>
      <c r="E261" s="331">
        <v>25</v>
      </c>
      <c r="F261" s="522"/>
      <c r="G261" s="333">
        <f t="shared" si="9"/>
        <v>12303.549999999992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286</v>
      </c>
      <c r="B262" s="330">
        <v>28</v>
      </c>
      <c r="C262" s="298">
        <v>46234</v>
      </c>
      <c r="D262" s="298" t="s">
        <v>207</v>
      </c>
      <c r="E262" s="331">
        <v>25</v>
      </c>
      <c r="F262" s="522"/>
      <c r="G262" s="333">
        <f t="shared" si="9"/>
        <v>12328.549999999992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286</v>
      </c>
      <c r="B263" s="330">
        <v>29</v>
      </c>
      <c r="C263" s="298">
        <v>46234</v>
      </c>
      <c r="D263" s="298" t="s">
        <v>208</v>
      </c>
      <c r="E263" s="331">
        <v>45</v>
      </c>
      <c r="F263" s="522"/>
      <c r="G263" s="333">
        <f t="shared" si="9"/>
        <v>12353.549999999992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286</v>
      </c>
      <c r="B264" s="330">
        <v>30</v>
      </c>
      <c r="C264" s="298">
        <v>46234</v>
      </c>
      <c r="D264" s="298" t="s">
        <v>209</v>
      </c>
      <c r="E264" s="331">
        <v>400</v>
      </c>
      <c r="F264" s="522"/>
      <c r="G264" s="333">
        <f t="shared" ref="G264:G286" si="10">G265-E264+F264</f>
        <v>12398.549999999992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286</v>
      </c>
      <c r="B265" s="330">
        <v>31</v>
      </c>
      <c r="C265" s="298">
        <v>46234</v>
      </c>
      <c r="D265" s="298" t="s">
        <v>210</v>
      </c>
      <c r="E265" s="331">
        <v>375</v>
      </c>
      <c r="F265" s="522"/>
      <c r="G265" s="333">
        <f t="shared" si="10"/>
        <v>12798.549999999992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286</v>
      </c>
      <c r="B266" s="330">
        <v>32</v>
      </c>
      <c r="C266" s="298">
        <v>46234</v>
      </c>
      <c r="D266" s="298" t="s">
        <v>211</v>
      </c>
      <c r="E266" s="331">
        <v>100</v>
      </c>
      <c r="F266" s="522"/>
      <c r="G266" s="333">
        <f t="shared" si="10"/>
        <v>13173.549999999992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286</v>
      </c>
      <c r="B267" s="330">
        <v>33</v>
      </c>
      <c r="C267" s="298">
        <v>46234</v>
      </c>
      <c r="D267" s="298" t="s">
        <v>212</v>
      </c>
      <c r="E267" s="331">
        <v>85</v>
      </c>
      <c r="F267" s="522"/>
      <c r="G267" s="333">
        <f t="shared" si="10"/>
        <v>13273.549999999992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34</v>
      </c>
      <c r="C268" s="298">
        <v>46234</v>
      </c>
      <c r="D268" s="298" t="s">
        <v>213</v>
      </c>
      <c r="E268" s="331">
        <v>230</v>
      </c>
      <c r="F268" s="522"/>
      <c r="G268" s="333">
        <f t="shared" si="10"/>
        <v>13358.549999999992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35</v>
      </c>
      <c r="C269" s="298">
        <v>46234</v>
      </c>
      <c r="D269" s="298" t="s">
        <v>214</v>
      </c>
      <c r="E269" s="331">
        <v>45</v>
      </c>
      <c r="F269" s="522"/>
      <c r="G269" s="333">
        <f t="shared" si="10"/>
        <v>13588.549999999992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291</v>
      </c>
      <c r="B270" s="330">
        <v>38</v>
      </c>
      <c r="C270" s="298">
        <v>46234</v>
      </c>
      <c r="D270" s="299" t="s">
        <v>293</v>
      </c>
      <c r="E270" s="522"/>
      <c r="F270" s="522">
        <v>4720.8599999999997</v>
      </c>
      <c r="G270" s="333">
        <f t="shared" si="10"/>
        <v>13633.549999999992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10</v>
      </c>
      <c r="C271" s="298">
        <v>46234</v>
      </c>
      <c r="D271" s="299" t="s">
        <v>176</v>
      </c>
      <c r="E271" s="522">
        <v>17.899999999999999</v>
      </c>
      <c r="F271" s="522"/>
      <c r="G271" s="333">
        <f t="shared" si="10"/>
        <v>8912.6899999999932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46233</v>
      </c>
      <c r="D272" s="299" t="s">
        <v>484</v>
      </c>
      <c r="E272" s="522">
        <v>20.59</v>
      </c>
      <c r="F272" s="522"/>
      <c r="G272" s="333">
        <f t="shared" si="10"/>
        <v>8930.5899999999929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46233</v>
      </c>
      <c r="D273" s="299" t="s">
        <v>386</v>
      </c>
      <c r="E273" s="522">
        <v>23.87</v>
      </c>
      <c r="F273" s="522"/>
      <c r="G273" s="333">
        <f t="shared" si="10"/>
        <v>8951.179999999993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46233</v>
      </c>
      <c r="D274" s="299" t="s">
        <v>1003</v>
      </c>
      <c r="E274" s="522">
        <v>-100</v>
      </c>
      <c r="F274" s="522"/>
      <c r="G274" s="333">
        <f t="shared" si="10"/>
        <v>8975.0499999999938</v>
      </c>
      <c r="H274" s="334" t="s">
        <v>298</v>
      </c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46233</v>
      </c>
      <c r="D275" s="299" t="s">
        <v>1000</v>
      </c>
      <c r="E275" s="522">
        <v>-100</v>
      </c>
      <c r="F275" s="522"/>
      <c r="G275" s="333">
        <f t="shared" si="10"/>
        <v>8875.0499999999938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46233</v>
      </c>
      <c r="D276" s="299" t="s">
        <v>1006</v>
      </c>
      <c r="E276" s="522">
        <v>16</v>
      </c>
      <c r="F276" s="522"/>
      <c r="G276" s="333">
        <f t="shared" si="10"/>
        <v>8775.0499999999938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46232</v>
      </c>
      <c r="D277" s="299" t="s">
        <v>308</v>
      </c>
      <c r="E277" s="522">
        <v>60.77</v>
      </c>
      <c r="F277" s="522"/>
      <c r="G277" s="333">
        <f t="shared" si="10"/>
        <v>8791.0499999999938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21</v>
      </c>
      <c r="C278" s="298">
        <v>46232</v>
      </c>
      <c r="D278" s="299" t="s">
        <v>194</v>
      </c>
      <c r="E278" s="522">
        <v>31.47</v>
      </c>
      <c r="F278" s="522"/>
      <c r="G278" s="333">
        <f t="shared" si="10"/>
        <v>8851.8199999999943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21</v>
      </c>
      <c r="C279" s="298">
        <v>46232</v>
      </c>
      <c r="D279" s="299" t="s">
        <v>194</v>
      </c>
      <c r="E279" s="522">
        <v>16.2</v>
      </c>
      <c r="F279" s="522"/>
      <c r="G279" s="333">
        <f t="shared" si="10"/>
        <v>8883.2899999999936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46232</v>
      </c>
      <c r="D280" s="299" t="s">
        <v>346</v>
      </c>
      <c r="E280" s="522">
        <v>11.43</v>
      </c>
      <c r="F280" s="522"/>
      <c r="G280" s="333">
        <f t="shared" si="10"/>
        <v>8899.4899999999943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46232</v>
      </c>
      <c r="D281" s="299" t="s">
        <v>358</v>
      </c>
      <c r="E281" s="522">
        <v>9.9700000000000006</v>
      </c>
      <c r="F281" s="522"/>
      <c r="G281" s="333">
        <f t="shared" si="10"/>
        <v>8910.9199999999946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46232</v>
      </c>
      <c r="D282" s="299" t="s">
        <v>484</v>
      </c>
      <c r="E282" s="522">
        <v>82.36</v>
      </c>
      <c r="F282" s="522"/>
      <c r="G282" s="333">
        <f t="shared" si="10"/>
        <v>8920.889999999994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24</v>
      </c>
      <c r="C283" s="298">
        <v>46232</v>
      </c>
      <c r="D283" s="299" t="s">
        <v>860</v>
      </c>
      <c r="E283" s="522">
        <v>92.25</v>
      </c>
      <c r="F283" s="522"/>
      <c r="G283" s="333">
        <f t="shared" si="10"/>
        <v>9003.2499999999945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46232</v>
      </c>
      <c r="D284" s="299" t="s">
        <v>296</v>
      </c>
      <c r="E284" s="522">
        <v>39.5</v>
      </c>
      <c r="F284" s="522"/>
      <c r="G284" s="333">
        <f t="shared" si="10"/>
        <v>9095.4999999999945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46232</v>
      </c>
      <c r="D285" s="299" t="s">
        <v>296</v>
      </c>
      <c r="E285" s="522">
        <v>15.1</v>
      </c>
      <c r="F285" s="522"/>
      <c r="G285" s="333">
        <f t="shared" si="10"/>
        <v>9134.9999999999945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46232</v>
      </c>
      <c r="D286" s="299" t="s">
        <v>334</v>
      </c>
      <c r="E286" s="522">
        <v>17.68</v>
      </c>
      <c r="F286" s="522"/>
      <c r="G286" s="333">
        <f t="shared" si="10"/>
        <v>9150.0999999999949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46232</v>
      </c>
      <c r="D287" s="299" t="s">
        <v>988</v>
      </c>
      <c r="E287" s="522">
        <v>-205</v>
      </c>
      <c r="F287" s="522"/>
      <c r="G287" s="333">
        <f t="shared" ref="G287:G349" si="11">G288-E287+F287</f>
        <v>9167.7799999999952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20</v>
      </c>
      <c r="C288" s="298">
        <v>46232</v>
      </c>
      <c r="D288" s="299" t="s">
        <v>193</v>
      </c>
      <c r="E288" s="522">
        <v>600</v>
      </c>
      <c r="F288" s="522"/>
      <c r="G288" s="333">
        <f t="shared" si="11"/>
        <v>8962.7799999999952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46231</v>
      </c>
      <c r="D289" s="299" t="s">
        <v>525</v>
      </c>
      <c r="E289" s="522">
        <v>1171.3800000000001</v>
      </c>
      <c r="F289" s="522">
        <v>1171.3800000000001</v>
      </c>
      <c r="G289" s="333">
        <f t="shared" si="11"/>
        <v>9562.7799999999952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46231</v>
      </c>
      <c r="D290" s="299" t="s">
        <v>334</v>
      </c>
      <c r="E290" s="522">
        <v>11.58</v>
      </c>
      <c r="F290" s="522"/>
      <c r="G290" s="333">
        <f t="shared" si="11"/>
        <v>9562.7799999999934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42</v>
      </c>
      <c r="C291" s="298">
        <v>46231</v>
      </c>
      <c r="D291" s="299" t="s">
        <v>200</v>
      </c>
      <c r="E291" s="522">
        <v>59</v>
      </c>
      <c r="F291" s="522"/>
      <c r="G291" s="333">
        <f t="shared" si="11"/>
        <v>9574.3599999999933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43</v>
      </c>
      <c r="C292" s="298">
        <v>46231</v>
      </c>
      <c r="D292" s="299" t="s">
        <v>201</v>
      </c>
      <c r="E292" s="522">
        <v>50.92</v>
      </c>
      <c r="F292" s="522"/>
      <c r="G292" s="333">
        <f t="shared" si="11"/>
        <v>9633.3599999999933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46231</v>
      </c>
      <c r="D293" s="299" t="s">
        <v>308</v>
      </c>
      <c r="E293" s="522">
        <v>71.75</v>
      </c>
      <c r="F293" s="522"/>
      <c r="G293" s="333">
        <f t="shared" si="11"/>
        <v>9684.2799999999934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46230</v>
      </c>
      <c r="D294" s="299" t="s">
        <v>999</v>
      </c>
      <c r="E294" s="522">
        <v>49.2</v>
      </c>
      <c r="F294" s="522"/>
      <c r="G294" s="333">
        <f t="shared" si="11"/>
        <v>9756.0299999999934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46230</v>
      </c>
      <c r="D295" s="299" t="s">
        <v>353</v>
      </c>
      <c r="E295" s="522">
        <v>20.98</v>
      </c>
      <c r="F295" s="522"/>
      <c r="G295" s="333">
        <f t="shared" si="11"/>
        <v>9805.2299999999941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46230</v>
      </c>
      <c r="D296" s="299" t="s">
        <v>300</v>
      </c>
      <c r="E296" s="522">
        <v>19.16</v>
      </c>
      <c r="F296" s="522"/>
      <c r="G296" s="333">
        <f t="shared" si="11"/>
        <v>9826.2099999999937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46230</v>
      </c>
      <c r="D297" s="299" t="s">
        <v>994</v>
      </c>
      <c r="E297" s="522">
        <v>15.89</v>
      </c>
      <c r="F297" s="522"/>
      <c r="G297" s="333">
        <f t="shared" si="11"/>
        <v>9845.3699999999935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46230</v>
      </c>
      <c r="D298" s="299" t="s">
        <v>998</v>
      </c>
      <c r="E298" s="522">
        <v>15.96</v>
      </c>
      <c r="F298" s="522"/>
      <c r="G298" s="333">
        <f t="shared" si="11"/>
        <v>9861.2599999999929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46230</v>
      </c>
      <c r="D299" s="299" t="s">
        <v>306</v>
      </c>
      <c r="E299" s="522">
        <v>183.73</v>
      </c>
      <c r="F299" s="522"/>
      <c r="G299" s="333">
        <f t="shared" si="11"/>
        <v>9877.2199999999921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46230</v>
      </c>
      <c r="D300" s="299" t="s">
        <v>296</v>
      </c>
      <c r="E300" s="522">
        <v>86.71</v>
      </c>
      <c r="F300" s="522"/>
      <c r="G300" s="333">
        <f t="shared" si="11"/>
        <v>10060.949999999992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46230</v>
      </c>
      <c r="D301" s="299" t="s">
        <v>296</v>
      </c>
      <c r="E301" s="522">
        <v>8.7200000000000006</v>
      </c>
      <c r="F301" s="522"/>
      <c r="G301" s="333">
        <f t="shared" si="11"/>
        <v>10147.659999999991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46230</v>
      </c>
      <c r="D302" s="299" t="s">
        <v>301</v>
      </c>
      <c r="E302" s="522">
        <v>23.5</v>
      </c>
      <c r="F302" s="522"/>
      <c r="G302" s="333">
        <f t="shared" si="11"/>
        <v>10156.37999999999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46230</v>
      </c>
      <c r="D303" s="299" t="s">
        <v>983</v>
      </c>
      <c r="E303" s="522">
        <v>7.18</v>
      </c>
      <c r="F303" s="522"/>
      <c r="G303" s="333">
        <f t="shared" si="11"/>
        <v>10179.87999999999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46229</v>
      </c>
      <c r="D304" s="299" t="s">
        <v>996</v>
      </c>
      <c r="E304" s="522">
        <v>18.350000000000001</v>
      </c>
      <c r="F304" s="522"/>
      <c r="G304" s="333">
        <f t="shared" si="11"/>
        <v>10187.05999999999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46229</v>
      </c>
      <c r="D305" s="299" t="s">
        <v>319</v>
      </c>
      <c r="E305" s="522">
        <v>64.400000000000006</v>
      </c>
      <c r="F305" s="522"/>
      <c r="G305" s="333">
        <f t="shared" si="11"/>
        <v>10205.409999999991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46229</v>
      </c>
      <c r="D306" s="299" t="s">
        <v>296</v>
      </c>
      <c r="E306" s="522">
        <v>42.19</v>
      </c>
      <c r="F306" s="522"/>
      <c r="G306" s="333">
        <f t="shared" si="11"/>
        <v>10269.80999999999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46229</v>
      </c>
      <c r="D307" s="299" t="s">
        <v>296</v>
      </c>
      <c r="E307" s="522">
        <v>60.67</v>
      </c>
      <c r="F307" s="522"/>
      <c r="G307" s="333">
        <f t="shared" si="11"/>
        <v>10311.999999999991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46228</v>
      </c>
      <c r="D308" s="299" t="s">
        <v>995</v>
      </c>
      <c r="E308" s="522">
        <v>40.32</v>
      </c>
      <c r="F308" s="522"/>
      <c r="G308" s="333">
        <f t="shared" si="11"/>
        <v>10372.669999999991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46228</v>
      </c>
      <c r="D309" s="299" t="s">
        <v>455</v>
      </c>
      <c r="E309" s="522">
        <v>7.38</v>
      </c>
      <c r="F309" s="522"/>
      <c r="G309" s="333">
        <f t="shared" si="11"/>
        <v>10412.989999999991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4</v>
      </c>
      <c r="C310" s="298">
        <v>46228</v>
      </c>
      <c r="D310" s="299" t="s">
        <v>455</v>
      </c>
      <c r="E310" s="522">
        <v>39.83</v>
      </c>
      <c r="F310" s="522"/>
      <c r="G310" s="333">
        <f t="shared" si="11"/>
        <v>10420.36999999999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46228</v>
      </c>
      <c r="D311" s="299" t="s">
        <v>475</v>
      </c>
      <c r="E311" s="522">
        <v>20</v>
      </c>
      <c r="F311" s="522"/>
      <c r="G311" s="333">
        <f t="shared" si="11"/>
        <v>10460.19999999999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12</v>
      </c>
      <c r="C312" s="298">
        <v>46228</v>
      </c>
      <c r="D312" s="299" t="s">
        <v>314</v>
      </c>
      <c r="E312" s="522">
        <v>204.48</v>
      </c>
      <c r="F312" s="522"/>
      <c r="G312" s="333">
        <f t="shared" si="11"/>
        <v>10480.19999999999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46228</v>
      </c>
      <c r="D313" s="299" t="s">
        <v>991</v>
      </c>
      <c r="E313" s="522">
        <v>11.33</v>
      </c>
      <c r="F313" s="522"/>
      <c r="G313" s="333">
        <f t="shared" si="11"/>
        <v>10684.679999999989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46228</v>
      </c>
      <c r="D314" s="299" t="s">
        <v>997</v>
      </c>
      <c r="E314" s="522">
        <v>120.77</v>
      </c>
      <c r="F314" s="522"/>
      <c r="G314" s="333">
        <f t="shared" si="11"/>
        <v>10696.009999999989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46227</v>
      </c>
      <c r="D315" s="299" t="s">
        <v>990</v>
      </c>
      <c r="E315" s="522">
        <v>46.21</v>
      </c>
      <c r="F315" s="522"/>
      <c r="G315" s="333">
        <f t="shared" si="11"/>
        <v>10816.77999999999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5</v>
      </c>
      <c r="C316" s="298">
        <v>46227</v>
      </c>
      <c r="D316" s="299" t="s">
        <v>340</v>
      </c>
      <c r="E316" s="522">
        <v>95.85</v>
      </c>
      <c r="F316" s="522"/>
      <c r="G316" s="333">
        <f t="shared" si="11"/>
        <v>10862.989999999989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46227</v>
      </c>
      <c r="D317" s="299" t="s">
        <v>324</v>
      </c>
      <c r="E317" s="522">
        <v>9.06</v>
      </c>
      <c r="F317" s="522"/>
      <c r="G317" s="333">
        <f t="shared" si="11"/>
        <v>10958.839999999989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46227</v>
      </c>
      <c r="D318" s="299" t="s">
        <v>358</v>
      </c>
      <c r="E318" s="522">
        <v>26.47</v>
      </c>
      <c r="F318" s="522"/>
      <c r="G318" s="333">
        <f t="shared" si="11"/>
        <v>10967.899999999989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46227</v>
      </c>
      <c r="D319" s="299" t="s">
        <v>1003</v>
      </c>
      <c r="E319" s="522">
        <v>90</v>
      </c>
      <c r="F319" s="522"/>
      <c r="G319" s="333">
        <f t="shared" si="11"/>
        <v>10994.369999999988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3</v>
      </c>
      <c r="C320" s="298">
        <v>46226</v>
      </c>
      <c r="D320" s="299" t="s">
        <v>455</v>
      </c>
      <c r="E320" s="522">
        <v>29.72</v>
      </c>
      <c r="F320" s="522"/>
      <c r="G320" s="333">
        <f t="shared" si="11"/>
        <v>11084.369999999988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46226</v>
      </c>
      <c r="D321" s="299" t="s">
        <v>315</v>
      </c>
      <c r="E321" s="522">
        <v>133.13999999999999</v>
      </c>
      <c r="F321" s="522">
        <v>133.13999999999999</v>
      </c>
      <c r="G321" s="333">
        <f t="shared" si="11"/>
        <v>11114.089999999987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39</v>
      </c>
      <c r="C322" s="298">
        <v>46226</v>
      </c>
      <c r="D322" s="299" t="s">
        <v>292</v>
      </c>
      <c r="E322" s="522"/>
      <c r="F322" s="522">
        <v>2763.78</v>
      </c>
      <c r="G322" s="333">
        <f t="shared" si="11"/>
        <v>11114.089999999987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46226</v>
      </c>
      <c r="D323" s="299" t="s">
        <v>992</v>
      </c>
      <c r="E323" s="522">
        <v>92.36</v>
      </c>
      <c r="F323" s="522"/>
      <c r="G323" s="333">
        <f t="shared" si="11"/>
        <v>8350.3099999999868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46226</v>
      </c>
      <c r="D324" s="299" t="s">
        <v>983</v>
      </c>
      <c r="E324" s="522">
        <v>25</v>
      </c>
      <c r="F324" s="522"/>
      <c r="G324" s="333">
        <f t="shared" si="11"/>
        <v>8442.6699999999873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46226</v>
      </c>
      <c r="D325" s="299" t="s">
        <v>296</v>
      </c>
      <c r="E325" s="522">
        <v>49.15</v>
      </c>
      <c r="F325" s="522"/>
      <c r="G325" s="333">
        <f t="shared" si="11"/>
        <v>8467.6699999999873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46226</v>
      </c>
      <c r="D326" s="299" t="s">
        <v>993</v>
      </c>
      <c r="E326" s="522">
        <v>21.6</v>
      </c>
      <c r="F326" s="522"/>
      <c r="G326" s="333">
        <f t="shared" si="11"/>
        <v>8516.819999999987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46225</v>
      </c>
      <c r="D327" s="299" t="s">
        <v>319</v>
      </c>
      <c r="E327" s="522">
        <v>21.28</v>
      </c>
      <c r="F327" s="522"/>
      <c r="G327" s="333">
        <f t="shared" si="11"/>
        <v>8538.4199999999873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46225</v>
      </c>
      <c r="D328" s="299" t="s">
        <v>358</v>
      </c>
      <c r="E328" s="522">
        <v>17.260000000000002</v>
      </c>
      <c r="F328" s="522"/>
      <c r="G328" s="333">
        <f t="shared" si="11"/>
        <v>8559.699999999988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40</v>
      </c>
      <c r="C329" s="298">
        <v>46225</v>
      </c>
      <c r="D329" s="299" t="s">
        <v>316</v>
      </c>
      <c r="E329" s="522"/>
      <c r="F329" s="522">
        <v>4292.68</v>
      </c>
      <c r="G329" s="333">
        <f t="shared" si="11"/>
        <v>8576.9599999999882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46223</v>
      </c>
      <c r="D330" s="299" t="s">
        <v>306</v>
      </c>
      <c r="E330" s="522">
        <v>148.97999999999999</v>
      </c>
      <c r="F330" s="522"/>
      <c r="G330" s="333">
        <f t="shared" si="11"/>
        <v>4284.279999999987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46223</v>
      </c>
      <c r="D331" s="299" t="s">
        <v>323</v>
      </c>
      <c r="E331" s="522">
        <v>20.22</v>
      </c>
      <c r="F331" s="522"/>
      <c r="G331" s="333">
        <f t="shared" si="11"/>
        <v>4433.2599999999866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46223</v>
      </c>
      <c r="D332" s="299" t="s">
        <v>988</v>
      </c>
      <c r="E332" s="522">
        <v>-313</v>
      </c>
      <c r="F332" s="522"/>
      <c r="G332" s="333">
        <f t="shared" si="11"/>
        <v>4453.4799999999868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46222</v>
      </c>
      <c r="D333" s="299" t="s">
        <v>310</v>
      </c>
      <c r="E333" s="522">
        <v>43.41</v>
      </c>
      <c r="F333" s="522"/>
      <c r="G333" s="333">
        <f t="shared" si="11"/>
        <v>4140.4799999999868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46222</v>
      </c>
      <c r="D334" s="299" t="s">
        <v>329</v>
      </c>
      <c r="E334" s="522">
        <v>70.98</v>
      </c>
      <c r="F334" s="522"/>
      <c r="G334" s="333">
        <f t="shared" si="11"/>
        <v>4183.8899999999867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46222</v>
      </c>
      <c r="D335" s="299" t="s">
        <v>306</v>
      </c>
      <c r="E335" s="522">
        <v>0.42</v>
      </c>
      <c r="F335" s="522"/>
      <c r="G335" s="333">
        <f t="shared" si="11"/>
        <v>4254.8699999999862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46222</v>
      </c>
      <c r="D336" s="299" t="s">
        <v>923</v>
      </c>
      <c r="E336" s="522">
        <v>7.46</v>
      </c>
      <c r="F336" s="522"/>
      <c r="G336" s="333">
        <f t="shared" si="11"/>
        <v>4255.2899999999863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46222</v>
      </c>
      <c r="D337" s="299" t="s">
        <v>987</v>
      </c>
      <c r="E337" s="522">
        <v>60</v>
      </c>
      <c r="F337" s="522"/>
      <c r="G337" s="333">
        <f t="shared" si="11"/>
        <v>4262.7499999999864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46221</v>
      </c>
      <c r="D338" s="299" t="s">
        <v>346</v>
      </c>
      <c r="E338" s="522">
        <v>11.77</v>
      </c>
      <c r="F338" s="522"/>
      <c r="G338" s="333">
        <f t="shared" si="11"/>
        <v>4322.7499999999864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46221</v>
      </c>
      <c r="D339" s="299" t="s">
        <v>308</v>
      </c>
      <c r="E339" s="522">
        <v>123.68</v>
      </c>
      <c r="F339" s="522"/>
      <c r="G339" s="333">
        <f t="shared" si="11"/>
        <v>4334.5199999999868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46221</v>
      </c>
      <c r="D340" s="299" t="s">
        <v>989</v>
      </c>
      <c r="E340" s="522">
        <v>27.37</v>
      </c>
      <c r="F340" s="522"/>
      <c r="G340" s="333">
        <f t="shared" si="11"/>
        <v>4458.1999999999871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46221</v>
      </c>
      <c r="D341" s="299" t="s">
        <v>989</v>
      </c>
      <c r="E341" s="522">
        <v>25.2</v>
      </c>
      <c r="F341" s="522"/>
      <c r="G341" s="333">
        <f t="shared" si="11"/>
        <v>4485.569999999987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22</v>
      </c>
      <c r="C342" s="298">
        <v>46221</v>
      </c>
      <c r="D342" s="299" t="s">
        <v>930</v>
      </c>
      <c r="E342" s="522">
        <v>13.84</v>
      </c>
      <c r="F342" s="522"/>
      <c r="G342" s="333">
        <f t="shared" si="11"/>
        <v>4510.7699999999868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21</v>
      </c>
      <c r="C343" s="298">
        <v>46220</v>
      </c>
      <c r="D343" s="299" t="s">
        <v>194</v>
      </c>
      <c r="E343" s="522">
        <v>81</v>
      </c>
      <c r="F343" s="522"/>
      <c r="G343" s="333">
        <f t="shared" si="11"/>
        <v>4524.6099999999869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43</v>
      </c>
      <c r="C344" s="298">
        <v>46220</v>
      </c>
      <c r="D344" s="299" t="s">
        <v>333</v>
      </c>
      <c r="E344" s="522">
        <v>22.35</v>
      </c>
      <c r="F344" s="522"/>
      <c r="G344" s="333">
        <f t="shared" si="11"/>
        <v>4605.6099999999869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42</v>
      </c>
      <c r="C345" s="298">
        <v>46220</v>
      </c>
      <c r="D345" s="299" t="s">
        <v>333</v>
      </c>
      <c r="E345" s="522">
        <v>29.8</v>
      </c>
      <c r="F345" s="522"/>
      <c r="G345" s="333">
        <f t="shared" si="11"/>
        <v>4627.9599999999873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17</v>
      </c>
      <c r="C346" s="298">
        <v>46220</v>
      </c>
      <c r="D346" s="299" t="s">
        <v>188</v>
      </c>
      <c r="E346" s="522">
        <v>42.65</v>
      </c>
      <c r="F346" s="522"/>
      <c r="G346" s="333">
        <f t="shared" si="11"/>
        <v>4657.7599999999875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23</v>
      </c>
      <c r="C347" s="298">
        <v>46220</v>
      </c>
      <c r="D347" s="299" t="s">
        <v>63</v>
      </c>
      <c r="E347" s="522">
        <v>529.46</v>
      </c>
      <c r="F347" s="522"/>
      <c r="G347" s="333">
        <f t="shared" si="11"/>
        <v>4700.4099999999871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11</v>
      </c>
      <c r="C348" s="298">
        <v>46219</v>
      </c>
      <c r="D348" s="299" t="s">
        <v>178</v>
      </c>
      <c r="E348" s="522">
        <v>256.64</v>
      </c>
      <c r="F348" s="522"/>
      <c r="G348" s="333">
        <f t="shared" si="11"/>
        <v>5229.8699999999872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46219</v>
      </c>
      <c r="D349" s="299" t="s">
        <v>340</v>
      </c>
      <c r="E349" s="522">
        <v>21.3</v>
      </c>
      <c r="F349" s="522"/>
      <c r="G349" s="333">
        <f t="shared" si="11"/>
        <v>5486.5099999999875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291</v>
      </c>
      <c r="B350" s="330">
        <v>38</v>
      </c>
      <c r="C350" s="298">
        <v>46218</v>
      </c>
      <c r="D350" s="299" t="s">
        <v>293</v>
      </c>
      <c r="E350" s="522"/>
      <c r="F350" s="522">
        <v>4720.84</v>
      </c>
      <c r="G350" s="333">
        <f t="shared" ref="G350:G355" si="12">G351-E350+F350</f>
        <v>5507.8099999999877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46218</v>
      </c>
      <c r="D351" s="299" t="s">
        <v>985</v>
      </c>
      <c r="E351" s="522">
        <v>429.82</v>
      </c>
      <c r="F351" s="522"/>
      <c r="G351" s="333">
        <f t="shared" si="12"/>
        <v>786.96999999998775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46218</v>
      </c>
      <c r="D352" s="299" t="s">
        <v>981</v>
      </c>
      <c r="E352" s="522">
        <v>80.319999999999993</v>
      </c>
      <c r="F352" s="522"/>
      <c r="G352" s="333">
        <f t="shared" si="12"/>
        <v>1216.7899999999877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46216</v>
      </c>
      <c r="D353" s="299" t="s">
        <v>312</v>
      </c>
      <c r="E353" s="522">
        <v>51.94</v>
      </c>
      <c r="F353" s="522"/>
      <c r="G353" s="333">
        <f t="shared" si="12"/>
        <v>1297.1099999999876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46216</v>
      </c>
      <c r="D354" s="299" t="s">
        <v>984</v>
      </c>
      <c r="E354" s="522">
        <v>43.13</v>
      </c>
      <c r="F354" s="522"/>
      <c r="G354" s="333">
        <f t="shared" si="12"/>
        <v>1349.0499999999877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19</v>
      </c>
      <c r="C355" s="298">
        <v>46216</v>
      </c>
      <c r="D355" s="299" t="s">
        <v>191</v>
      </c>
      <c r="E355" s="522">
        <v>200</v>
      </c>
      <c r="F355" s="522"/>
      <c r="G355" s="333">
        <f t="shared" si="12"/>
        <v>1392.1799999999878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15</v>
      </c>
      <c r="C356" s="298">
        <v>46216</v>
      </c>
      <c r="D356" s="299" t="s">
        <v>185</v>
      </c>
      <c r="E356" s="522">
        <v>64.05</v>
      </c>
      <c r="F356" s="522"/>
      <c r="G356" s="333">
        <f t="shared" ref="G356:G458" si="13">G357-E356+F356</f>
        <v>1592.1799999999878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335</v>
      </c>
      <c r="B357" s="330" t="s">
        <v>335</v>
      </c>
      <c r="C357" s="298">
        <v>46216</v>
      </c>
      <c r="D357" s="299" t="s">
        <v>336</v>
      </c>
      <c r="E357" s="522">
        <v>63.44</v>
      </c>
      <c r="F357" s="522"/>
      <c r="G357" s="333">
        <f t="shared" si="13"/>
        <v>1656.2299999999877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46215</v>
      </c>
      <c r="D358" s="299" t="s">
        <v>310</v>
      </c>
      <c r="E358" s="522">
        <v>34.85</v>
      </c>
      <c r="F358" s="522"/>
      <c r="G358" s="333">
        <f t="shared" si="13"/>
        <v>1719.6699999999878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46215</v>
      </c>
      <c r="D359" s="299" t="s">
        <v>982</v>
      </c>
      <c r="E359" s="522">
        <v>29.2</v>
      </c>
      <c r="F359" s="522"/>
      <c r="G359" s="333">
        <f t="shared" si="13"/>
        <v>1754.5199999999877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46215</v>
      </c>
      <c r="D360" s="299" t="s">
        <v>980</v>
      </c>
      <c r="E360" s="522">
        <v>81.75</v>
      </c>
      <c r="F360" s="522"/>
      <c r="G360" s="333">
        <f t="shared" si="13"/>
        <v>1783.7199999999877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46215</v>
      </c>
      <c r="D361" s="299" t="s">
        <v>980</v>
      </c>
      <c r="E361" s="522">
        <v>81.75</v>
      </c>
      <c r="F361" s="522"/>
      <c r="G361" s="333">
        <f t="shared" si="13"/>
        <v>1865.4699999999877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46214</v>
      </c>
      <c r="D362" s="299" t="s">
        <v>983</v>
      </c>
      <c r="E362" s="522">
        <v>25</v>
      </c>
      <c r="F362" s="522"/>
      <c r="G362" s="333">
        <f t="shared" si="13"/>
        <v>1947.2199999999877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46214</v>
      </c>
      <c r="D363" s="299" t="s">
        <v>352</v>
      </c>
      <c r="E363" s="522">
        <v>21.29</v>
      </c>
      <c r="F363" s="522"/>
      <c r="G363" s="333">
        <f t="shared" si="13"/>
        <v>1972.2199999999877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46214</v>
      </c>
      <c r="D364" s="299" t="s">
        <v>308</v>
      </c>
      <c r="E364" s="522">
        <v>54.48</v>
      </c>
      <c r="F364" s="522"/>
      <c r="G364" s="333">
        <f t="shared" si="13"/>
        <v>1993.5099999999877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46214</v>
      </c>
      <c r="D365" s="299" t="s">
        <v>308</v>
      </c>
      <c r="E365" s="522">
        <v>54.49</v>
      </c>
      <c r="F365" s="522"/>
      <c r="G365" s="333">
        <f t="shared" si="13"/>
        <v>2047.9899999999877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46214</v>
      </c>
      <c r="D366" s="299" t="s">
        <v>311</v>
      </c>
      <c r="E366" s="522">
        <v>167.26</v>
      </c>
      <c r="F366" s="522"/>
      <c r="G366" s="333">
        <f t="shared" si="13"/>
        <v>2102.4799999999877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46214</v>
      </c>
      <c r="D367" s="299" t="s">
        <v>329</v>
      </c>
      <c r="E367" s="522">
        <v>81.73</v>
      </c>
      <c r="F367" s="522"/>
      <c r="G367" s="333">
        <f t="shared" si="13"/>
        <v>2269.7399999999875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46213</v>
      </c>
      <c r="D368" s="299" t="s">
        <v>885</v>
      </c>
      <c r="E368" s="522">
        <v>120</v>
      </c>
      <c r="F368" s="522"/>
      <c r="G368" s="333">
        <f t="shared" si="13"/>
        <v>2351.4699999999875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46213</v>
      </c>
      <c r="D369" s="299" t="s">
        <v>907</v>
      </c>
      <c r="E369" s="522">
        <v>-0.06</v>
      </c>
      <c r="F369" s="522"/>
      <c r="G369" s="333">
        <f t="shared" si="13"/>
        <v>2471.4699999999875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22</v>
      </c>
      <c r="C370" s="298">
        <v>46213</v>
      </c>
      <c r="D370" s="299" t="s">
        <v>979</v>
      </c>
      <c r="E370" s="522">
        <v>5.31</v>
      </c>
      <c r="F370" s="522"/>
      <c r="G370" s="333">
        <f t="shared" si="13"/>
        <v>2471.4099999999876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46213</v>
      </c>
      <c r="D371" s="299" t="s">
        <v>300</v>
      </c>
      <c r="E371" s="522">
        <v>25.52</v>
      </c>
      <c r="F371" s="522"/>
      <c r="G371" s="333">
        <f t="shared" si="13"/>
        <v>2476.7199999999875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46213</v>
      </c>
      <c r="D372" s="299" t="s">
        <v>831</v>
      </c>
      <c r="E372" s="522">
        <v>13.03</v>
      </c>
      <c r="F372" s="522"/>
      <c r="G372" s="333">
        <f t="shared" si="13"/>
        <v>2502.2399999999875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46213</v>
      </c>
      <c r="D373" s="299" t="s">
        <v>371</v>
      </c>
      <c r="E373" s="522">
        <v>9.4600000000000009</v>
      </c>
      <c r="F373" s="522"/>
      <c r="G373" s="333">
        <f t="shared" si="13"/>
        <v>2515.2699999999877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46212</v>
      </c>
      <c r="D374" s="299" t="s">
        <v>981</v>
      </c>
      <c r="E374" s="522">
        <v>50.73</v>
      </c>
      <c r="F374" s="522"/>
      <c r="G374" s="333">
        <f t="shared" si="13"/>
        <v>2524.7299999999877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46212</v>
      </c>
      <c r="D375" s="299" t="s">
        <v>854</v>
      </c>
      <c r="E375" s="522">
        <v>10.68</v>
      </c>
      <c r="F375" s="522"/>
      <c r="G375" s="333">
        <f t="shared" si="13"/>
        <v>2575.4599999999878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46212</v>
      </c>
      <c r="D376" s="299" t="s">
        <v>977</v>
      </c>
      <c r="E376" s="522">
        <v>33.29</v>
      </c>
      <c r="F376" s="522"/>
      <c r="G376" s="333">
        <f t="shared" si="13"/>
        <v>2586.1399999999876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46212</v>
      </c>
      <c r="D377" s="299" t="s">
        <v>978</v>
      </c>
      <c r="E377" s="522">
        <v>41.79</v>
      </c>
      <c r="F377" s="522"/>
      <c r="G377" s="333">
        <f t="shared" si="13"/>
        <v>2619.4299999999876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46212</v>
      </c>
      <c r="D378" s="299" t="s">
        <v>460</v>
      </c>
      <c r="E378" s="522"/>
      <c r="F378" s="522">
        <v>620</v>
      </c>
      <c r="G378" s="333">
        <f t="shared" si="13"/>
        <v>2661.2199999999875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41</v>
      </c>
      <c r="C379" s="298">
        <v>46212</v>
      </c>
      <c r="D379" s="299" t="s">
        <v>974</v>
      </c>
      <c r="E379" s="522"/>
      <c r="F379" s="522">
        <v>800</v>
      </c>
      <c r="G379" s="333">
        <f t="shared" si="13"/>
        <v>2041.2199999999875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291</v>
      </c>
      <c r="B380" s="330">
        <v>39</v>
      </c>
      <c r="C380" s="298">
        <v>46212</v>
      </c>
      <c r="D380" s="299" t="s">
        <v>292</v>
      </c>
      <c r="E380" s="522"/>
      <c r="F380" s="522">
        <v>2763.78</v>
      </c>
      <c r="G380" s="333">
        <f t="shared" si="13"/>
        <v>1241.2199999999875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46211</v>
      </c>
      <c r="D381" s="299" t="s">
        <v>390</v>
      </c>
      <c r="E381" s="522">
        <v>7.73</v>
      </c>
      <c r="F381" s="522"/>
      <c r="G381" s="333">
        <f t="shared" si="13"/>
        <v>-1522.5600000000127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46211</v>
      </c>
      <c r="D382" s="299" t="s">
        <v>904</v>
      </c>
      <c r="E382" s="522">
        <v>3.5</v>
      </c>
      <c r="F382" s="522"/>
      <c r="G382" s="333">
        <f t="shared" si="13"/>
        <v>-1514.8300000000127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46211</v>
      </c>
      <c r="D383" s="299" t="s">
        <v>904</v>
      </c>
      <c r="E383" s="522">
        <v>75.75</v>
      </c>
      <c r="F383" s="522"/>
      <c r="G383" s="333">
        <f t="shared" si="13"/>
        <v>-1511.3300000000127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3</v>
      </c>
      <c r="C384" s="298">
        <v>46211</v>
      </c>
      <c r="D384" s="299" t="s">
        <v>309</v>
      </c>
      <c r="E384" s="522">
        <v>4.1900000000000004</v>
      </c>
      <c r="F384" s="522"/>
      <c r="G384" s="333">
        <f t="shared" si="13"/>
        <v>-1435.5800000000127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46211</v>
      </c>
      <c r="D385" s="299" t="s">
        <v>306</v>
      </c>
      <c r="E385" s="522">
        <v>145.94999999999999</v>
      </c>
      <c r="F385" s="522"/>
      <c r="G385" s="333">
        <f t="shared" si="13"/>
        <v>-1431.3900000000126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46211</v>
      </c>
      <c r="D386" s="299" t="s">
        <v>296</v>
      </c>
      <c r="E386" s="522">
        <v>63.09</v>
      </c>
      <c r="F386" s="522"/>
      <c r="G386" s="333">
        <f t="shared" si="13"/>
        <v>-1285.4400000000126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46211</v>
      </c>
      <c r="D387" s="299" t="s">
        <v>296</v>
      </c>
      <c r="E387" s="522">
        <v>17.739999999999998</v>
      </c>
      <c r="F387" s="522"/>
      <c r="G387" s="333">
        <f t="shared" si="13"/>
        <v>-1222.3500000000126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46211</v>
      </c>
      <c r="D388" s="299" t="s">
        <v>306</v>
      </c>
      <c r="E388" s="522">
        <v>155.91999999999999</v>
      </c>
      <c r="F388" s="522"/>
      <c r="G388" s="333">
        <f t="shared" si="13"/>
        <v>-1204.6100000000126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46211</v>
      </c>
      <c r="D389" s="299" t="s">
        <v>976</v>
      </c>
      <c r="E389" s="522">
        <v>31.58</v>
      </c>
      <c r="F389" s="522"/>
      <c r="G389" s="333">
        <f t="shared" si="13"/>
        <v>-1048.6900000000126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46211</v>
      </c>
      <c r="D390" s="299" t="s">
        <v>455</v>
      </c>
      <c r="E390" s="522">
        <v>23.31</v>
      </c>
      <c r="F390" s="522"/>
      <c r="G390" s="333">
        <f t="shared" si="13"/>
        <v>-1017.1100000000125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46211</v>
      </c>
      <c r="D391" s="299" t="s">
        <v>442</v>
      </c>
      <c r="E391" s="522">
        <v>16</v>
      </c>
      <c r="F391" s="522"/>
      <c r="G391" s="333">
        <f t="shared" si="13"/>
        <v>-993.80000000001257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46210</v>
      </c>
      <c r="D392" s="299" t="s">
        <v>310</v>
      </c>
      <c r="E392" s="522">
        <v>39.11</v>
      </c>
      <c r="F392" s="522"/>
      <c r="G392" s="333">
        <f t="shared" si="13"/>
        <v>-977.80000000001257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9</v>
      </c>
      <c r="C393" s="298">
        <v>46210</v>
      </c>
      <c r="D393" s="299" t="s">
        <v>58</v>
      </c>
      <c r="E393" s="522">
        <v>1231.68</v>
      </c>
      <c r="F393" s="522"/>
      <c r="G393" s="333">
        <f t="shared" si="13"/>
        <v>-938.69000000001256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335</v>
      </c>
      <c r="B394" s="330" t="s">
        <v>335</v>
      </c>
      <c r="C394" s="298">
        <v>46210</v>
      </c>
      <c r="D394" s="299" t="s">
        <v>447</v>
      </c>
      <c r="E394" s="522">
        <v>53.37</v>
      </c>
      <c r="F394" s="522"/>
      <c r="G394" s="333">
        <f t="shared" si="13"/>
        <v>292.9899999999875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13</v>
      </c>
      <c r="C395" s="298">
        <v>46209</v>
      </c>
      <c r="D395" s="299" t="s">
        <v>902</v>
      </c>
      <c r="E395" s="522">
        <v>218.33</v>
      </c>
      <c r="F395" s="522"/>
      <c r="G395" s="333">
        <f t="shared" si="13"/>
        <v>346.35999999998751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46209</v>
      </c>
      <c r="D396" s="299" t="s">
        <v>959</v>
      </c>
      <c r="E396" s="522">
        <v>1182.68</v>
      </c>
      <c r="F396" s="522">
        <v>1182.68</v>
      </c>
      <c r="G396" s="333">
        <f t="shared" si="13"/>
        <v>564.68999999998755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3</v>
      </c>
      <c r="C397" s="298">
        <v>46209</v>
      </c>
      <c r="D397" s="299" t="s">
        <v>309</v>
      </c>
      <c r="E397" s="522">
        <v>6.19</v>
      </c>
      <c r="F397" s="522"/>
      <c r="G397" s="333">
        <f t="shared" si="13"/>
        <v>564.68999999998755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46209</v>
      </c>
      <c r="D398" s="299" t="s">
        <v>969</v>
      </c>
      <c r="E398" s="522">
        <v>9.7200000000000006</v>
      </c>
      <c r="F398" s="522"/>
      <c r="G398" s="333">
        <f t="shared" si="13"/>
        <v>570.8799999999876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46209</v>
      </c>
      <c r="D399" s="299" t="s">
        <v>353</v>
      </c>
      <c r="E399" s="522">
        <v>21.99</v>
      </c>
      <c r="F399" s="522"/>
      <c r="G399" s="333">
        <f t="shared" si="13"/>
        <v>580.59999999998763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46209</v>
      </c>
      <c r="D400" s="299" t="s">
        <v>296</v>
      </c>
      <c r="E400" s="522">
        <v>10.02</v>
      </c>
      <c r="F400" s="522"/>
      <c r="G400" s="333">
        <f t="shared" si="13"/>
        <v>602.58999999998764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46209</v>
      </c>
      <c r="D401" s="299" t="s">
        <v>296</v>
      </c>
      <c r="E401" s="522">
        <v>55.19</v>
      </c>
      <c r="F401" s="522"/>
      <c r="G401" s="333">
        <f t="shared" si="13"/>
        <v>612.60999999998762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14</v>
      </c>
      <c r="C402" s="298">
        <v>46209</v>
      </c>
      <c r="D402" s="299" t="s">
        <v>958</v>
      </c>
      <c r="E402" s="522">
        <v>66.67</v>
      </c>
      <c r="F402" s="522"/>
      <c r="G402" s="333">
        <f t="shared" si="13"/>
        <v>667.79999999998756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14</v>
      </c>
      <c r="C403" s="298">
        <v>46209</v>
      </c>
      <c r="D403" s="299" t="s">
        <v>367</v>
      </c>
      <c r="E403" s="522">
        <v>70.25</v>
      </c>
      <c r="F403" s="522"/>
      <c r="G403" s="333">
        <f t="shared" si="13"/>
        <v>734.46999999998752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46209</v>
      </c>
      <c r="D404" s="299" t="s">
        <v>334</v>
      </c>
      <c r="E404" s="522">
        <v>36.090000000000003</v>
      </c>
      <c r="F404" s="522"/>
      <c r="G404" s="333">
        <f t="shared" si="13"/>
        <v>804.71999999998752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46209</v>
      </c>
      <c r="D405" s="299" t="s">
        <v>301</v>
      </c>
      <c r="E405" s="522">
        <v>16.05</v>
      </c>
      <c r="F405" s="522"/>
      <c r="G405" s="333">
        <f t="shared" si="13"/>
        <v>840.80999999998755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46208</v>
      </c>
      <c r="D406" s="299" t="s">
        <v>960</v>
      </c>
      <c r="E406" s="522">
        <v>23.03</v>
      </c>
      <c r="F406" s="522"/>
      <c r="G406" s="333">
        <f t="shared" si="13"/>
        <v>856.85999999998751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46208</v>
      </c>
      <c r="D407" s="299" t="s">
        <v>371</v>
      </c>
      <c r="E407" s="522">
        <v>15.11</v>
      </c>
      <c r="F407" s="522"/>
      <c r="G407" s="333">
        <f t="shared" si="13"/>
        <v>879.88999999998748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46207</v>
      </c>
      <c r="D408" s="299" t="s">
        <v>950</v>
      </c>
      <c r="E408" s="522">
        <v>47.95</v>
      </c>
      <c r="F408" s="522"/>
      <c r="G408" s="333">
        <f t="shared" si="13"/>
        <v>894.99999999998749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3</v>
      </c>
      <c r="C409" s="298">
        <v>46207</v>
      </c>
      <c r="D409" s="299" t="s">
        <v>951</v>
      </c>
      <c r="E409" s="522">
        <v>8.75</v>
      </c>
      <c r="F409" s="522"/>
      <c r="G409" s="333">
        <f t="shared" si="13"/>
        <v>942.94999999998754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17</v>
      </c>
      <c r="C410" s="298">
        <v>46207</v>
      </c>
      <c r="D410" s="299" t="s">
        <v>370</v>
      </c>
      <c r="E410" s="522">
        <v>99</v>
      </c>
      <c r="F410" s="522"/>
      <c r="G410" s="333">
        <f t="shared" si="13"/>
        <v>951.69999999998754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46206</v>
      </c>
      <c r="D411" s="299" t="s">
        <v>950</v>
      </c>
      <c r="E411" s="522">
        <v>85.56</v>
      </c>
      <c r="F411" s="522"/>
      <c r="G411" s="333">
        <f t="shared" si="13"/>
        <v>1050.6999999999875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46206</v>
      </c>
      <c r="D412" s="299" t="s">
        <v>952</v>
      </c>
      <c r="E412" s="522">
        <v>25.07</v>
      </c>
      <c r="F412" s="522"/>
      <c r="G412" s="333">
        <f t="shared" si="13"/>
        <v>1136.2599999999875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22</v>
      </c>
      <c r="C413" s="298">
        <v>46206</v>
      </c>
      <c r="D413" s="299" t="s">
        <v>953</v>
      </c>
      <c r="E413" s="522">
        <v>12.77</v>
      </c>
      <c r="F413" s="522"/>
      <c r="G413" s="333">
        <f t="shared" si="13"/>
        <v>1161.3299999999874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46206</v>
      </c>
      <c r="D414" s="299" t="s">
        <v>963</v>
      </c>
      <c r="E414" s="522">
        <v>50</v>
      </c>
      <c r="F414" s="522"/>
      <c r="G414" s="333">
        <f t="shared" si="13"/>
        <v>1174.0999999999874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46206</v>
      </c>
      <c r="D415" s="299" t="s">
        <v>964</v>
      </c>
      <c r="E415" s="522">
        <v>70</v>
      </c>
      <c r="F415" s="522"/>
      <c r="G415" s="333">
        <f t="shared" si="13"/>
        <v>1224.0999999999874</v>
      </c>
      <c r="H415" s="334" t="s">
        <v>298</v>
      </c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46206</v>
      </c>
      <c r="D416" s="299" t="s">
        <v>965</v>
      </c>
      <c r="E416" s="522">
        <v>64</v>
      </c>
      <c r="F416" s="522"/>
      <c r="G416" s="333">
        <f t="shared" si="13"/>
        <v>1294.0999999999874</v>
      </c>
      <c r="H416" s="334" t="s">
        <v>298</v>
      </c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46206</v>
      </c>
      <c r="D417" s="299" t="s">
        <v>962</v>
      </c>
      <c r="E417" s="522">
        <v>286.49</v>
      </c>
      <c r="F417" s="522"/>
      <c r="G417" s="333">
        <f t="shared" si="13"/>
        <v>1358.0999999999874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46206</v>
      </c>
      <c r="D418" s="299" t="s">
        <v>954</v>
      </c>
      <c r="E418" s="522">
        <v>36</v>
      </c>
      <c r="F418" s="522"/>
      <c r="G418" s="333">
        <f t="shared" si="13"/>
        <v>1644.5899999999874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46205</v>
      </c>
      <c r="D419" s="299" t="s">
        <v>956</v>
      </c>
      <c r="E419" s="522">
        <v>-200</v>
      </c>
      <c r="F419" s="522"/>
      <c r="G419" s="333">
        <f t="shared" si="13"/>
        <v>1680.5899999999874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46205</v>
      </c>
      <c r="D420" s="299" t="s">
        <v>956</v>
      </c>
      <c r="E420" s="522">
        <v>-4</v>
      </c>
      <c r="F420" s="522"/>
      <c r="G420" s="333">
        <f t="shared" si="13"/>
        <v>1480.5899999999874</v>
      </c>
      <c r="H420" s="334" t="s">
        <v>298</v>
      </c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46205</v>
      </c>
      <c r="D421" s="299" t="s">
        <v>956</v>
      </c>
      <c r="E421" s="522">
        <v>204</v>
      </c>
      <c r="F421" s="522"/>
      <c r="G421" s="333">
        <f t="shared" si="13"/>
        <v>1476.5899999999874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46205</v>
      </c>
      <c r="D422" s="299" t="s">
        <v>966</v>
      </c>
      <c r="E422" s="522">
        <v>20</v>
      </c>
      <c r="F422" s="522"/>
      <c r="G422" s="333">
        <f t="shared" si="13"/>
        <v>1680.5899999999874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46205</v>
      </c>
      <c r="D423" s="299" t="s">
        <v>967</v>
      </c>
      <c r="E423" s="522">
        <v>70</v>
      </c>
      <c r="F423" s="522">
        <v>70</v>
      </c>
      <c r="G423" s="333">
        <f t="shared" si="13"/>
        <v>1700.5899999999874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46205</v>
      </c>
      <c r="D424" s="299" t="s">
        <v>968</v>
      </c>
      <c r="E424" s="522">
        <v>783</v>
      </c>
      <c r="F424" s="522">
        <v>783</v>
      </c>
      <c r="G424" s="333">
        <f t="shared" si="13"/>
        <v>1700.5899999999874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46205</v>
      </c>
      <c r="D425" s="299" t="s">
        <v>375</v>
      </c>
      <c r="E425" s="522">
        <v>6.37</v>
      </c>
      <c r="F425" s="522"/>
      <c r="G425" s="333">
        <f t="shared" si="13"/>
        <v>1700.5899999999874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46205</v>
      </c>
      <c r="D426" s="299" t="s">
        <v>961</v>
      </c>
      <c r="E426" s="522">
        <v>21</v>
      </c>
      <c r="F426" s="522"/>
      <c r="G426" s="333">
        <f t="shared" si="13"/>
        <v>1706.9599999999873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284</v>
      </c>
      <c r="B427" s="330">
        <v>36</v>
      </c>
      <c r="C427" s="298">
        <v>46205</v>
      </c>
      <c r="D427" s="299" t="s">
        <v>374</v>
      </c>
      <c r="E427" s="522">
        <v>50</v>
      </c>
      <c r="F427" s="522"/>
      <c r="G427" s="333">
        <f t="shared" si="13"/>
        <v>1727.9599999999873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46205</v>
      </c>
      <c r="D428" s="299" t="s">
        <v>319</v>
      </c>
      <c r="E428" s="522">
        <v>53.8</v>
      </c>
      <c r="F428" s="522"/>
      <c r="G428" s="333">
        <f t="shared" si="13"/>
        <v>1777.9599999999873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46204</v>
      </c>
      <c r="D429" s="299" t="s">
        <v>309</v>
      </c>
      <c r="E429" s="522">
        <v>4.1900000000000004</v>
      </c>
      <c r="F429" s="522"/>
      <c r="G429" s="333">
        <f t="shared" si="13"/>
        <v>1831.7599999999873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46204</v>
      </c>
      <c r="D430" s="299" t="s">
        <v>311</v>
      </c>
      <c r="E430" s="522">
        <v>169.54</v>
      </c>
      <c r="F430" s="522"/>
      <c r="G430" s="333">
        <f t="shared" si="13"/>
        <v>1835.9499999999873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46204</v>
      </c>
      <c r="D431" s="299" t="s">
        <v>955</v>
      </c>
      <c r="E431" s="522">
        <v>64.2</v>
      </c>
      <c r="F431" s="522"/>
      <c r="G431" s="333">
        <f t="shared" si="13"/>
        <v>2005.4899999999873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46204</v>
      </c>
      <c r="D432" s="299" t="s">
        <v>319</v>
      </c>
      <c r="E432" s="522">
        <v>150.86000000000001</v>
      </c>
      <c r="F432" s="522"/>
      <c r="G432" s="333">
        <f t="shared" si="13"/>
        <v>2069.6899999999873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46204</v>
      </c>
      <c r="D433" s="299" t="s">
        <v>455</v>
      </c>
      <c r="E433" s="522">
        <v>10.41</v>
      </c>
      <c r="F433" s="522"/>
      <c r="G433" s="333">
        <f t="shared" si="13"/>
        <v>2220.5499999999874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46204</v>
      </c>
      <c r="D434" s="299" t="s">
        <v>306</v>
      </c>
      <c r="E434" s="522">
        <v>98.37</v>
      </c>
      <c r="F434" s="522"/>
      <c r="G434" s="333">
        <f t="shared" si="13"/>
        <v>2230.9599999999873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46204</v>
      </c>
      <c r="D435" s="299" t="s">
        <v>397</v>
      </c>
      <c r="E435" s="522">
        <v>54.76</v>
      </c>
      <c r="F435" s="522"/>
      <c r="G435" s="333">
        <f t="shared" si="13"/>
        <v>2329.3299999999872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284</v>
      </c>
      <c r="B436" s="330">
        <v>37</v>
      </c>
      <c r="C436" s="298">
        <v>46203</v>
      </c>
      <c r="D436" s="299" t="s">
        <v>970</v>
      </c>
      <c r="E436" s="522">
        <v>6487.16</v>
      </c>
      <c r="F436" s="522"/>
      <c r="G436" s="333">
        <f t="shared" si="13"/>
        <v>2384.0899999999874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25</v>
      </c>
      <c r="C437" s="298">
        <v>46203</v>
      </c>
      <c r="D437" s="298" t="s">
        <v>204</v>
      </c>
      <c r="E437" s="331">
        <v>350</v>
      </c>
      <c r="F437" s="522"/>
      <c r="G437" s="333">
        <f t="shared" si="13"/>
        <v>8871.2499999999873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26</v>
      </c>
      <c r="C438" s="298">
        <v>46203</v>
      </c>
      <c r="D438" s="298" t="s">
        <v>205</v>
      </c>
      <c r="E438" s="331">
        <v>320</v>
      </c>
      <c r="F438" s="522"/>
      <c r="G438" s="333">
        <f t="shared" si="13"/>
        <v>9221.2499999999873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27</v>
      </c>
      <c r="C439" s="298">
        <v>46203</v>
      </c>
      <c r="D439" s="298" t="s">
        <v>206</v>
      </c>
      <c r="E439" s="331">
        <v>25</v>
      </c>
      <c r="F439" s="522"/>
      <c r="G439" s="333">
        <f t="shared" si="13"/>
        <v>9541.2499999999873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28</v>
      </c>
      <c r="C440" s="298">
        <v>46203</v>
      </c>
      <c r="D440" s="298" t="s">
        <v>207</v>
      </c>
      <c r="E440" s="331">
        <v>25</v>
      </c>
      <c r="F440" s="522"/>
      <c r="G440" s="333">
        <f t="shared" si="13"/>
        <v>9566.2499999999873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29</v>
      </c>
      <c r="C441" s="298">
        <v>46203</v>
      </c>
      <c r="D441" s="298" t="s">
        <v>208</v>
      </c>
      <c r="E441" s="331">
        <v>45</v>
      </c>
      <c r="F441" s="522"/>
      <c r="G441" s="333">
        <f t="shared" si="13"/>
        <v>9591.2499999999873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30</v>
      </c>
      <c r="C442" s="298">
        <v>46203</v>
      </c>
      <c r="D442" s="298" t="s">
        <v>209</v>
      </c>
      <c r="E442" s="331">
        <v>400</v>
      </c>
      <c r="F442" s="522"/>
      <c r="G442" s="333">
        <f t="shared" si="13"/>
        <v>9636.2499999999873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31</v>
      </c>
      <c r="C443" s="298">
        <v>46203</v>
      </c>
      <c r="D443" s="298" t="s">
        <v>210</v>
      </c>
      <c r="E443" s="331">
        <v>375</v>
      </c>
      <c r="F443" s="522"/>
      <c r="G443" s="333">
        <f t="shared" si="13"/>
        <v>10036.249999999987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32</v>
      </c>
      <c r="C444" s="298">
        <v>46203</v>
      </c>
      <c r="D444" s="298" t="s">
        <v>211</v>
      </c>
      <c r="E444" s="331">
        <v>100</v>
      </c>
      <c r="F444" s="522"/>
      <c r="G444" s="333">
        <f t="shared" si="13"/>
        <v>10411.249999999987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33</v>
      </c>
      <c r="C445" s="298">
        <v>46203</v>
      </c>
      <c r="D445" s="298" t="s">
        <v>212</v>
      </c>
      <c r="E445" s="331">
        <v>85</v>
      </c>
      <c r="F445" s="522"/>
      <c r="G445" s="333">
        <f t="shared" si="13"/>
        <v>10511.249999999987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34</v>
      </c>
      <c r="C446" s="298">
        <v>46203</v>
      </c>
      <c r="D446" s="298" t="s">
        <v>213</v>
      </c>
      <c r="E446" s="331">
        <v>230</v>
      </c>
      <c r="F446" s="522"/>
      <c r="G446" s="333">
        <f t="shared" si="13"/>
        <v>10596.249999999987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35</v>
      </c>
      <c r="C447" s="298">
        <v>46203</v>
      </c>
      <c r="D447" s="298" t="s">
        <v>214</v>
      </c>
      <c r="E447" s="331">
        <v>45</v>
      </c>
      <c r="F447" s="522"/>
      <c r="G447" s="333">
        <f t="shared" si="13"/>
        <v>10826.249999999987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10</v>
      </c>
      <c r="C448" s="298">
        <v>46203</v>
      </c>
      <c r="D448" s="298" t="s">
        <v>176</v>
      </c>
      <c r="E448" s="522">
        <v>17.899999999999999</v>
      </c>
      <c r="F448" s="522"/>
      <c r="G448" s="333">
        <f t="shared" si="13"/>
        <v>10871.249999999987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287</v>
      </c>
      <c r="B449" s="330" t="s">
        <v>287</v>
      </c>
      <c r="C449" s="298">
        <v>46203</v>
      </c>
      <c r="D449" s="299" t="s">
        <v>423</v>
      </c>
      <c r="E449" s="522">
        <v>185.64</v>
      </c>
      <c r="F449" s="522">
        <v>185.64</v>
      </c>
      <c r="G449" s="333">
        <f t="shared" si="13"/>
        <v>10889.149999999987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46203</v>
      </c>
      <c r="D450" s="299" t="s">
        <v>947</v>
      </c>
      <c r="E450" s="522">
        <v>-20</v>
      </c>
      <c r="F450" s="522"/>
      <c r="G450" s="333">
        <f t="shared" si="13"/>
        <v>10889.149999999987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287</v>
      </c>
      <c r="B451" s="330" t="s">
        <v>287</v>
      </c>
      <c r="C451" s="298">
        <v>46202</v>
      </c>
      <c r="D451" s="299" t="s">
        <v>948</v>
      </c>
      <c r="E451" s="522">
        <v>580</v>
      </c>
      <c r="F451" s="522">
        <v>580</v>
      </c>
      <c r="G451" s="333">
        <f t="shared" si="13"/>
        <v>10869.149999999987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291</v>
      </c>
      <c r="B452" s="330">
        <v>38</v>
      </c>
      <c r="C452" s="298">
        <v>46202</v>
      </c>
      <c r="D452" s="299" t="s">
        <v>293</v>
      </c>
      <c r="E452" s="522"/>
      <c r="F452" s="522">
        <v>4720.8599999999997</v>
      </c>
      <c r="G452" s="333">
        <f t="shared" si="13"/>
        <v>10869.149999999987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46202</v>
      </c>
      <c r="D453" s="299" t="s">
        <v>942</v>
      </c>
      <c r="E453" s="522">
        <v>180</v>
      </c>
      <c r="F453" s="522">
        <v>180</v>
      </c>
      <c r="G453" s="333">
        <f t="shared" si="13"/>
        <v>6148.2899999999863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20</v>
      </c>
      <c r="C454" s="298">
        <v>46202</v>
      </c>
      <c r="D454" s="299" t="s">
        <v>193</v>
      </c>
      <c r="E454" s="522">
        <v>600</v>
      </c>
      <c r="F454" s="522"/>
      <c r="G454" s="333">
        <f t="shared" si="13"/>
        <v>6148.2899999999863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46202</v>
      </c>
      <c r="D455" s="299" t="s">
        <v>306</v>
      </c>
      <c r="E455" s="522">
        <v>102.13</v>
      </c>
      <c r="F455" s="522"/>
      <c r="G455" s="333">
        <f t="shared" si="13"/>
        <v>6748.2899999999863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4</v>
      </c>
      <c r="C456" s="298">
        <v>46202</v>
      </c>
      <c r="D456" s="299" t="s">
        <v>310</v>
      </c>
      <c r="E456" s="522">
        <v>40.56</v>
      </c>
      <c r="F456" s="522"/>
      <c r="G456" s="333">
        <f t="shared" si="13"/>
        <v>6850.4199999999864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46202</v>
      </c>
      <c r="D457" s="299" t="s">
        <v>310</v>
      </c>
      <c r="E457" s="522">
        <v>6.84</v>
      </c>
      <c r="F457" s="522"/>
      <c r="G457" s="333">
        <f t="shared" si="13"/>
        <v>6890.9799999999868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46202</v>
      </c>
      <c r="D458" s="299" t="s">
        <v>880</v>
      </c>
      <c r="E458" s="522">
        <v>11.98</v>
      </c>
      <c r="F458" s="522"/>
      <c r="G458" s="333">
        <f t="shared" si="13"/>
        <v>6897.819999999987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46201</v>
      </c>
      <c r="D459" s="299" t="s">
        <v>353</v>
      </c>
      <c r="E459" s="522">
        <v>14.99</v>
      </c>
      <c r="F459" s="522"/>
      <c r="G459" s="333">
        <f t="shared" ref="G459:G472" si="14">G460-E459+F459</f>
        <v>6909.7999999999865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46201</v>
      </c>
      <c r="D460" s="299" t="s">
        <v>358</v>
      </c>
      <c r="E460" s="522">
        <v>11.29</v>
      </c>
      <c r="F460" s="522"/>
      <c r="G460" s="333">
        <f t="shared" si="14"/>
        <v>6924.7899999999863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46201</v>
      </c>
      <c r="D461" s="299" t="s">
        <v>319</v>
      </c>
      <c r="E461" s="522">
        <v>158.96</v>
      </c>
      <c r="F461" s="522"/>
      <c r="G461" s="333">
        <f t="shared" si="14"/>
        <v>6936.0799999999863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46201</v>
      </c>
      <c r="D462" s="299" t="s">
        <v>397</v>
      </c>
      <c r="E462" s="522">
        <v>53.24</v>
      </c>
      <c r="F462" s="522"/>
      <c r="G462" s="333">
        <f t="shared" si="14"/>
        <v>7095.0399999999863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46200</v>
      </c>
      <c r="D463" s="299" t="s">
        <v>917</v>
      </c>
      <c r="E463" s="522">
        <v>122.77</v>
      </c>
      <c r="F463" s="522"/>
      <c r="G463" s="333">
        <f t="shared" si="14"/>
        <v>7148.2799999999861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46200</v>
      </c>
      <c r="D464" s="299" t="s">
        <v>831</v>
      </c>
      <c r="E464" s="522">
        <v>77.67</v>
      </c>
      <c r="F464" s="522"/>
      <c r="G464" s="333">
        <f t="shared" si="14"/>
        <v>7271.0499999999865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5</v>
      </c>
      <c r="C465" s="298">
        <v>46200</v>
      </c>
      <c r="D465" s="299" t="s">
        <v>943</v>
      </c>
      <c r="E465" s="522">
        <v>32.99</v>
      </c>
      <c r="F465" s="522"/>
      <c r="G465" s="333">
        <f t="shared" si="14"/>
        <v>7348.7199999999866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46200</v>
      </c>
      <c r="D466" s="299" t="s">
        <v>945</v>
      </c>
      <c r="E466" s="522">
        <v>207.96</v>
      </c>
      <c r="F466" s="522">
        <v>207.96</v>
      </c>
      <c r="G466" s="333">
        <f t="shared" si="14"/>
        <v>7381.7099999999864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46199</v>
      </c>
      <c r="D467" s="299" t="s">
        <v>868</v>
      </c>
      <c r="E467" s="522">
        <v>51.84</v>
      </c>
      <c r="F467" s="522"/>
      <c r="G467" s="333">
        <f t="shared" si="14"/>
        <v>7381.7099999999864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46199</v>
      </c>
      <c r="D468" s="299" t="s">
        <v>296</v>
      </c>
      <c r="E468" s="522">
        <v>10.31</v>
      </c>
      <c r="F468" s="522"/>
      <c r="G468" s="333">
        <f t="shared" si="14"/>
        <v>7433.5499999999865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46199</v>
      </c>
      <c r="D469" s="299" t="s">
        <v>296</v>
      </c>
      <c r="E469" s="522">
        <v>87.14</v>
      </c>
      <c r="F469" s="522"/>
      <c r="G469" s="333">
        <f t="shared" si="14"/>
        <v>7443.8599999999869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5</v>
      </c>
      <c r="C470" s="298">
        <v>46199</v>
      </c>
      <c r="D470" s="299" t="s">
        <v>940</v>
      </c>
      <c r="E470" s="522">
        <v>20</v>
      </c>
      <c r="F470" s="522"/>
      <c r="G470" s="333">
        <f t="shared" si="14"/>
        <v>7530.9999999999873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12</v>
      </c>
      <c r="C471" s="298">
        <v>46198</v>
      </c>
      <c r="D471" s="299" t="s">
        <v>314</v>
      </c>
      <c r="E471" s="522">
        <v>204.48</v>
      </c>
      <c r="F471" s="522"/>
      <c r="G471" s="333">
        <f t="shared" si="14"/>
        <v>7550.9999999999873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291</v>
      </c>
      <c r="B472" s="330">
        <v>39</v>
      </c>
      <c r="C472" s="298">
        <v>46198</v>
      </c>
      <c r="D472" s="299" t="s">
        <v>292</v>
      </c>
      <c r="E472" s="522"/>
      <c r="F472" s="522">
        <v>2763.77</v>
      </c>
      <c r="G472" s="333">
        <f t="shared" si="14"/>
        <v>7755.4799999999868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46198</v>
      </c>
      <c r="D473" s="299" t="s">
        <v>846</v>
      </c>
      <c r="E473" s="522">
        <v>11.2</v>
      </c>
      <c r="F473" s="522"/>
      <c r="G473" s="333">
        <f t="shared" ref="G473:G493" si="15">G474-E473+F473</f>
        <v>4991.7099999999864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46197</v>
      </c>
      <c r="D474" s="299" t="s">
        <v>941</v>
      </c>
      <c r="E474" s="522">
        <v>15.99</v>
      </c>
      <c r="F474" s="522"/>
      <c r="G474" s="333">
        <f t="shared" si="15"/>
        <v>5002.9099999999862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5</v>
      </c>
      <c r="C475" s="298">
        <v>46197</v>
      </c>
      <c r="D475" s="299" t="s">
        <v>340</v>
      </c>
      <c r="E475" s="522">
        <v>47.93</v>
      </c>
      <c r="F475" s="522"/>
      <c r="G475" s="333">
        <f t="shared" si="15"/>
        <v>5018.899999999986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43</v>
      </c>
      <c r="C476" s="298">
        <v>46197</v>
      </c>
      <c r="D476" s="299" t="s">
        <v>201</v>
      </c>
      <c r="E476" s="522">
        <v>42.84</v>
      </c>
      <c r="F476" s="522"/>
      <c r="G476" s="333">
        <f t="shared" si="15"/>
        <v>5066.8299999999863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42</v>
      </c>
      <c r="C477" s="298">
        <v>46197</v>
      </c>
      <c r="D477" s="299" t="s">
        <v>200</v>
      </c>
      <c r="E477" s="522">
        <v>99.4</v>
      </c>
      <c r="F477" s="522"/>
      <c r="G477" s="333">
        <f t="shared" si="15"/>
        <v>5109.6699999999864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46196</v>
      </c>
      <c r="D478" s="299" t="s">
        <v>319</v>
      </c>
      <c r="E478" s="522">
        <v>5.68</v>
      </c>
      <c r="F478" s="522"/>
      <c r="G478" s="333">
        <f t="shared" si="15"/>
        <v>5209.0699999999861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46196</v>
      </c>
      <c r="D479" s="299" t="s">
        <v>306</v>
      </c>
      <c r="E479" s="522">
        <v>167.73</v>
      </c>
      <c r="F479" s="522"/>
      <c r="G479" s="333">
        <f t="shared" si="15"/>
        <v>5214.7499999999864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46196</v>
      </c>
      <c r="D480" s="299" t="s">
        <v>296</v>
      </c>
      <c r="E480" s="522">
        <v>40.81</v>
      </c>
      <c r="F480" s="522"/>
      <c r="G480" s="333">
        <f t="shared" si="15"/>
        <v>5382.4799999999859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46196</v>
      </c>
      <c r="D481" s="299" t="s">
        <v>334</v>
      </c>
      <c r="E481" s="522">
        <v>17.68</v>
      </c>
      <c r="F481" s="522"/>
      <c r="G481" s="333">
        <f t="shared" si="15"/>
        <v>5423.2899999999863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46196</v>
      </c>
      <c r="D482" s="299" t="s">
        <v>320</v>
      </c>
      <c r="E482" s="522">
        <v>5.19</v>
      </c>
      <c r="F482" s="522"/>
      <c r="G482" s="333">
        <f t="shared" si="15"/>
        <v>5440.9699999999866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46196</v>
      </c>
      <c r="D483" s="299" t="s">
        <v>308</v>
      </c>
      <c r="E483" s="522">
        <v>71.75</v>
      </c>
      <c r="F483" s="522"/>
      <c r="G483" s="333">
        <f t="shared" si="15"/>
        <v>5446.1599999999862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46196</v>
      </c>
      <c r="D484" s="299" t="s">
        <v>835</v>
      </c>
      <c r="E484" s="522">
        <v>15.96</v>
      </c>
      <c r="F484" s="522"/>
      <c r="G484" s="333">
        <f t="shared" si="15"/>
        <v>5517.9099999999862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46195</v>
      </c>
      <c r="D485" s="299" t="s">
        <v>334</v>
      </c>
      <c r="E485" s="522">
        <v>7.89</v>
      </c>
      <c r="F485" s="522"/>
      <c r="G485" s="333">
        <f t="shared" si="15"/>
        <v>5533.8699999999862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46195</v>
      </c>
      <c r="D486" s="299" t="s">
        <v>939</v>
      </c>
      <c r="E486" s="522">
        <v>86.07</v>
      </c>
      <c r="F486" s="522">
        <v>86.07</v>
      </c>
      <c r="G486" s="333">
        <f t="shared" si="15"/>
        <v>5541.7599999999866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46195</v>
      </c>
      <c r="D487" s="299" t="s">
        <v>922</v>
      </c>
      <c r="E487" s="522">
        <v>14.98</v>
      </c>
      <c r="F487" s="522">
        <v>14.98</v>
      </c>
      <c r="G487" s="333">
        <f t="shared" si="15"/>
        <v>5541.7599999999866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46195</v>
      </c>
      <c r="D488" s="299" t="s">
        <v>936</v>
      </c>
      <c r="E488" s="522">
        <v>83.52</v>
      </c>
      <c r="F488" s="522">
        <v>83.52</v>
      </c>
      <c r="G488" s="333">
        <f t="shared" si="15"/>
        <v>5541.7599999999866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46195</v>
      </c>
      <c r="D489" s="299" t="s">
        <v>937</v>
      </c>
      <c r="E489" s="522">
        <v>62.19</v>
      </c>
      <c r="F489" s="522">
        <v>62.19</v>
      </c>
      <c r="G489" s="333">
        <f t="shared" si="15"/>
        <v>5541.7599999999866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46195</v>
      </c>
      <c r="D490" s="299" t="s">
        <v>310</v>
      </c>
      <c r="E490" s="522">
        <v>6.99</v>
      </c>
      <c r="F490" s="522"/>
      <c r="G490" s="333">
        <f t="shared" si="15"/>
        <v>5541.7599999999866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46195</v>
      </c>
      <c r="D491" s="299" t="s">
        <v>938</v>
      </c>
      <c r="E491" s="522">
        <v>60.47</v>
      </c>
      <c r="F491" s="522">
        <v>60.47</v>
      </c>
      <c r="G491" s="333">
        <f t="shared" si="15"/>
        <v>5548.7499999999864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46195</v>
      </c>
      <c r="D492" s="299" t="s">
        <v>323</v>
      </c>
      <c r="E492" s="522">
        <v>20.22</v>
      </c>
      <c r="F492" s="522"/>
      <c r="G492" s="333">
        <f t="shared" si="15"/>
        <v>5548.7499999999864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46195</v>
      </c>
      <c r="D493" s="299" t="s">
        <v>919</v>
      </c>
      <c r="E493" s="522">
        <v>200</v>
      </c>
      <c r="F493" s="522"/>
      <c r="G493" s="333">
        <f t="shared" si="15"/>
        <v>5568.9699999999866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46194</v>
      </c>
      <c r="D494" s="299" t="s">
        <v>340</v>
      </c>
      <c r="E494" s="522">
        <v>47.93</v>
      </c>
      <c r="F494" s="522"/>
      <c r="G494" s="333">
        <f t="shared" ref="G494:G514" si="16">G495-E494+F494</f>
        <v>5768.9699999999866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46194</v>
      </c>
      <c r="D495" s="299" t="s">
        <v>935</v>
      </c>
      <c r="E495" s="522"/>
      <c r="F495" s="522">
        <v>50</v>
      </c>
      <c r="G495" s="333">
        <f t="shared" si="16"/>
        <v>5816.8999999999869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46194</v>
      </c>
      <c r="D496" s="299" t="s">
        <v>935</v>
      </c>
      <c r="E496" s="522">
        <v>50</v>
      </c>
      <c r="F496" s="522"/>
      <c r="G496" s="333">
        <f t="shared" si="16"/>
        <v>5766.8999999999869</v>
      </c>
      <c r="H496" s="334" t="s">
        <v>298</v>
      </c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46194</v>
      </c>
      <c r="D497" s="299" t="s">
        <v>922</v>
      </c>
      <c r="E497" s="522">
        <v>28.38</v>
      </c>
      <c r="F497" s="522">
        <v>28.38</v>
      </c>
      <c r="G497" s="333">
        <f t="shared" si="16"/>
        <v>5816.8999999999869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46194</v>
      </c>
      <c r="D498" s="299" t="s">
        <v>920</v>
      </c>
      <c r="E498" s="522">
        <v>35.020000000000003</v>
      </c>
      <c r="F498" s="522">
        <v>35.020000000000003</v>
      </c>
      <c r="G498" s="333">
        <f t="shared" si="16"/>
        <v>5816.8999999999869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46194</v>
      </c>
      <c r="D499" s="299" t="s">
        <v>927</v>
      </c>
      <c r="E499" s="522">
        <v>83.81</v>
      </c>
      <c r="F499" s="522">
        <v>83.81</v>
      </c>
      <c r="G499" s="333">
        <f t="shared" si="16"/>
        <v>5816.8999999999869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46194</v>
      </c>
      <c r="D500" s="299" t="s">
        <v>928</v>
      </c>
      <c r="E500" s="522">
        <v>27.43</v>
      </c>
      <c r="F500" s="522">
        <v>27.43</v>
      </c>
      <c r="G500" s="333">
        <f t="shared" si="16"/>
        <v>5816.8999999999869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46193</v>
      </c>
      <c r="D501" s="299" t="s">
        <v>932</v>
      </c>
      <c r="E501" s="522">
        <v>30.86</v>
      </c>
      <c r="F501" s="522">
        <v>30.86</v>
      </c>
      <c r="G501" s="333">
        <f t="shared" si="16"/>
        <v>5816.8999999999869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46193</v>
      </c>
      <c r="D502" s="299" t="s">
        <v>922</v>
      </c>
      <c r="E502" s="522">
        <v>13.95</v>
      </c>
      <c r="F502" s="522">
        <v>13.95</v>
      </c>
      <c r="G502" s="333">
        <f t="shared" si="16"/>
        <v>5816.8999999999869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46192</v>
      </c>
      <c r="D503" s="299" t="s">
        <v>934</v>
      </c>
      <c r="E503" s="522">
        <v>148.54</v>
      </c>
      <c r="F503" s="522">
        <v>148.54</v>
      </c>
      <c r="G503" s="333">
        <f t="shared" si="16"/>
        <v>5816.8999999999869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46192</v>
      </c>
      <c r="D504" s="299" t="s">
        <v>921</v>
      </c>
      <c r="E504" s="522">
        <v>80</v>
      </c>
      <c r="F504" s="522">
        <v>80</v>
      </c>
      <c r="G504" s="333">
        <f t="shared" si="16"/>
        <v>5816.8999999999869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46192</v>
      </c>
      <c r="D505" s="299" t="s">
        <v>922</v>
      </c>
      <c r="E505" s="522">
        <v>27.98</v>
      </c>
      <c r="F505" s="522">
        <v>27.98</v>
      </c>
      <c r="G505" s="333">
        <f t="shared" si="16"/>
        <v>5816.8999999999869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46192</v>
      </c>
      <c r="D506" s="299" t="s">
        <v>933</v>
      </c>
      <c r="E506" s="522">
        <v>30.63</v>
      </c>
      <c r="F506" s="522">
        <v>30.63</v>
      </c>
      <c r="G506" s="333">
        <f t="shared" si="16"/>
        <v>5816.8999999999869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22</v>
      </c>
      <c r="C507" s="298">
        <v>46192</v>
      </c>
      <c r="D507" s="299" t="s">
        <v>923</v>
      </c>
      <c r="E507" s="522">
        <v>7.46</v>
      </c>
      <c r="F507" s="522"/>
      <c r="G507" s="333">
        <f t="shared" si="16"/>
        <v>5816.8999999999869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46192</v>
      </c>
      <c r="D508" s="299" t="s">
        <v>924</v>
      </c>
      <c r="E508" s="522">
        <v>22.07</v>
      </c>
      <c r="F508" s="522">
        <v>22.07</v>
      </c>
      <c r="G508" s="333">
        <f t="shared" si="16"/>
        <v>5824.3599999999869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46192</v>
      </c>
      <c r="D509" s="299" t="s">
        <v>924</v>
      </c>
      <c r="E509" s="522">
        <v>51.04</v>
      </c>
      <c r="F509" s="522">
        <v>51.04</v>
      </c>
      <c r="G509" s="333">
        <f t="shared" si="16"/>
        <v>5824.3599999999869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46192</v>
      </c>
      <c r="D510" s="299" t="s">
        <v>924</v>
      </c>
      <c r="E510" s="522">
        <v>90.59</v>
      </c>
      <c r="F510" s="522">
        <v>90.59</v>
      </c>
      <c r="G510" s="333">
        <f t="shared" si="16"/>
        <v>5824.3599999999869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46192</v>
      </c>
      <c r="D511" s="299" t="s">
        <v>925</v>
      </c>
      <c r="E511" s="522">
        <v>26.02</v>
      </c>
      <c r="F511" s="522">
        <v>26.02</v>
      </c>
      <c r="G511" s="333">
        <f t="shared" si="16"/>
        <v>5824.3599999999869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46192</v>
      </c>
      <c r="D512" s="299" t="s">
        <v>925</v>
      </c>
      <c r="E512" s="522">
        <v>26.02</v>
      </c>
      <c r="F512" s="522">
        <v>26.02</v>
      </c>
      <c r="G512" s="333">
        <f t="shared" si="16"/>
        <v>5824.3599999999869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46192</v>
      </c>
      <c r="D513" s="299" t="s">
        <v>925</v>
      </c>
      <c r="E513" s="522">
        <v>38.03</v>
      </c>
      <c r="F513" s="522">
        <v>38.03</v>
      </c>
      <c r="G513" s="333">
        <f t="shared" si="16"/>
        <v>5824.3599999999869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287</v>
      </c>
      <c r="B514" s="330" t="s">
        <v>287</v>
      </c>
      <c r="C514" s="298">
        <v>46192</v>
      </c>
      <c r="D514" s="299" t="s">
        <v>925</v>
      </c>
      <c r="E514" s="522">
        <v>26.03</v>
      </c>
      <c r="F514" s="522">
        <v>26.03</v>
      </c>
      <c r="G514" s="333">
        <f t="shared" si="16"/>
        <v>5824.3599999999869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287</v>
      </c>
      <c r="B515" s="330" t="s">
        <v>287</v>
      </c>
      <c r="C515" s="298">
        <v>46192</v>
      </c>
      <c r="D515" s="299" t="s">
        <v>922</v>
      </c>
      <c r="E515" s="522">
        <v>21.98</v>
      </c>
      <c r="F515" s="522">
        <v>21.98</v>
      </c>
      <c r="G515" s="333">
        <f t="shared" ref="G515:G572" si="17">G516-E515+F515</f>
        <v>5824.3599999999869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46192</v>
      </c>
      <c r="D516" s="299" t="s">
        <v>922</v>
      </c>
      <c r="E516" s="522">
        <v>27.99</v>
      </c>
      <c r="F516" s="522">
        <v>27.99</v>
      </c>
      <c r="G516" s="333">
        <f t="shared" si="17"/>
        <v>5824.3599999999869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46191</v>
      </c>
      <c r="D517" s="299" t="s">
        <v>926</v>
      </c>
      <c r="E517" s="522">
        <v>22.69</v>
      </c>
      <c r="F517" s="522">
        <v>22.69</v>
      </c>
      <c r="G517" s="333">
        <f t="shared" si="17"/>
        <v>5824.3599999999869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46191</v>
      </c>
      <c r="D518" s="299" t="s">
        <v>927</v>
      </c>
      <c r="E518" s="522">
        <v>42.32</v>
      </c>
      <c r="F518" s="522">
        <v>42.32</v>
      </c>
      <c r="G518" s="333">
        <f t="shared" si="17"/>
        <v>5824.3599999999869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46191</v>
      </c>
      <c r="D519" s="299" t="s">
        <v>928</v>
      </c>
      <c r="E519" s="522">
        <v>72.86</v>
      </c>
      <c r="F519" s="522">
        <v>72.86</v>
      </c>
      <c r="G519" s="333">
        <f t="shared" si="17"/>
        <v>5824.3599999999869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46191</v>
      </c>
      <c r="D520" s="299" t="s">
        <v>929</v>
      </c>
      <c r="E520" s="522">
        <v>106.89</v>
      </c>
      <c r="F520" s="522">
        <v>106.89</v>
      </c>
      <c r="G520" s="333">
        <f t="shared" si="17"/>
        <v>5824.3599999999869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287</v>
      </c>
      <c r="B521" s="330" t="s">
        <v>287</v>
      </c>
      <c r="C521" s="298">
        <v>46191</v>
      </c>
      <c r="D521" s="299" t="s">
        <v>931</v>
      </c>
      <c r="E521" s="522">
        <v>94.74</v>
      </c>
      <c r="F521" s="522">
        <v>94.74</v>
      </c>
      <c r="G521" s="333">
        <f t="shared" si="17"/>
        <v>5824.3599999999869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46191</v>
      </c>
      <c r="D522" s="299" t="s">
        <v>306</v>
      </c>
      <c r="E522" s="522">
        <v>99.97</v>
      </c>
      <c r="F522" s="522"/>
      <c r="G522" s="333">
        <f t="shared" si="17"/>
        <v>5824.3599999999869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22</v>
      </c>
      <c r="C523" s="298">
        <v>46191</v>
      </c>
      <c r="D523" s="299" t="s">
        <v>930</v>
      </c>
      <c r="E523" s="522">
        <v>13.84</v>
      </c>
      <c r="F523" s="522"/>
      <c r="G523" s="333">
        <f t="shared" si="17"/>
        <v>5924.3299999999872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46190</v>
      </c>
      <c r="D524" s="299" t="s">
        <v>306</v>
      </c>
      <c r="E524" s="522">
        <v>87.19</v>
      </c>
      <c r="F524" s="522"/>
      <c r="G524" s="333">
        <f t="shared" si="17"/>
        <v>5938.1699999999873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21</v>
      </c>
      <c r="C525" s="298">
        <v>46190</v>
      </c>
      <c r="D525" s="299" t="s">
        <v>194</v>
      </c>
      <c r="E525" s="522">
        <v>81</v>
      </c>
      <c r="F525" s="522"/>
      <c r="G525" s="333">
        <f t="shared" si="17"/>
        <v>6025.3599999999869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43</v>
      </c>
      <c r="C526" s="298">
        <v>46190</v>
      </c>
      <c r="D526" s="299" t="s">
        <v>333</v>
      </c>
      <c r="E526" s="522">
        <v>29.8</v>
      </c>
      <c r="F526" s="522"/>
      <c r="G526" s="333">
        <f t="shared" si="17"/>
        <v>6106.3599999999869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42</v>
      </c>
      <c r="C527" s="298">
        <v>46190</v>
      </c>
      <c r="D527" s="299" t="s">
        <v>333</v>
      </c>
      <c r="E527" s="522">
        <v>74.5</v>
      </c>
      <c r="F527" s="522"/>
      <c r="G527" s="333">
        <f t="shared" si="17"/>
        <v>6136.1599999999871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46190</v>
      </c>
      <c r="D528" s="299" t="s">
        <v>334</v>
      </c>
      <c r="E528" s="522">
        <v>82.35</v>
      </c>
      <c r="F528" s="522"/>
      <c r="G528" s="333">
        <f t="shared" si="17"/>
        <v>6210.6599999999871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46190</v>
      </c>
      <c r="D529" s="299" t="s">
        <v>334</v>
      </c>
      <c r="E529" s="522">
        <v>17.68</v>
      </c>
      <c r="F529" s="522"/>
      <c r="G529" s="333">
        <f t="shared" si="17"/>
        <v>6293.0099999999875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46190</v>
      </c>
      <c r="D530" s="299" t="s">
        <v>300</v>
      </c>
      <c r="E530" s="522">
        <v>14.67</v>
      </c>
      <c r="F530" s="522"/>
      <c r="G530" s="333">
        <f t="shared" si="17"/>
        <v>6310.6899999999878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46190</v>
      </c>
      <c r="D531" s="299" t="s">
        <v>300</v>
      </c>
      <c r="E531" s="522">
        <v>56.42</v>
      </c>
      <c r="F531" s="522"/>
      <c r="G531" s="333">
        <f t="shared" si="17"/>
        <v>6325.3599999999878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46190</v>
      </c>
      <c r="D532" s="299" t="s">
        <v>300</v>
      </c>
      <c r="E532" s="522">
        <v>53.23</v>
      </c>
      <c r="F532" s="522"/>
      <c r="G532" s="333">
        <f t="shared" si="17"/>
        <v>6381.7799999999879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23</v>
      </c>
      <c r="C533" s="298">
        <v>46190</v>
      </c>
      <c r="D533" s="299" t="s">
        <v>63</v>
      </c>
      <c r="E533" s="522">
        <v>529.46</v>
      </c>
      <c r="F533" s="522"/>
      <c r="G533" s="333">
        <f t="shared" si="17"/>
        <v>6435.0099999999875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17</v>
      </c>
      <c r="C534" s="298">
        <v>46190</v>
      </c>
      <c r="D534" s="299" t="s">
        <v>188</v>
      </c>
      <c r="E534" s="522">
        <v>42.65</v>
      </c>
      <c r="F534" s="522"/>
      <c r="G534" s="333">
        <f t="shared" si="17"/>
        <v>6964.4699999999875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15</v>
      </c>
      <c r="C535" s="298">
        <v>46190</v>
      </c>
      <c r="D535" s="299" t="s">
        <v>185</v>
      </c>
      <c r="E535" s="522">
        <v>87.41</v>
      </c>
      <c r="F535" s="522"/>
      <c r="G535" s="333">
        <f t="shared" si="17"/>
        <v>7007.1199999999872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335</v>
      </c>
      <c r="B536" s="330" t="s">
        <v>335</v>
      </c>
      <c r="C536" s="298">
        <v>46190</v>
      </c>
      <c r="D536" s="299" t="s">
        <v>336</v>
      </c>
      <c r="E536" s="522">
        <v>86.48</v>
      </c>
      <c r="F536" s="522"/>
      <c r="G536" s="333">
        <f t="shared" si="17"/>
        <v>7094.529999999987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40</v>
      </c>
      <c r="C537" s="298">
        <v>46190</v>
      </c>
      <c r="D537" s="299" t="s">
        <v>316</v>
      </c>
      <c r="E537" s="522"/>
      <c r="F537" s="522">
        <v>854.38</v>
      </c>
      <c r="G537" s="333">
        <f t="shared" si="17"/>
        <v>7181.0099999999866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46189</v>
      </c>
      <c r="D538" s="299" t="s">
        <v>340</v>
      </c>
      <c r="E538" s="522">
        <v>21.3</v>
      </c>
      <c r="F538" s="522"/>
      <c r="G538" s="333">
        <f t="shared" si="17"/>
        <v>6326.6299999999865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11</v>
      </c>
      <c r="C539" s="298">
        <v>46189</v>
      </c>
      <c r="D539" s="299" t="s">
        <v>178</v>
      </c>
      <c r="E539" s="522">
        <v>267.75</v>
      </c>
      <c r="F539" s="522"/>
      <c r="G539" s="333">
        <f t="shared" si="17"/>
        <v>6347.9299999999866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46188</v>
      </c>
      <c r="D540" s="299" t="s">
        <v>885</v>
      </c>
      <c r="E540" s="522">
        <v>100</v>
      </c>
      <c r="F540" s="522"/>
      <c r="G540" s="333">
        <f t="shared" si="17"/>
        <v>6615.6799999999866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46188</v>
      </c>
      <c r="D541" s="299" t="s">
        <v>334</v>
      </c>
      <c r="E541" s="522">
        <v>11.29</v>
      </c>
      <c r="F541" s="522"/>
      <c r="G541" s="333">
        <f t="shared" si="17"/>
        <v>6715.6799999999866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46188</v>
      </c>
      <c r="D542" s="299" t="s">
        <v>334</v>
      </c>
      <c r="E542" s="522">
        <v>5.39</v>
      </c>
      <c r="F542" s="522"/>
      <c r="G542" s="333">
        <f t="shared" si="17"/>
        <v>6726.9699999999866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46188</v>
      </c>
      <c r="D543" s="299" t="s">
        <v>334</v>
      </c>
      <c r="E543" s="522">
        <v>31.99</v>
      </c>
      <c r="F543" s="522"/>
      <c r="G543" s="333">
        <f t="shared" si="17"/>
        <v>6732.3599999999869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46187</v>
      </c>
      <c r="D544" s="299" t="s">
        <v>917</v>
      </c>
      <c r="E544" s="522">
        <v>102.17</v>
      </c>
      <c r="F544" s="522"/>
      <c r="G544" s="333">
        <f t="shared" si="17"/>
        <v>6764.3499999999867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46187</v>
      </c>
      <c r="D545" s="299" t="s">
        <v>831</v>
      </c>
      <c r="E545" s="522">
        <v>21.86</v>
      </c>
      <c r="F545" s="522"/>
      <c r="G545" s="333">
        <f t="shared" si="17"/>
        <v>6866.5199999999868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46187</v>
      </c>
      <c r="D546" s="299" t="s">
        <v>311</v>
      </c>
      <c r="E546" s="522">
        <v>102.56</v>
      </c>
      <c r="F546" s="522"/>
      <c r="G546" s="333">
        <f t="shared" si="17"/>
        <v>6888.3799999999865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1</v>
      </c>
      <c r="C547" s="298">
        <v>46187</v>
      </c>
      <c r="D547" s="299" t="s">
        <v>329</v>
      </c>
      <c r="E547" s="522">
        <v>121.72</v>
      </c>
      <c r="F547" s="522"/>
      <c r="G547" s="333">
        <f t="shared" si="17"/>
        <v>6990.9399999999869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46186</v>
      </c>
      <c r="D548" s="299" t="s">
        <v>308</v>
      </c>
      <c r="E548" s="522">
        <v>143.91999999999999</v>
      </c>
      <c r="F548" s="522"/>
      <c r="G548" s="333">
        <f t="shared" si="17"/>
        <v>7112.6599999999871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46186</v>
      </c>
      <c r="D549" s="299" t="s">
        <v>346</v>
      </c>
      <c r="E549" s="522">
        <v>11.95</v>
      </c>
      <c r="F549" s="522"/>
      <c r="G549" s="333">
        <f t="shared" si="17"/>
        <v>7256.5799999999872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46186</v>
      </c>
      <c r="D550" s="299" t="s">
        <v>310</v>
      </c>
      <c r="E550" s="522">
        <v>47.29</v>
      </c>
      <c r="F550" s="522"/>
      <c r="G550" s="333">
        <f t="shared" si="17"/>
        <v>7268.529999999987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46186</v>
      </c>
      <c r="D551" s="299" t="s">
        <v>306</v>
      </c>
      <c r="E551" s="522">
        <v>52.7</v>
      </c>
      <c r="F551" s="522"/>
      <c r="G551" s="333">
        <f t="shared" si="17"/>
        <v>7315.819999999987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46186</v>
      </c>
      <c r="D552" s="299" t="s">
        <v>308</v>
      </c>
      <c r="E552" s="522">
        <v>22.26</v>
      </c>
      <c r="F552" s="522"/>
      <c r="G552" s="333">
        <f t="shared" si="17"/>
        <v>7368.5199999999868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46186</v>
      </c>
      <c r="D553" s="299" t="s">
        <v>308</v>
      </c>
      <c r="E553" s="522">
        <v>28.16</v>
      </c>
      <c r="F553" s="522"/>
      <c r="G553" s="333">
        <f t="shared" si="17"/>
        <v>7390.779999999987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46186</v>
      </c>
      <c r="D554" s="299" t="s">
        <v>301</v>
      </c>
      <c r="E554" s="522">
        <v>32.049999999999997</v>
      </c>
      <c r="F554" s="522"/>
      <c r="G554" s="333">
        <f t="shared" si="17"/>
        <v>7418.9399999999869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5</v>
      </c>
      <c r="C555" s="298">
        <v>46186</v>
      </c>
      <c r="D555" s="299" t="s">
        <v>918</v>
      </c>
      <c r="E555" s="522">
        <v>24</v>
      </c>
      <c r="F555" s="522"/>
      <c r="G555" s="333">
        <f t="shared" si="17"/>
        <v>7450.989999999987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46186</v>
      </c>
      <c r="D556" s="299" t="s">
        <v>306</v>
      </c>
      <c r="E556" s="522">
        <v>19.98</v>
      </c>
      <c r="F556" s="522"/>
      <c r="G556" s="333">
        <f t="shared" si="17"/>
        <v>7474.989999999987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46186</v>
      </c>
      <c r="D557" s="299" t="s">
        <v>300</v>
      </c>
      <c r="E557" s="522">
        <v>60.07</v>
      </c>
      <c r="F557" s="522"/>
      <c r="G557" s="333">
        <f t="shared" si="17"/>
        <v>7494.9699999999866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46186</v>
      </c>
      <c r="D558" s="299" t="s">
        <v>915</v>
      </c>
      <c r="E558" s="522"/>
      <c r="F558" s="522">
        <v>319.49</v>
      </c>
      <c r="G558" s="333">
        <f t="shared" si="17"/>
        <v>7555.0399999999863</v>
      </c>
      <c r="H558" s="334" t="s">
        <v>298</v>
      </c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46186</v>
      </c>
      <c r="D559" s="299" t="s">
        <v>300</v>
      </c>
      <c r="E559" s="522">
        <v>319.49</v>
      </c>
      <c r="F559" s="522"/>
      <c r="G559" s="333">
        <f t="shared" si="17"/>
        <v>7235.5499999999865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46186</v>
      </c>
      <c r="D560" s="299" t="s">
        <v>914</v>
      </c>
      <c r="E560" s="522">
        <v>-0.51</v>
      </c>
      <c r="F560" s="522"/>
      <c r="G560" s="333">
        <f t="shared" si="17"/>
        <v>7555.0399999999863</v>
      </c>
      <c r="H560" s="334" t="s">
        <v>298</v>
      </c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46186</v>
      </c>
      <c r="D561" s="299" t="s">
        <v>319</v>
      </c>
      <c r="E561" s="522">
        <v>13.58</v>
      </c>
      <c r="F561" s="522"/>
      <c r="G561" s="333">
        <f t="shared" si="17"/>
        <v>7554.5299999999861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24</v>
      </c>
      <c r="C562" s="298">
        <v>46186</v>
      </c>
      <c r="D562" s="299" t="s">
        <v>860</v>
      </c>
      <c r="E562" s="522">
        <v>109.5</v>
      </c>
      <c r="F562" s="522"/>
      <c r="G562" s="333">
        <f t="shared" si="17"/>
        <v>7568.109999999986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19</v>
      </c>
      <c r="C563" s="298">
        <v>46186</v>
      </c>
      <c r="D563" s="299" t="s">
        <v>191</v>
      </c>
      <c r="E563" s="522">
        <v>200</v>
      </c>
      <c r="F563" s="522"/>
      <c r="G563" s="333">
        <f t="shared" si="17"/>
        <v>7677.609999999986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38</v>
      </c>
      <c r="C564" s="298">
        <v>46186</v>
      </c>
      <c r="D564" s="299" t="s">
        <v>293</v>
      </c>
      <c r="E564" s="522"/>
      <c r="F564" s="522">
        <v>4597.82</v>
      </c>
      <c r="G564" s="333">
        <f t="shared" si="17"/>
        <v>7877.609999999986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46185</v>
      </c>
      <c r="D565" s="299" t="s">
        <v>916</v>
      </c>
      <c r="E565" s="522">
        <v>90.54</v>
      </c>
      <c r="F565" s="522"/>
      <c r="G565" s="333">
        <f t="shared" si="17"/>
        <v>3279.7899999999863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46185</v>
      </c>
      <c r="D566" s="299" t="s">
        <v>916</v>
      </c>
      <c r="E566" s="522">
        <v>50</v>
      </c>
      <c r="F566" s="522"/>
      <c r="G566" s="333">
        <f t="shared" si="17"/>
        <v>3370.3299999999863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46185</v>
      </c>
      <c r="D567" s="299" t="s">
        <v>300</v>
      </c>
      <c r="E567" s="522">
        <v>79.849999999999994</v>
      </c>
      <c r="F567" s="522"/>
      <c r="G567" s="333">
        <f t="shared" si="17"/>
        <v>3420.3299999999863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46184</v>
      </c>
      <c r="D568" s="299" t="s">
        <v>360</v>
      </c>
      <c r="E568" s="522">
        <v>70</v>
      </c>
      <c r="F568" s="522"/>
      <c r="G568" s="333">
        <f t="shared" si="17"/>
        <v>3500.1799999999862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46184</v>
      </c>
      <c r="D569" s="299" t="s">
        <v>911</v>
      </c>
      <c r="E569" s="522">
        <v>2159</v>
      </c>
      <c r="F569" s="522">
        <v>2159</v>
      </c>
      <c r="G569" s="333">
        <f t="shared" si="17"/>
        <v>3570.1799999999862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46184</v>
      </c>
      <c r="D570" s="299" t="s">
        <v>352</v>
      </c>
      <c r="E570" s="522">
        <v>21.29</v>
      </c>
      <c r="F570" s="522"/>
      <c r="G570" s="333">
        <f t="shared" si="17"/>
        <v>3570.1799999999862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4</v>
      </c>
      <c r="C571" s="298">
        <v>46184</v>
      </c>
      <c r="D571" s="299" t="s">
        <v>296</v>
      </c>
      <c r="E571" s="522">
        <v>40.67</v>
      </c>
      <c r="F571" s="522"/>
      <c r="G571" s="333">
        <f t="shared" si="17"/>
        <v>3591.4699999999862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46184</v>
      </c>
      <c r="D572" s="299" t="s">
        <v>319</v>
      </c>
      <c r="E572" s="522">
        <v>15.53</v>
      </c>
      <c r="F572" s="522"/>
      <c r="G572" s="333">
        <f t="shared" si="17"/>
        <v>3632.1399999999862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46184</v>
      </c>
      <c r="D573" s="299" t="s">
        <v>473</v>
      </c>
      <c r="E573" s="522">
        <v>83.89</v>
      </c>
      <c r="F573" s="522"/>
      <c r="G573" s="333">
        <f t="shared" ref="G573:G590" si="18">G574-E573+F573</f>
        <v>3647.6699999999864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23</v>
      </c>
      <c r="C574" s="298">
        <v>46184</v>
      </c>
      <c r="D574" s="299" t="s">
        <v>67</v>
      </c>
      <c r="E574" s="522">
        <v>599.86</v>
      </c>
      <c r="F574" s="522"/>
      <c r="G574" s="333">
        <f t="shared" si="18"/>
        <v>3731.5599999999863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41</v>
      </c>
      <c r="C575" s="298">
        <v>46184</v>
      </c>
      <c r="D575" s="299" t="s">
        <v>909</v>
      </c>
      <c r="E575" s="522"/>
      <c r="F575" s="522">
        <v>800</v>
      </c>
      <c r="G575" s="333">
        <f t="shared" si="18"/>
        <v>4331.4199999999864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39</v>
      </c>
      <c r="C576" s="298">
        <v>46184</v>
      </c>
      <c r="D576" s="299" t="s">
        <v>292</v>
      </c>
      <c r="E576" s="522"/>
      <c r="F576" s="522">
        <v>2763.78</v>
      </c>
      <c r="G576" s="333">
        <f t="shared" si="18"/>
        <v>3531.4199999999864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46183</v>
      </c>
      <c r="D577" s="299" t="s">
        <v>910</v>
      </c>
      <c r="E577" s="522">
        <v>816.19</v>
      </c>
      <c r="F577" s="522">
        <v>816.19</v>
      </c>
      <c r="G577" s="333">
        <f t="shared" si="18"/>
        <v>767.639999999986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46183</v>
      </c>
      <c r="D578" s="299" t="s">
        <v>412</v>
      </c>
      <c r="E578" s="522">
        <v>-3.99</v>
      </c>
      <c r="F578" s="522"/>
      <c r="G578" s="333">
        <f t="shared" si="18"/>
        <v>767.639999999986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46183</v>
      </c>
      <c r="D579" s="299" t="s">
        <v>907</v>
      </c>
      <c r="E579" s="522">
        <v>-0.03</v>
      </c>
      <c r="F579" s="522"/>
      <c r="G579" s="333">
        <f t="shared" si="18"/>
        <v>763.64999999998599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291</v>
      </c>
      <c r="B580" s="330">
        <v>40</v>
      </c>
      <c r="C580" s="298">
        <v>46183</v>
      </c>
      <c r="D580" s="299" t="s">
        <v>316</v>
      </c>
      <c r="E580" s="522"/>
      <c r="F580" s="522">
        <v>1250.17</v>
      </c>
      <c r="G580" s="333">
        <f t="shared" si="18"/>
        <v>763.61999999998602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46182</v>
      </c>
      <c r="D581" s="299" t="s">
        <v>353</v>
      </c>
      <c r="E581" s="522">
        <v>25.98</v>
      </c>
      <c r="F581" s="522"/>
      <c r="G581" s="333">
        <f t="shared" si="18"/>
        <v>-486.55000000001405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46182</v>
      </c>
      <c r="D582" s="299" t="s">
        <v>854</v>
      </c>
      <c r="E582" s="522">
        <v>10.68</v>
      </c>
      <c r="F582" s="522"/>
      <c r="G582" s="333">
        <f t="shared" si="18"/>
        <v>-460.57000000001403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46182</v>
      </c>
      <c r="D583" s="299" t="s">
        <v>301</v>
      </c>
      <c r="E583" s="522">
        <v>29.95</v>
      </c>
      <c r="F583" s="522"/>
      <c r="G583" s="333">
        <f t="shared" si="18"/>
        <v>-449.89000000001403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46182</v>
      </c>
      <c r="D584" s="299" t="s">
        <v>908</v>
      </c>
      <c r="E584" s="522">
        <v>5.31</v>
      </c>
      <c r="F584" s="522"/>
      <c r="G584" s="333">
        <f t="shared" si="18"/>
        <v>-419.94000000001404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46182</v>
      </c>
      <c r="D585" s="299" t="s">
        <v>435</v>
      </c>
      <c r="E585" s="522">
        <v>58.69</v>
      </c>
      <c r="F585" s="522"/>
      <c r="G585" s="333">
        <f t="shared" si="18"/>
        <v>-414.63000000001404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46182</v>
      </c>
      <c r="D586" s="299" t="s">
        <v>435</v>
      </c>
      <c r="E586" s="522">
        <v>58.69</v>
      </c>
      <c r="F586" s="522"/>
      <c r="G586" s="333">
        <f t="shared" si="18"/>
        <v>-355.94000000001404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46181</v>
      </c>
      <c r="D587" s="299" t="s">
        <v>319</v>
      </c>
      <c r="E587" s="522">
        <v>8.86</v>
      </c>
      <c r="F587" s="522"/>
      <c r="G587" s="333">
        <f t="shared" si="18"/>
        <v>-297.25000000001404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46181</v>
      </c>
      <c r="D588" s="299" t="s">
        <v>397</v>
      </c>
      <c r="E588" s="522">
        <v>12.84</v>
      </c>
      <c r="F588" s="522"/>
      <c r="G588" s="333">
        <f t="shared" si="18"/>
        <v>-288.39000000001403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9</v>
      </c>
      <c r="C589" s="298">
        <v>46181</v>
      </c>
      <c r="D589" s="299" t="s">
        <v>58</v>
      </c>
      <c r="E589" s="522">
        <v>1231.68</v>
      </c>
      <c r="F589" s="522"/>
      <c r="G589" s="333">
        <f t="shared" si="18"/>
        <v>-275.55000000001405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46180</v>
      </c>
      <c r="D590" s="299" t="s">
        <v>310</v>
      </c>
      <c r="E590" s="522">
        <v>47.6</v>
      </c>
      <c r="F590" s="522"/>
      <c r="G590" s="333">
        <f t="shared" si="18"/>
        <v>956.12999999998601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46180</v>
      </c>
      <c r="D591" s="299" t="s">
        <v>368</v>
      </c>
      <c r="E591" s="522">
        <v>48.62</v>
      </c>
      <c r="F591" s="522"/>
      <c r="G591" s="333">
        <f t="shared" ref="G591:G601" si="19">G592-E591+F591</f>
        <v>1003.729999999986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46180</v>
      </c>
      <c r="D592" s="299" t="s">
        <v>363</v>
      </c>
      <c r="E592" s="522">
        <v>6.37</v>
      </c>
      <c r="F592" s="522"/>
      <c r="G592" s="333">
        <f t="shared" si="19"/>
        <v>1052.349999999986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46180</v>
      </c>
      <c r="D593" s="299" t="s">
        <v>890</v>
      </c>
      <c r="E593" s="522">
        <v>313.77999999999997</v>
      </c>
      <c r="F593" s="522">
        <v>313.77999999999997</v>
      </c>
      <c r="G593" s="333">
        <f t="shared" si="19"/>
        <v>1058.7199999999859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46180</v>
      </c>
      <c r="D594" s="299" t="s">
        <v>397</v>
      </c>
      <c r="E594" s="522">
        <v>10.86</v>
      </c>
      <c r="F594" s="522"/>
      <c r="G594" s="333">
        <f t="shared" si="19"/>
        <v>1058.7199999999859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14</v>
      </c>
      <c r="C595" s="298">
        <v>46179</v>
      </c>
      <c r="D595" s="299" t="s">
        <v>366</v>
      </c>
      <c r="E595" s="522">
        <v>66.67</v>
      </c>
      <c r="F595" s="522"/>
      <c r="G595" s="333">
        <f t="shared" si="19"/>
        <v>1069.5799999999858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46179</v>
      </c>
      <c r="D596" s="299" t="s">
        <v>906</v>
      </c>
      <c r="E596" s="522">
        <v>20</v>
      </c>
      <c r="F596" s="522"/>
      <c r="G596" s="333">
        <f t="shared" si="19"/>
        <v>1136.2499999999859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46179</v>
      </c>
      <c r="D597" s="299" t="s">
        <v>831</v>
      </c>
      <c r="E597" s="522">
        <v>54.06</v>
      </c>
      <c r="F597" s="522"/>
      <c r="G597" s="333">
        <f t="shared" si="19"/>
        <v>1156.2499999999859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46179</v>
      </c>
      <c r="D598" s="299" t="s">
        <v>903</v>
      </c>
      <c r="E598" s="522">
        <v>19.98</v>
      </c>
      <c r="F598" s="522"/>
      <c r="G598" s="333">
        <f t="shared" si="19"/>
        <v>1210.3099999999858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46179</v>
      </c>
      <c r="D599" s="299" t="s">
        <v>885</v>
      </c>
      <c r="E599" s="522">
        <v>100</v>
      </c>
      <c r="F599" s="522"/>
      <c r="G599" s="333">
        <f t="shared" si="19"/>
        <v>1230.2899999999859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46178</v>
      </c>
      <c r="D600" s="299" t="s">
        <v>319</v>
      </c>
      <c r="E600" s="522">
        <v>179.72</v>
      </c>
      <c r="F600" s="522"/>
      <c r="G600" s="333">
        <f t="shared" si="19"/>
        <v>1330.2899999999859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46178</v>
      </c>
      <c r="D601" s="299" t="s">
        <v>904</v>
      </c>
      <c r="E601" s="522">
        <v>41.26</v>
      </c>
      <c r="F601" s="522"/>
      <c r="G601" s="333">
        <f t="shared" si="19"/>
        <v>1510.0099999999859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46178</v>
      </c>
      <c r="D602" s="299" t="s">
        <v>358</v>
      </c>
      <c r="E602" s="522">
        <v>10.07</v>
      </c>
      <c r="F602" s="522"/>
      <c r="G602" s="333">
        <f t="shared" ref="G602:G614" si="20">G603-E602+F602</f>
        <v>1551.2699999999859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46178</v>
      </c>
      <c r="D603" s="299" t="s">
        <v>905</v>
      </c>
      <c r="E603" s="522">
        <v>11.75</v>
      </c>
      <c r="F603" s="522"/>
      <c r="G603" s="333">
        <f t="shared" si="20"/>
        <v>1561.3399999999858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335</v>
      </c>
      <c r="B604" s="330" t="s">
        <v>335</v>
      </c>
      <c r="C604" s="298">
        <v>46178</v>
      </c>
      <c r="D604" s="299" t="s">
        <v>447</v>
      </c>
      <c r="E604" s="522">
        <v>39.659999999999997</v>
      </c>
      <c r="F604" s="522"/>
      <c r="G604" s="333">
        <f t="shared" si="20"/>
        <v>1573.0899999999858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46178</v>
      </c>
      <c r="D605" s="299" t="s">
        <v>300</v>
      </c>
      <c r="E605" s="522">
        <v>9.57</v>
      </c>
      <c r="F605" s="522"/>
      <c r="G605" s="333">
        <f t="shared" si="20"/>
        <v>1612.7499999999859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46178</v>
      </c>
      <c r="D606" s="299" t="s">
        <v>376</v>
      </c>
      <c r="E606" s="522">
        <v>46.65</v>
      </c>
      <c r="F606" s="522"/>
      <c r="G606" s="333">
        <f t="shared" si="20"/>
        <v>1622.3199999999858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46177</v>
      </c>
      <c r="D607" s="299" t="s">
        <v>296</v>
      </c>
      <c r="E607" s="522">
        <v>43.69</v>
      </c>
      <c r="F607" s="522"/>
      <c r="G607" s="333">
        <f t="shared" si="20"/>
        <v>1668.9699999999859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46177</v>
      </c>
      <c r="D608" s="299" t="s">
        <v>334</v>
      </c>
      <c r="E608" s="522">
        <v>8.52</v>
      </c>
      <c r="F608" s="522"/>
      <c r="G608" s="333">
        <f t="shared" si="20"/>
        <v>1712.659999999986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14</v>
      </c>
      <c r="C609" s="298">
        <v>46177</v>
      </c>
      <c r="D609" s="299" t="s">
        <v>367</v>
      </c>
      <c r="E609" s="522">
        <v>70.25</v>
      </c>
      <c r="F609" s="522"/>
      <c r="G609" s="333">
        <f t="shared" si="20"/>
        <v>1721.179999999986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46177</v>
      </c>
      <c r="D610" s="299" t="s">
        <v>386</v>
      </c>
      <c r="E610" s="522">
        <v>14.38</v>
      </c>
      <c r="F610" s="522"/>
      <c r="G610" s="333">
        <f t="shared" si="20"/>
        <v>1791.429999999986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13</v>
      </c>
      <c r="C611" s="298">
        <v>46177</v>
      </c>
      <c r="D611" s="299" t="s">
        <v>902</v>
      </c>
      <c r="E611" s="522">
        <v>122.46</v>
      </c>
      <c r="F611" s="522"/>
      <c r="G611" s="333">
        <f t="shared" si="20"/>
        <v>1805.8099999999861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17</v>
      </c>
      <c r="C612" s="298">
        <v>46177</v>
      </c>
      <c r="D612" s="299" t="s">
        <v>370</v>
      </c>
      <c r="E612" s="522">
        <v>99</v>
      </c>
      <c r="F612" s="522"/>
      <c r="G612" s="333">
        <f t="shared" si="20"/>
        <v>1928.2699999999861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22</v>
      </c>
      <c r="C613" s="298">
        <v>46176</v>
      </c>
      <c r="D613" s="299" t="s">
        <v>861</v>
      </c>
      <c r="E613" s="522">
        <v>12.77</v>
      </c>
      <c r="F613" s="522"/>
      <c r="G613" s="333">
        <f t="shared" si="20"/>
        <v>2027.2699999999861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46176</v>
      </c>
      <c r="D614" s="299" t="s">
        <v>319</v>
      </c>
      <c r="E614" s="522">
        <v>11.55</v>
      </c>
      <c r="F614" s="522"/>
      <c r="G614" s="333">
        <f t="shared" si="20"/>
        <v>2040.0399999999861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46176</v>
      </c>
      <c r="D615" s="299" t="s">
        <v>306</v>
      </c>
      <c r="E615" s="522">
        <v>96.16</v>
      </c>
      <c r="F615" s="522"/>
      <c r="G615" s="333">
        <f t="shared" ref="G615:G673" si="21">G616-E615+F615</f>
        <v>2051.589999999986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46175</v>
      </c>
      <c r="D616" s="299" t="s">
        <v>899</v>
      </c>
      <c r="E616" s="522">
        <v>21.38</v>
      </c>
      <c r="F616" s="522"/>
      <c r="G616" s="333">
        <f t="shared" si="21"/>
        <v>2147.7499999999859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46175</v>
      </c>
      <c r="D617" s="299" t="s">
        <v>386</v>
      </c>
      <c r="E617" s="522">
        <v>14.38</v>
      </c>
      <c r="F617" s="522"/>
      <c r="G617" s="333">
        <f t="shared" si="21"/>
        <v>2169.129999999986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46175</v>
      </c>
      <c r="D618" s="299" t="s">
        <v>433</v>
      </c>
      <c r="E618" s="522">
        <v>-142</v>
      </c>
      <c r="F618" s="522"/>
      <c r="G618" s="333">
        <f t="shared" si="21"/>
        <v>2183.5099999999861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284</v>
      </c>
      <c r="B619" s="330">
        <v>36</v>
      </c>
      <c r="C619" s="298">
        <v>46175</v>
      </c>
      <c r="D619" s="299" t="s">
        <v>374</v>
      </c>
      <c r="E619" s="522">
        <v>50</v>
      </c>
      <c r="F619" s="522"/>
      <c r="G619" s="333">
        <f t="shared" si="21"/>
        <v>2041.5099999999861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22</v>
      </c>
      <c r="C620" s="298">
        <v>46175</v>
      </c>
      <c r="D620" s="299" t="s">
        <v>375</v>
      </c>
      <c r="E620" s="522">
        <v>6.37</v>
      </c>
      <c r="F620" s="522"/>
      <c r="G620" s="333">
        <f t="shared" si="21"/>
        <v>2091.5099999999861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46174</v>
      </c>
      <c r="D621" s="299" t="s">
        <v>306</v>
      </c>
      <c r="E621" s="522">
        <v>84.03</v>
      </c>
      <c r="F621" s="522"/>
      <c r="G621" s="333">
        <f t="shared" si="21"/>
        <v>2097.879999999986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46174</v>
      </c>
      <c r="D622" s="299" t="s">
        <v>296</v>
      </c>
      <c r="E622" s="522">
        <v>10.31</v>
      </c>
      <c r="F622" s="522"/>
      <c r="G622" s="333">
        <f t="shared" si="21"/>
        <v>2181.9099999999862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46174</v>
      </c>
      <c r="D623" s="299" t="s">
        <v>301</v>
      </c>
      <c r="E623" s="522">
        <v>16.05</v>
      </c>
      <c r="F623" s="522"/>
      <c r="G623" s="333">
        <f t="shared" si="21"/>
        <v>2192.2199999999862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46174</v>
      </c>
      <c r="D624" s="299" t="s">
        <v>457</v>
      </c>
      <c r="E624" s="522">
        <v>50.44</v>
      </c>
      <c r="F624" s="522"/>
      <c r="G624" s="333">
        <f t="shared" si="21"/>
        <v>2208.2699999999863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46174</v>
      </c>
      <c r="D625" s="299" t="s">
        <v>898</v>
      </c>
      <c r="E625" s="522">
        <v>9.99</v>
      </c>
      <c r="F625" s="522"/>
      <c r="G625" s="333">
        <f t="shared" si="21"/>
        <v>2258.7099999999864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46174</v>
      </c>
      <c r="D626" s="299" t="s">
        <v>310</v>
      </c>
      <c r="E626" s="522">
        <v>44.98</v>
      </c>
      <c r="F626" s="522"/>
      <c r="G626" s="333">
        <f t="shared" si="21"/>
        <v>2268.6999999999862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46174</v>
      </c>
      <c r="D627" s="299" t="s">
        <v>311</v>
      </c>
      <c r="E627" s="522">
        <v>106.14</v>
      </c>
      <c r="F627" s="522"/>
      <c r="G627" s="333">
        <f t="shared" si="21"/>
        <v>2313.6799999999862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16</v>
      </c>
      <c r="C628" s="298">
        <v>46174</v>
      </c>
      <c r="D628" s="299" t="s">
        <v>624</v>
      </c>
      <c r="E628" s="522">
        <v>62.31</v>
      </c>
      <c r="F628" s="522"/>
      <c r="G628" s="333">
        <f t="shared" si="21"/>
        <v>2419.8199999999861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46174</v>
      </c>
      <c r="D629" s="299" t="s">
        <v>351</v>
      </c>
      <c r="E629" s="522">
        <v>8.1</v>
      </c>
      <c r="F629" s="522"/>
      <c r="G629" s="333">
        <f t="shared" si="21"/>
        <v>2482.129999999986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46174</v>
      </c>
      <c r="D630" s="299" t="s">
        <v>888</v>
      </c>
      <c r="E630" s="522">
        <v>320</v>
      </c>
      <c r="F630" s="522">
        <v>320</v>
      </c>
      <c r="G630" s="333">
        <f t="shared" si="21"/>
        <v>2490.2299999999859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46174</v>
      </c>
      <c r="D631" s="299" t="s">
        <v>889</v>
      </c>
      <c r="E631" s="522">
        <v>20</v>
      </c>
      <c r="F631" s="522"/>
      <c r="G631" s="333">
        <f t="shared" si="21"/>
        <v>2490.2299999999859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284</v>
      </c>
      <c r="B632" s="330">
        <v>37</v>
      </c>
      <c r="C632" s="298">
        <v>46173</v>
      </c>
      <c r="D632" s="299" t="s">
        <v>895</v>
      </c>
      <c r="E632" s="522">
        <v>1160.3599999999999</v>
      </c>
      <c r="F632" s="522"/>
      <c r="G632" s="333">
        <f t="shared" si="21"/>
        <v>2510.2299999999859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286</v>
      </c>
      <c r="B633" s="330">
        <v>25</v>
      </c>
      <c r="C633" s="298">
        <v>46173</v>
      </c>
      <c r="D633" s="298" t="s">
        <v>204</v>
      </c>
      <c r="E633" s="331">
        <v>350</v>
      </c>
      <c r="F633" s="522"/>
      <c r="G633" s="333">
        <f t="shared" si="21"/>
        <v>3670.5899999999856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286</v>
      </c>
      <c r="B634" s="330">
        <v>26</v>
      </c>
      <c r="C634" s="298">
        <v>46173</v>
      </c>
      <c r="D634" s="298" t="s">
        <v>205</v>
      </c>
      <c r="E634" s="331">
        <v>320</v>
      </c>
      <c r="F634" s="522"/>
      <c r="G634" s="333">
        <f t="shared" si="21"/>
        <v>4020.5899999999856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286</v>
      </c>
      <c r="B635" s="330">
        <v>27</v>
      </c>
      <c r="C635" s="298">
        <v>46173</v>
      </c>
      <c r="D635" s="298" t="s">
        <v>206</v>
      </c>
      <c r="E635" s="331">
        <v>25</v>
      </c>
      <c r="F635" s="522"/>
      <c r="G635" s="333">
        <f t="shared" si="21"/>
        <v>4340.5899999999856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286</v>
      </c>
      <c r="B636" s="330">
        <v>28</v>
      </c>
      <c r="C636" s="298">
        <v>46173</v>
      </c>
      <c r="D636" s="298" t="s">
        <v>207</v>
      </c>
      <c r="E636" s="331">
        <v>25</v>
      </c>
      <c r="F636" s="522"/>
      <c r="G636" s="333">
        <f t="shared" si="21"/>
        <v>4365.5899999999856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286</v>
      </c>
      <c r="B637" s="330">
        <v>29</v>
      </c>
      <c r="C637" s="298">
        <v>46173</v>
      </c>
      <c r="D637" s="298" t="s">
        <v>208</v>
      </c>
      <c r="E637" s="331">
        <v>45</v>
      </c>
      <c r="F637" s="522"/>
      <c r="G637" s="333">
        <f t="shared" si="21"/>
        <v>4390.5899999999856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286</v>
      </c>
      <c r="B638" s="330">
        <v>30</v>
      </c>
      <c r="C638" s="298">
        <v>46173</v>
      </c>
      <c r="D638" s="298" t="s">
        <v>209</v>
      </c>
      <c r="E638" s="331">
        <v>400</v>
      </c>
      <c r="F638" s="522"/>
      <c r="G638" s="333">
        <f t="shared" si="21"/>
        <v>4435.5899999999856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286</v>
      </c>
      <c r="B639" s="330">
        <v>31</v>
      </c>
      <c r="C639" s="298">
        <v>46173</v>
      </c>
      <c r="D639" s="298" t="s">
        <v>210</v>
      </c>
      <c r="E639" s="331">
        <v>375</v>
      </c>
      <c r="F639" s="522"/>
      <c r="G639" s="333">
        <f t="shared" si="21"/>
        <v>4835.5899999999856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286</v>
      </c>
      <c r="B640" s="330">
        <v>32</v>
      </c>
      <c r="C640" s="298">
        <v>46173</v>
      </c>
      <c r="D640" s="298" t="s">
        <v>211</v>
      </c>
      <c r="E640" s="331">
        <v>100</v>
      </c>
      <c r="F640" s="522"/>
      <c r="G640" s="333">
        <f t="shared" si="21"/>
        <v>5210.5899999999856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286</v>
      </c>
      <c r="B641" s="330">
        <v>33</v>
      </c>
      <c r="C641" s="298">
        <v>46173</v>
      </c>
      <c r="D641" s="298" t="s">
        <v>212</v>
      </c>
      <c r="E641" s="331">
        <v>85</v>
      </c>
      <c r="F641" s="522"/>
      <c r="G641" s="333">
        <f t="shared" si="21"/>
        <v>5310.5899999999856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286</v>
      </c>
      <c r="B642" s="330">
        <v>34</v>
      </c>
      <c r="C642" s="298">
        <v>46173</v>
      </c>
      <c r="D642" s="298" t="s">
        <v>213</v>
      </c>
      <c r="E642" s="331">
        <v>230</v>
      </c>
      <c r="F642" s="522"/>
      <c r="G642" s="333">
        <f t="shared" si="21"/>
        <v>5395.5899999999856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35</v>
      </c>
      <c r="C643" s="298">
        <v>46173</v>
      </c>
      <c r="D643" s="298" t="s">
        <v>214</v>
      </c>
      <c r="E643" s="331">
        <v>45</v>
      </c>
      <c r="F643" s="522"/>
      <c r="G643" s="333">
        <f t="shared" si="21"/>
        <v>5625.5899999999856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46173</v>
      </c>
      <c r="D644" s="298" t="s">
        <v>885</v>
      </c>
      <c r="E644" s="522">
        <v>50</v>
      </c>
      <c r="F644" s="522"/>
      <c r="G644" s="333">
        <f t="shared" si="21"/>
        <v>5670.5899999999856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22</v>
      </c>
      <c r="C645" s="298">
        <v>46173</v>
      </c>
      <c r="D645" s="298" t="s">
        <v>835</v>
      </c>
      <c r="E645" s="522">
        <v>10.63</v>
      </c>
      <c r="F645" s="522"/>
      <c r="G645" s="333">
        <f t="shared" si="21"/>
        <v>5720.5899999999856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46173</v>
      </c>
      <c r="D646" s="298" t="s">
        <v>363</v>
      </c>
      <c r="E646" s="522">
        <v>108.69</v>
      </c>
      <c r="F646" s="522"/>
      <c r="G646" s="333">
        <f t="shared" si="21"/>
        <v>5731.2199999999857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10</v>
      </c>
      <c r="C647" s="298">
        <v>46173</v>
      </c>
      <c r="D647" s="298" t="s">
        <v>176</v>
      </c>
      <c r="E647" s="522">
        <v>17.899999999999999</v>
      </c>
      <c r="F647" s="522"/>
      <c r="G647" s="333">
        <f t="shared" si="21"/>
        <v>5839.9099999999853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46173</v>
      </c>
      <c r="D648" s="298" t="s">
        <v>445</v>
      </c>
      <c r="E648" s="522">
        <v>9.57</v>
      </c>
      <c r="F648" s="522"/>
      <c r="G648" s="333">
        <f t="shared" si="21"/>
        <v>5857.8099999999849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46172</v>
      </c>
      <c r="D649" s="298" t="s">
        <v>319</v>
      </c>
      <c r="E649" s="522">
        <v>88.98</v>
      </c>
      <c r="F649" s="522"/>
      <c r="G649" s="333">
        <f t="shared" si="21"/>
        <v>5867.3799999999846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46172</v>
      </c>
      <c r="D650" s="298" t="s">
        <v>891</v>
      </c>
      <c r="E650" s="522">
        <v>219.38</v>
      </c>
      <c r="F650" s="522">
        <v>219.38</v>
      </c>
      <c r="G650" s="333">
        <f t="shared" si="21"/>
        <v>5956.3599999999842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46172</v>
      </c>
      <c r="D651" s="298" t="s">
        <v>890</v>
      </c>
      <c r="E651" s="522">
        <v>310.98</v>
      </c>
      <c r="F651" s="522">
        <v>310.98</v>
      </c>
      <c r="G651" s="333">
        <f t="shared" si="21"/>
        <v>5956.3599999999842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46172</v>
      </c>
      <c r="D652" s="298" t="s">
        <v>894</v>
      </c>
      <c r="E652" s="522">
        <v>130.68</v>
      </c>
      <c r="F652" s="522"/>
      <c r="G652" s="333">
        <f t="shared" si="21"/>
        <v>5956.3599999999842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46172</v>
      </c>
      <c r="D653" s="298" t="s">
        <v>356</v>
      </c>
      <c r="E653" s="522">
        <v>49.99</v>
      </c>
      <c r="F653" s="522"/>
      <c r="G653" s="333">
        <f t="shared" si="21"/>
        <v>6087.0399999999845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46171</v>
      </c>
      <c r="D654" s="298" t="s">
        <v>296</v>
      </c>
      <c r="E654" s="522">
        <v>15.1</v>
      </c>
      <c r="F654" s="522"/>
      <c r="G654" s="333">
        <f t="shared" si="21"/>
        <v>6137.0299999999843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46171</v>
      </c>
      <c r="D655" s="298" t="s">
        <v>295</v>
      </c>
      <c r="E655" s="522">
        <v>7.02</v>
      </c>
      <c r="F655" s="522"/>
      <c r="G655" s="333">
        <f t="shared" si="21"/>
        <v>6152.1299999999846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46171</v>
      </c>
      <c r="D656" s="298" t="s">
        <v>295</v>
      </c>
      <c r="E656" s="522">
        <v>93.38</v>
      </c>
      <c r="F656" s="522"/>
      <c r="G656" s="333">
        <f t="shared" si="21"/>
        <v>6159.1499999999851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46171</v>
      </c>
      <c r="D657" s="298" t="s">
        <v>353</v>
      </c>
      <c r="E657" s="522">
        <v>18.98</v>
      </c>
      <c r="F657" s="522"/>
      <c r="G657" s="333">
        <f t="shared" si="21"/>
        <v>6252.5299999999852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23</v>
      </c>
      <c r="C658" s="298">
        <v>46171</v>
      </c>
      <c r="D658" s="299" t="s">
        <v>67</v>
      </c>
      <c r="E658" s="522">
        <v>650.88</v>
      </c>
      <c r="F658" s="522"/>
      <c r="G658" s="333">
        <f t="shared" si="21"/>
        <v>6271.5099999999848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20</v>
      </c>
      <c r="C659" s="298">
        <v>46171</v>
      </c>
      <c r="D659" s="299" t="s">
        <v>193</v>
      </c>
      <c r="E659" s="522">
        <v>600</v>
      </c>
      <c r="F659" s="522"/>
      <c r="G659" s="333">
        <f t="shared" si="21"/>
        <v>6922.3899999999849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291</v>
      </c>
      <c r="B660" s="330">
        <v>38</v>
      </c>
      <c r="C660" s="298">
        <v>46171</v>
      </c>
      <c r="D660" s="299" t="s">
        <v>293</v>
      </c>
      <c r="E660" s="522"/>
      <c r="F660" s="522">
        <v>4597.8100000000004</v>
      </c>
      <c r="G660" s="333">
        <f t="shared" si="21"/>
        <v>7522.3899999999849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42</v>
      </c>
      <c r="C661" s="298">
        <v>46171</v>
      </c>
      <c r="D661" s="299" t="s">
        <v>200</v>
      </c>
      <c r="E661" s="522">
        <v>50.92</v>
      </c>
      <c r="F661" s="522"/>
      <c r="G661" s="333">
        <f t="shared" si="21"/>
        <v>2924.5799999999849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43</v>
      </c>
      <c r="C662" s="298">
        <v>46171</v>
      </c>
      <c r="D662" s="299" t="s">
        <v>201</v>
      </c>
      <c r="E662" s="522">
        <v>42.84</v>
      </c>
      <c r="F662" s="522"/>
      <c r="G662" s="333">
        <f t="shared" si="21"/>
        <v>2975.499999999985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291</v>
      </c>
      <c r="B663" s="330">
        <v>39</v>
      </c>
      <c r="C663" s="298">
        <v>46170</v>
      </c>
      <c r="D663" s="299" t="s">
        <v>292</v>
      </c>
      <c r="E663" s="522"/>
      <c r="F663" s="522">
        <v>2763.79</v>
      </c>
      <c r="G663" s="333">
        <f t="shared" si="21"/>
        <v>3018.3399999999851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46170</v>
      </c>
      <c r="D664" s="299" t="s">
        <v>884</v>
      </c>
      <c r="E664" s="522">
        <v>8.9499999999999993</v>
      </c>
      <c r="F664" s="522"/>
      <c r="G664" s="333">
        <f t="shared" si="21"/>
        <v>254.54999999998506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46170</v>
      </c>
      <c r="D665" s="299" t="s">
        <v>884</v>
      </c>
      <c r="E665" s="522">
        <v>43.44</v>
      </c>
      <c r="F665" s="522"/>
      <c r="G665" s="333">
        <f t="shared" si="21"/>
        <v>263.49999999998505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46170</v>
      </c>
      <c r="D666" s="299" t="s">
        <v>892</v>
      </c>
      <c r="E666" s="522">
        <v>30.89</v>
      </c>
      <c r="F666" s="522"/>
      <c r="G666" s="333">
        <f t="shared" si="21"/>
        <v>306.93999999998505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46170</v>
      </c>
      <c r="D667" s="299" t="s">
        <v>346</v>
      </c>
      <c r="E667" s="522">
        <v>32.659999999999997</v>
      </c>
      <c r="F667" s="522"/>
      <c r="G667" s="333">
        <f t="shared" si="21"/>
        <v>337.82999999998503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46170</v>
      </c>
      <c r="D668" s="299" t="s">
        <v>386</v>
      </c>
      <c r="E668" s="522">
        <v>9.09</v>
      </c>
      <c r="F668" s="522"/>
      <c r="G668" s="333">
        <f t="shared" si="21"/>
        <v>370.48999999998506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46170</v>
      </c>
      <c r="D669" s="299" t="s">
        <v>846</v>
      </c>
      <c r="E669" s="522">
        <v>36.74</v>
      </c>
      <c r="F669" s="522"/>
      <c r="G669" s="333">
        <f t="shared" si="21"/>
        <v>379.57999999998503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5</v>
      </c>
      <c r="C670" s="298">
        <v>46170</v>
      </c>
      <c r="D670" s="299" t="s">
        <v>846</v>
      </c>
      <c r="E670" s="522">
        <v>11.2</v>
      </c>
      <c r="F670" s="522"/>
      <c r="G670" s="333">
        <f t="shared" si="21"/>
        <v>416.31999999998504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46169</v>
      </c>
      <c r="D671" s="299" t="s">
        <v>358</v>
      </c>
      <c r="E671" s="522">
        <v>11.29</v>
      </c>
      <c r="F671" s="522"/>
      <c r="G671" s="333">
        <f t="shared" si="21"/>
        <v>427.51999999998503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46169</v>
      </c>
      <c r="D672" s="299" t="s">
        <v>363</v>
      </c>
      <c r="E672" s="522">
        <v>44.84</v>
      </c>
      <c r="F672" s="522"/>
      <c r="G672" s="333">
        <f t="shared" si="21"/>
        <v>438.80999999998505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7</v>
      </c>
      <c r="C673" s="298">
        <v>46169</v>
      </c>
      <c r="D673" s="299" t="s">
        <v>338</v>
      </c>
      <c r="E673" s="522">
        <v>139.88</v>
      </c>
      <c r="F673" s="522"/>
      <c r="G673" s="333">
        <f t="shared" si="21"/>
        <v>483.64999999998508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46169</v>
      </c>
      <c r="D674" s="299" t="s">
        <v>319</v>
      </c>
      <c r="E674" s="522">
        <v>46.84</v>
      </c>
      <c r="F674" s="522"/>
      <c r="G674" s="333">
        <f t="shared" ref="G674:G711" si="22">G675-E674+F674</f>
        <v>623.52999999998508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46169</v>
      </c>
      <c r="D675" s="299" t="s">
        <v>358</v>
      </c>
      <c r="E675" s="522">
        <v>9.4700000000000006</v>
      </c>
      <c r="F675" s="522"/>
      <c r="G675" s="333">
        <f t="shared" si="22"/>
        <v>670.36999999998511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46168</v>
      </c>
      <c r="D676" s="299" t="s">
        <v>308</v>
      </c>
      <c r="E676" s="522">
        <v>47.99</v>
      </c>
      <c r="F676" s="522"/>
      <c r="G676" s="333">
        <f t="shared" si="22"/>
        <v>679.83999999998514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46168</v>
      </c>
      <c r="D677" s="299" t="s">
        <v>872</v>
      </c>
      <c r="E677" s="522">
        <v>26</v>
      </c>
      <c r="F677" s="522"/>
      <c r="G677" s="333">
        <f t="shared" si="22"/>
        <v>727.82999999998515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46168</v>
      </c>
      <c r="D678" s="299" t="s">
        <v>310</v>
      </c>
      <c r="E678" s="522">
        <v>50.15</v>
      </c>
      <c r="F678" s="522"/>
      <c r="G678" s="333">
        <f t="shared" si="22"/>
        <v>753.82999999998515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46168</v>
      </c>
      <c r="D679" s="299" t="s">
        <v>882</v>
      </c>
      <c r="E679" s="522">
        <v>400</v>
      </c>
      <c r="F679" s="522">
        <v>400</v>
      </c>
      <c r="G679" s="333">
        <f t="shared" si="22"/>
        <v>803.97999999998513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46168</v>
      </c>
      <c r="D680" s="299" t="s">
        <v>835</v>
      </c>
      <c r="E680" s="522">
        <v>15.96</v>
      </c>
      <c r="F680" s="522"/>
      <c r="G680" s="333">
        <f t="shared" si="22"/>
        <v>803.97999999998513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46168</v>
      </c>
      <c r="D681" s="299" t="s">
        <v>296</v>
      </c>
      <c r="E681" s="522">
        <v>15.1</v>
      </c>
      <c r="F681" s="522"/>
      <c r="G681" s="333">
        <f t="shared" si="22"/>
        <v>819.93999999998516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46168</v>
      </c>
      <c r="D682" s="299" t="s">
        <v>296</v>
      </c>
      <c r="E682" s="522">
        <v>44.67</v>
      </c>
      <c r="F682" s="522"/>
      <c r="G682" s="333">
        <f t="shared" si="22"/>
        <v>835.03999999998518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46168</v>
      </c>
      <c r="D683" s="299" t="s">
        <v>300</v>
      </c>
      <c r="E683" s="522">
        <v>32.99</v>
      </c>
      <c r="F683" s="522"/>
      <c r="G683" s="333">
        <f t="shared" si="22"/>
        <v>879.70999999998514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46168</v>
      </c>
      <c r="D684" s="299" t="s">
        <v>386</v>
      </c>
      <c r="E684" s="522">
        <v>14.39</v>
      </c>
      <c r="F684" s="522"/>
      <c r="G684" s="333">
        <f t="shared" si="22"/>
        <v>912.69999999998515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12</v>
      </c>
      <c r="C685" s="298">
        <v>46167</v>
      </c>
      <c r="D685" s="299" t="s">
        <v>314</v>
      </c>
      <c r="E685" s="522">
        <v>204.48</v>
      </c>
      <c r="F685" s="522"/>
      <c r="G685" s="333">
        <f t="shared" si="22"/>
        <v>927.08999999998514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46167</v>
      </c>
      <c r="D686" s="299" t="s">
        <v>319</v>
      </c>
      <c r="E686" s="522">
        <v>29.79</v>
      </c>
      <c r="F686" s="522"/>
      <c r="G686" s="333">
        <f t="shared" si="22"/>
        <v>1131.5699999999852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46167</v>
      </c>
      <c r="D687" s="299" t="s">
        <v>348</v>
      </c>
      <c r="E687" s="522">
        <v>50</v>
      </c>
      <c r="F687" s="522"/>
      <c r="G687" s="333">
        <f t="shared" si="22"/>
        <v>1161.3599999999851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46166</v>
      </c>
      <c r="D688" s="299" t="s">
        <v>329</v>
      </c>
      <c r="E688" s="522">
        <v>122.54</v>
      </c>
      <c r="F688" s="522"/>
      <c r="G688" s="333">
        <f t="shared" si="22"/>
        <v>1211.3599999999851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46166</v>
      </c>
      <c r="D689" s="299" t="s">
        <v>311</v>
      </c>
      <c r="E689" s="522">
        <v>157.97</v>
      </c>
      <c r="F689" s="522"/>
      <c r="G689" s="333">
        <f t="shared" si="22"/>
        <v>1333.8999999999851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46166</v>
      </c>
      <c r="D690" s="299" t="s">
        <v>300</v>
      </c>
      <c r="E690" s="522">
        <v>44.05</v>
      </c>
      <c r="F690" s="522"/>
      <c r="G690" s="333">
        <f t="shared" si="22"/>
        <v>1491.8699999999851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46166</v>
      </c>
      <c r="D691" s="299" t="s">
        <v>319</v>
      </c>
      <c r="E691" s="522">
        <v>70.44</v>
      </c>
      <c r="F691" s="522"/>
      <c r="G691" s="333">
        <f t="shared" si="22"/>
        <v>1535.9199999999851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46166</v>
      </c>
      <c r="D692" s="299" t="s">
        <v>329</v>
      </c>
      <c r="E692" s="522">
        <v>55.96</v>
      </c>
      <c r="F692" s="522"/>
      <c r="G692" s="333">
        <f t="shared" si="22"/>
        <v>1606.3599999999851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46166</v>
      </c>
      <c r="D693" s="299" t="s">
        <v>883</v>
      </c>
      <c r="E693" s="522">
        <v>597.83000000000004</v>
      </c>
      <c r="F693" s="522"/>
      <c r="G693" s="333">
        <f t="shared" si="22"/>
        <v>1662.3199999999852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46166</v>
      </c>
      <c r="D694" s="299" t="s">
        <v>845</v>
      </c>
      <c r="E694" s="522">
        <v>69.2</v>
      </c>
      <c r="F694" s="522">
        <v>69.2</v>
      </c>
      <c r="G694" s="333">
        <f t="shared" si="22"/>
        <v>2260.1499999999851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46165</v>
      </c>
      <c r="D695" s="299" t="s">
        <v>880</v>
      </c>
      <c r="E695" s="522">
        <v>94.76</v>
      </c>
      <c r="F695" s="522"/>
      <c r="G695" s="333">
        <f t="shared" si="22"/>
        <v>2260.1499999999851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46165</v>
      </c>
      <c r="D696" s="299" t="s">
        <v>393</v>
      </c>
      <c r="E696" s="522">
        <v>34.869999999999997</v>
      </c>
      <c r="F696" s="522"/>
      <c r="G696" s="333">
        <f t="shared" si="22"/>
        <v>2354.9099999999853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46165</v>
      </c>
      <c r="D697" s="299" t="s">
        <v>481</v>
      </c>
      <c r="E697" s="522">
        <v>80.48</v>
      </c>
      <c r="F697" s="522"/>
      <c r="G697" s="333">
        <f t="shared" si="22"/>
        <v>2389.7799999999852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46165</v>
      </c>
      <c r="D698" s="299" t="s">
        <v>879</v>
      </c>
      <c r="E698" s="522">
        <v>25</v>
      </c>
      <c r="F698" s="522"/>
      <c r="G698" s="333">
        <f t="shared" si="22"/>
        <v>2470.2599999999852</v>
      </c>
      <c r="H698" s="334" t="s">
        <v>298</v>
      </c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46165</v>
      </c>
      <c r="D699" s="299" t="s">
        <v>877</v>
      </c>
      <c r="E699" s="522">
        <v>50</v>
      </c>
      <c r="F699" s="522"/>
      <c r="G699" s="333">
        <f t="shared" si="22"/>
        <v>2495.2599999999852</v>
      </c>
      <c r="H699" s="334" t="s">
        <v>298</v>
      </c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46165</v>
      </c>
      <c r="D700" s="299" t="s">
        <v>878</v>
      </c>
      <c r="E700" s="522">
        <v>25</v>
      </c>
      <c r="F700" s="522"/>
      <c r="G700" s="333">
        <f t="shared" si="22"/>
        <v>2545.2599999999852</v>
      </c>
      <c r="H700" s="334" t="s">
        <v>298</v>
      </c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46164</v>
      </c>
      <c r="D701" s="299" t="s">
        <v>881</v>
      </c>
      <c r="E701" s="522">
        <v>45.46</v>
      </c>
      <c r="F701" s="522"/>
      <c r="G701" s="333">
        <f t="shared" si="22"/>
        <v>2570.2599999999852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46164</v>
      </c>
      <c r="D702" s="299" t="s">
        <v>873</v>
      </c>
      <c r="E702" s="522">
        <v>22</v>
      </c>
      <c r="F702" s="522"/>
      <c r="G702" s="333">
        <f t="shared" si="22"/>
        <v>2615.7199999999852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46164</v>
      </c>
      <c r="D703" s="299" t="s">
        <v>296</v>
      </c>
      <c r="E703" s="522">
        <v>14.57</v>
      </c>
      <c r="F703" s="522"/>
      <c r="G703" s="333">
        <f t="shared" si="22"/>
        <v>2637.7199999999852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46163</v>
      </c>
      <c r="D704" s="299" t="s">
        <v>334</v>
      </c>
      <c r="E704" s="522">
        <v>9.01</v>
      </c>
      <c r="F704" s="522"/>
      <c r="G704" s="333">
        <f t="shared" si="22"/>
        <v>2652.2899999999854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46163</v>
      </c>
      <c r="D705" s="299" t="s">
        <v>334</v>
      </c>
      <c r="E705" s="522">
        <v>6.8</v>
      </c>
      <c r="F705" s="522"/>
      <c r="G705" s="333">
        <f t="shared" si="22"/>
        <v>2661.2999999999856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46163</v>
      </c>
      <c r="D706" s="299" t="s">
        <v>358</v>
      </c>
      <c r="E706" s="522">
        <v>16.649999999999999</v>
      </c>
      <c r="F706" s="522"/>
      <c r="G706" s="333">
        <f t="shared" si="22"/>
        <v>2668.0999999999858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46163</v>
      </c>
      <c r="D707" s="299" t="s">
        <v>846</v>
      </c>
      <c r="E707" s="522">
        <v>24.89</v>
      </c>
      <c r="F707" s="522"/>
      <c r="G707" s="333">
        <f t="shared" si="22"/>
        <v>2684.7499999999859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46163</v>
      </c>
      <c r="D708" s="299" t="s">
        <v>846</v>
      </c>
      <c r="E708" s="522">
        <v>11.2</v>
      </c>
      <c r="F708" s="522"/>
      <c r="G708" s="333">
        <f t="shared" si="22"/>
        <v>2709.6399999999858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46162</v>
      </c>
      <c r="D709" s="299" t="s">
        <v>296</v>
      </c>
      <c r="E709" s="522">
        <v>11.18</v>
      </c>
      <c r="F709" s="522"/>
      <c r="G709" s="333">
        <f t="shared" si="22"/>
        <v>2720.8399999999856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46162</v>
      </c>
      <c r="D710" s="299" t="s">
        <v>386</v>
      </c>
      <c r="E710" s="522">
        <v>14.38</v>
      </c>
      <c r="F710" s="522"/>
      <c r="G710" s="333">
        <f t="shared" si="22"/>
        <v>2732.0199999999854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22</v>
      </c>
      <c r="C711" s="298">
        <v>46162</v>
      </c>
      <c r="D711" s="299" t="s">
        <v>323</v>
      </c>
      <c r="E711" s="522">
        <v>20.22</v>
      </c>
      <c r="F711" s="522"/>
      <c r="G711" s="333">
        <f t="shared" si="22"/>
        <v>2746.3999999999855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46162</v>
      </c>
      <c r="D712" s="299" t="s">
        <v>872</v>
      </c>
      <c r="E712" s="522">
        <v>30</v>
      </c>
      <c r="F712" s="522"/>
      <c r="G712" s="333">
        <f t="shared" ref="G712:G726" si="23">G713-E712+F712</f>
        <v>2766.6199999999853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46162</v>
      </c>
      <c r="D713" s="299" t="s">
        <v>874</v>
      </c>
      <c r="E713" s="522">
        <v>46.72</v>
      </c>
      <c r="F713" s="522"/>
      <c r="G713" s="333">
        <f t="shared" si="23"/>
        <v>2796.6199999999853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46162</v>
      </c>
      <c r="D714" s="299" t="s">
        <v>310</v>
      </c>
      <c r="E714" s="522">
        <v>56.51</v>
      </c>
      <c r="F714" s="522"/>
      <c r="G714" s="333">
        <f t="shared" si="23"/>
        <v>2843.3399999999851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46161</v>
      </c>
      <c r="D715" s="299" t="s">
        <v>871</v>
      </c>
      <c r="E715" s="522">
        <v>63.99</v>
      </c>
      <c r="F715" s="522"/>
      <c r="G715" s="333">
        <f t="shared" si="23"/>
        <v>2899.8499999999854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46161</v>
      </c>
      <c r="D716" s="299" t="s">
        <v>296</v>
      </c>
      <c r="E716" s="522">
        <v>43.46</v>
      </c>
      <c r="F716" s="522"/>
      <c r="G716" s="333">
        <f t="shared" si="23"/>
        <v>2963.8399999999851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46161</v>
      </c>
      <c r="D717" s="299" t="s">
        <v>296</v>
      </c>
      <c r="E717" s="522">
        <v>8.7200000000000006</v>
      </c>
      <c r="F717" s="522"/>
      <c r="G717" s="333">
        <f t="shared" si="23"/>
        <v>3007.2999999999852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46161</v>
      </c>
      <c r="D718" s="299" t="s">
        <v>301</v>
      </c>
      <c r="E718" s="522">
        <v>30.9</v>
      </c>
      <c r="F718" s="522"/>
      <c r="G718" s="333">
        <f t="shared" si="23"/>
        <v>3016.019999999985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46161</v>
      </c>
      <c r="D719" s="299" t="s">
        <v>328</v>
      </c>
      <c r="E719" s="522">
        <v>7.46</v>
      </c>
      <c r="F719" s="522"/>
      <c r="G719" s="333">
        <f t="shared" si="23"/>
        <v>3046.9199999999851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46161</v>
      </c>
      <c r="D720" s="299" t="s">
        <v>869</v>
      </c>
      <c r="E720" s="522">
        <v>31.05</v>
      </c>
      <c r="F720" s="522"/>
      <c r="G720" s="333">
        <f t="shared" si="23"/>
        <v>3054.3799999999851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46161</v>
      </c>
      <c r="D721" s="299" t="s">
        <v>870</v>
      </c>
      <c r="E721" s="522">
        <v>54.41</v>
      </c>
      <c r="F721" s="522"/>
      <c r="G721" s="333">
        <f t="shared" si="23"/>
        <v>3085.4299999999853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46161</v>
      </c>
      <c r="D722" s="299" t="s">
        <v>875</v>
      </c>
      <c r="E722" s="522">
        <v>20.49</v>
      </c>
      <c r="F722" s="522"/>
      <c r="G722" s="333">
        <f t="shared" si="23"/>
        <v>3139.8399999999851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46160</v>
      </c>
      <c r="D723" s="299" t="s">
        <v>401</v>
      </c>
      <c r="E723" s="522">
        <v>13.84</v>
      </c>
      <c r="F723" s="522"/>
      <c r="G723" s="333">
        <f t="shared" si="23"/>
        <v>3160.3299999999849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46160</v>
      </c>
      <c r="D724" s="299" t="s">
        <v>876</v>
      </c>
      <c r="E724" s="522">
        <v>138.44</v>
      </c>
      <c r="F724" s="522">
        <v>138.44</v>
      </c>
      <c r="G724" s="333">
        <f t="shared" si="23"/>
        <v>3174.1699999999851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46160</v>
      </c>
      <c r="D725" s="299" t="s">
        <v>353</v>
      </c>
      <c r="E725" s="522">
        <v>25.48</v>
      </c>
      <c r="F725" s="522"/>
      <c r="G725" s="333">
        <f t="shared" si="23"/>
        <v>3174.1699999999851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17</v>
      </c>
      <c r="C726" s="298">
        <v>46160</v>
      </c>
      <c r="D726" s="299" t="s">
        <v>188</v>
      </c>
      <c r="E726" s="522">
        <v>42.65</v>
      </c>
      <c r="F726" s="522"/>
      <c r="G726" s="333">
        <f t="shared" si="23"/>
        <v>3199.6499999999851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15</v>
      </c>
      <c r="C727" s="298">
        <v>46160</v>
      </c>
      <c r="D727" s="299" t="s">
        <v>185</v>
      </c>
      <c r="E727" s="522">
        <v>101.37</v>
      </c>
      <c r="F727" s="522"/>
      <c r="G727" s="333">
        <f t="shared" ref="G727:G807" si="24">G728-E727+F727</f>
        <v>3242.2999999999852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335</v>
      </c>
      <c r="B728" s="330" t="s">
        <v>335</v>
      </c>
      <c r="C728" s="298">
        <v>46160</v>
      </c>
      <c r="D728" s="299" t="s">
        <v>336</v>
      </c>
      <c r="E728" s="522">
        <v>93.13</v>
      </c>
      <c r="F728" s="522"/>
      <c r="G728" s="333">
        <f t="shared" si="24"/>
        <v>3343.6699999999851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11</v>
      </c>
      <c r="C729" s="298">
        <v>46160</v>
      </c>
      <c r="D729" s="299" t="s">
        <v>178</v>
      </c>
      <c r="E729" s="522">
        <v>267.68</v>
      </c>
      <c r="F729" s="522"/>
      <c r="G729" s="333">
        <f t="shared" si="24"/>
        <v>3436.7999999999852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23</v>
      </c>
      <c r="C730" s="298">
        <v>46160</v>
      </c>
      <c r="D730" s="299" t="s">
        <v>63</v>
      </c>
      <c r="E730" s="522">
        <v>529.46</v>
      </c>
      <c r="F730" s="522"/>
      <c r="G730" s="333">
        <f t="shared" si="24"/>
        <v>3704.479999999985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46159</v>
      </c>
      <c r="D731" s="299" t="s">
        <v>311</v>
      </c>
      <c r="E731" s="522">
        <v>148.25</v>
      </c>
      <c r="F731" s="522"/>
      <c r="G731" s="333">
        <f t="shared" si="24"/>
        <v>4233.939999999985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46159</v>
      </c>
      <c r="D732" s="299" t="s">
        <v>306</v>
      </c>
      <c r="E732" s="522">
        <v>90.2</v>
      </c>
      <c r="F732" s="522"/>
      <c r="G732" s="333">
        <f t="shared" si="24"/>
        <v>4382.189999999985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21</v>
      </c>
      <c r="C733" s="298">
        <v>46159</v>
      </c>
      <c r="D733" s="299" t="s">
        <v>194</v>
      </c>
      <c r="E733" s="522">
        <v>81</v>
      </c>
      <c r="F733" s="522"/>
      <c r="G733" s="333">
        <f t="shared" si="24"/>
        <v>4472.3899999999849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46159</v>
      </c>
      <c r="D734" s="299" t="s">
        <v>300</v>
      </c>
      <c r="E734" s="522">
        <v>38.33</v>
      </c>
      <c r="F734" s="522"/>
      <c r="G734" s="333">
        <f t="shared" si="24"/>
        <v>4553.3899999999849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46159</v>
      </c>
      <c r="D735" s="299" t="s">
        <v>333</v>
      </c>
      <c r="E735" s="522">
        <v>29.8</v>
      </c>
      <c r="F735" s="522"/>
      <c r="G735" s="333">
        <f t="shared" si="24"/>
        <v>4591.7199999999848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43</v>
      </c>
      <c r="C736" s="298">
        <v>46159</v>
      </c>
      <c r="D736" s="299" t="s">
        <v>333</v>
      </c>
      <c r="E736" s="522">
        <v>22.35</v>
      </c>
      <c r="F736" s="522"/>
      <c r="G736" s="333">
        <f t="shared" si="24"/>
        <v>4621.519999999985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46159</v>
      </c>
      <c r="D737" s="299" t="s">
        <v>319</v>
      </c>
      <c r="E737" s="522">
        <v>50.75</v>
      </c>
      <c r="F737" s="522"/>
      <c r="G737" s="333">
        <f t="shared" si="24"/>
        <v>4643.8699999999853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5</v>
      </c>
      <c r="C738" s="298">
        <v>46158</v>
      </c>
      <c r="D738" s="299" t="s">
        <v>340</v>
      </c>
      <c r="E738" s="522">
        <v>21.3</v>
      </c>
      <c r="F738" s="522"/>
      <c r="G738" s="333">
        <f t="shared" si="24"/>
        <v>4694.6199999999853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46158</v>
      </c>
      <c r="D739" s="299" t="s">
        <v>319</v>
      </c>
      <c r="E739" s="522">
        <v>41.46</v>
      </c>
      <c r="F739" s="522"/>
      <c r="G739" s="333">
        <f t="shared" si="24"/>
        <v>4715.9199999999855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46158</v>
      </c>
      <c r="D740" s="299" t="s">
        <v>849</v>
      </c>
      <c r="E740" s="522">
        <v>95.85</v>
      </c>
      <c r="F740" s="522">
        <v>95.85</v>
      </c>
      <c r="G740" s="333">
        <f t="shared" si="24"/>
        <v>4757.3799999999856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287</v>
      </c>
      <c r="B741" s="330" t="s">
        <v>287</v>
      </c>
      <c r="C741" s="298">
        <v>46158</v>
      </c>
      <c r="D741" s="299" t="s">
        <v>847</v>
      </c>
      <c r="E741" s="522">
        <v>87.13</v>
      </c>
      <c r="F741" s="522">
        <v>87.13</v>
      </c>
      <c r="G741" s="333">
        <f t="shared" si="24"/>
        <v>4757.3799999999856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46158</v>
      </c>
      <c r="D742" s="299" t="s">
        <v>310</v>
      </c>
      <c r="E742" s="522">
        <v>48.15</v>
      </c>
      <c r="F742" s="522"/>
      <c r="G742" s="333">
        <f t="shared" si="24"/>
        <v>4757.3799999999856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46158</v>
      </c>
      <c r="D743" s="299" t="s">
        <v>308</v>
      </c>
      <c r="E743" s="522">
        <v>75.069999999999993</v>
      </c>
      <c r="F743" s="522"/>
      <c r="G743" s="333">
        <f t="shared" si="24"/>
        <v>4805.5299999999852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46158</v>
      </c>
      <c r="D744" s="299" t="s">
        <v>308</v>
      </c>
      <c r="E744" s="522">
        <v>75</v>
      </c>
      <c r="F744" s="522"/>
      <c r="G744" s="333">
        <f t="shared" si="24"/>
        <v>4880.5999999999849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46158</v>
      </c>
      <c r="D745" s="299" t="s">
        <v>348</v>
      </c>
      <c r="E745" s="522">
        <v>8.3800000000000008</v>
      </c>
      <c r="F745" s="522"/>
      <c r="G745" s="333">
        <f t="shared" si="24"/>
        <v>4955.5999999999849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46157</v>
      </c>
      <c r="D746" s="299" t="s">
        <v>319</v>
      </c>
      <c r="E746" s="522">
        <v>63.55</v>
      </c>
      <c r="F746" s="522"/>
      <c r="G746" s="333">
        <f t="shared" si="24"/>
        <v>4963.979999999985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46157</v>
      </c>
      <c r="D747" s="299" t="s">
        <v>296</v>
      </c>
      <c r="E747" s="522">
        <v>45.1</v>
      </c>
      <c r="F747" s="522"/>
      <c r="G747" s="333">
        <f t="shared" si="24"/>
        <v>5027.5299999999852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46157</v>
      </c>
      <c r="D748" s="299" t="s">
        <v>296</v>
      </c>
      <c r="E748" s="522">
        <v>24.54</v>
      </c>
      <c r="F748" s="522"/>
      <c r="G748" s="333">
        <f t="shared" si="24"/>
        <v>5072.6299999999856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46157</v>
      </c>
      <c r="D749" s="299" t="s">
        <v>334</v>
      </c>
      <c r="E749" s="522">
        <v>14.28</v>
      </c>
      <c r="F749" s="522"/>
      <c r="G749" s="333">
        <f t="shared" si="24"/>
        <v>5097.1699999999855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287</v>
      </c>
      <c r="B750" s="330" t="s">
        <v>287</v>
      </c>
      <c r="C750" s="298">
        <v>46157</v>
      </c>
      <c r="D750" s="299" t="s">
        <v>506</v>
      </c>
      <c r="E750" s="522">
        <v>146.15</v>
      </c>
      <c r="F750" s="522">
        <v>146.15</v>
      </c>
      <c r="G750" s="333">
        <f t="shared" si="24"/>
        <v>5111.4499999999853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46157</v>
      </c>
      <c r="D751" s="299" t="s">
        <v>868</v>
      </c>
      <c r="E751" s="522">
        <v>202.87</v>
      </c>
      <c r="F751" s="522"/>
      <c r="G751" s="333">
        <f>G752-E751+F751</f>
        <v>5111.4499999999853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46157</v>
      </c>
      <c r="D752" s="299" t="s">
        <v>300</v>
      </c>
      <c r="E752" s="522">
        <v>14.9</v>
      </c>
      <c r="F752" s="522"/>
      <c r="G752" s="333">
        <f t="shared" si="24"/>
        <v>5314.3199999999852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291</v>
      </c>
      <c r="B753" s="330">
        <v>38</v>
      </c>
      <c r="C753" s="298">
        <v>46157</v>
      </c>
      <c r="D753" s="299" t="s">
        <v>293</v>
      </c>
      <c r="E753" s="522"/>
      <c r="F753" s="522">
        <v>4597.82</v>
      </c>
      <c r="G753" s="333">
        <f t="shared" si="24"/>
        <v>5329.2199999999848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46156</v>
      </c>
      <c r="D754" s="299" t="s">
        <v>867</v>
      </c>
      <c r="E754" s="522">
        <v>34.96</v>
      </c>
      <c r="F754" s="522"/>
      <c r="G754" s="333">
        <f t="shared" si="24"/>
        <v>731.39999999998463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46156</v>
      </c>
      <c r="D755" s="299" t="s">
        <v>408</v>
      </c>
      <c r="E755" s="522">
        <v>23.9</v>
      </c>
      <c r="F755" s="522"/>
      <c r="G755" s="333">
        <f t="shared" si="24"/>
        <v>766.35999999998467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24</v>
      </c>
      <c r="C756" s="298">
        <v>46156</v>
      </c>
      <c r="D756" s="299" t="s">
        <v>860</v>
      </c>
      <c r="E756" s="522">
        <v>109.92</v>
      </c>
      <c r="F756" s="522"/>
      <c r="G756" s="333">
        <f t="shared" si="24"/>
        <v>790.25999999998464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46156</v>
      </c>
      <c r="D757" s="299" t="s">
        <v>334</v>
      </c>
      <c r="E757" s="522">
        <v>24.34</v>
      </c>
      <c r="F757" s="522"/>
      <c r="G757" s="333">
        <f t="shared" si="24"/>
        <v>900.1799999999846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46156</v>
      </c>
      <c r="D758" s="299" t="s">
        <v>846</v>
      </c>
      <c r="E758" s="522">
        <v>24.89</v>
      </c>
      <c r="F758" s="522"/>
      <c r="G758" s="333">
        <f t="shared" si="24"/>
        <v>924.51999999998463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46156</v>
      </c>
      <c r="D759" s="299" t="s">
        <v>846</v>
      </c>
      <c r="E759" s="522">
        <v>11.2</v>
      </c>
      <c r="F759" s="522"/>
      <c r="G759" s="333">
        <f t="shared" si="24"/>
        <v>949.40999999998462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46156</v>
      </c>
      <c r="D760" s="299" t="s">
        <v>324</v>
      </c>
      <c r="E760" s="522">
        <v>22.04</v>
      </c>
      <c r="F760" s="522"/>
      <c r="G760" s="333">
        <f t="shared" si="24"/>
        <v>960.60999999998467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39</v>
      </c>
      <c r="C761" s="298">
        <v>46156</v>
      </c>
      <c r="D761" s="299" t="s">
        <v>292</v>
      </c>
      <c r="E761" s="522"/>
      <c r="F761" s="522">
        <v>2763.78</v>
      </c>
      <c r="G761" s="333">
        <f t="shared" si="24"/>
        <v>982.64999999998463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41</v>
      </c>
      <c r="C762" s="298">
        <v>46156</v>
      </c>
      <c r="D762" s="299" t="s">
        <v>299</v>
      </c>
      <c r="E762" s="522"/>
      <c r="F762" s="522">
        <v>250</v>
      </c>
      <c r="G762" s="333">
        <f t="shared" si="24"/>
        <v>-1781.1300000000156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335</v>
      </c>
      <c r="B763" s="330" t="s">
        <v>335</v>
      </c>
      <c r="C763" s="298">
        <v>46156</v>
      </c>
      <c r="D763" s="299" t="s">
        <v>460</v>
      </c>
      <c r="E763" s="522"/>
      <c r="F763" s="522">
        <v>100</v>
      </c>
      <c r="G763" s="333">
        <f t="shared" si="24"/>
        <v>-2031.1300000000156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46156</v>
      </c>
      <c r="D764" s="299" t="s">
        <v>300</v>
      </c>
      <c r="E764" s="522">
        <v>13.3</v>
      </c>
      <c r="F764" s="522"/>
      <c r="G764" s="333">
        <f t="shared" si="24"/>
        <v>-2131.1300000000156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46155</v>
      </c>
      <c r="D765" s="299" t="s">
        <v>296</v>
      </c>
      <c r="E765" s="522">
        <v>14.67</v>
      </c>
      <c r="F765" s="522"/>
      <c r="G765" s="333">
        <f t="shared" si="24"/>
        <v>-2117.8300000000154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46155</v>
      </c>
      <c r="D766" s="299" t="s">
        <v>319</v>
      </c>
      <c r="E766" s="522">
        <v>22.96</v>
      </c>
      <c r="F766" s="522"/>
      <c r="G766" s="333">
        <f t="shared" si="24"/>
        <v>-2103.1600000000153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287</v>
      </c>
      <c r="B767" s="330" t="s">
        <v>287</v>
      </c>
      <c r="C767" s="298">
        <v>46155</v>
      </c>
      <c r="D767" s="299" t="s">
        <v>855</v>
      </c>
      <c r="E767" s="522">
        <v>100</v>
      </c>
      <c r="F767" s="522">
        <v>100</v>
      </c>
      <c r="G767" s="333">
        <f t="shared" si="24"/>
        <v>-2080.2000000000153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46154</v>
      </c>
      <c r="D768" s="299" t="s">
        <v>455</v>
      </c>
      <c r="E768" s="522">
        <v>43.14</v>
      </c>
      <c r="F768" s="522"/>
      <c r="G768" s="333">
        <f t="shared" si="24"/>
        <v>-2080.2000000000153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46154</v>
      </c>
      <c r="D769" s="299" t="s">
        <v>455</v>
      </c>
      <c r="E769" s="522">
        <v>7.29</v>
      </c>
      <c r="F769" s="522"/>
      <c r="G769" s="333">
        <f t="shared" si="24"/>
        <v>-2037.0600000000154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19</v>
      </c>
      <c r="C770" s="298">
        <v>46154</v>
      </c>
      <c r="D770" s="299" t="s">
        <v>191</v>
      </c>
      <c r="E770" s="522">
        <v>200</v>
      </c>
      <c r="F770" s="522"/>
      <c r="G770" s="333">
        <f t="shared" si="24"/>
        <v>-2029.7700000000154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46154</v>
      </c>
      <c r="D771" s="299" t="s">
        <v>446</v>
      </c>
      <c r="E771" s="522">
        <v>-0.06</v>
      </c>
      <c r="F771" s="522"/>
      <c r="G771" s="333">
        <f t="shared" si="24"/>
        <v>-1829.7700000000154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46154</v>
      </c>
      <c r="D772" s="299" t="s">
        <v>301</v>
      </c>
      <c r="E772" s="522">
        <v>21.55</v>
      </c>
      <c r="F772" s="522"/>
      <c r="G772" s="333">
        <f t="shared" si="24"/>
        <v>-1829.8300000000154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46153</v>
      </c>
      <c r="D773" s="299" t="s">
        <v>296</v>
      </c>
      <c r="E773" s="522">
        <v>4.79</v>
      </c>
      <c r="F773" s="522"/>
      <c r="G773" s="333">
        <f t="shared" si="24"/>
        <v>-1808.2800000000154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46153</v>
      </c>
      <c r="D774" s="299" t="s">
        <v>296</v>
      </c>
      <c r="E774" s="522">
        <v>66.59</v>
      </c>
      <c r="F774" s="522"/>
      <c r="G774" s="333">
        <f t="shared" si="24"/>
        <v>-1803.4900000000155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287</v>
      </c>
      <c r="B775" s="330" t="s">
        <v>287</v>
      </c>
      <c r="C775" s="298">
        <v>46153</v>
      </c>
      <c r="D775" s="299" t="s">
        <v>843</v>
      </c>
      <c r="E775" s="522">
        <v>-51.06</v>
      </c>
      <c r="F775" s="522">
        <v>-51.06</v>
      </c>
      <c r="G775" s="333">
        <f t="shared" si="24"/>
        <v>-1736.9000000000156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22</v>
      </c>
      <c r="C776" s="298">
        <v>46153</v>
      </c>
      <c r="D776" s="299" t="s">
        <v>352</v>
      </c>
      <c r="E776" s="522">
        <v>21.29</v>
      </c>
      <c r="F776" s="522"/>
      <c r="G776" s="333">
        <f t="shared" si="24"/>
        <v>-1736.9000000000156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46152</v>
      </c>
      <c r="D777" s="299" t="s">
        <v>319</v>
      </c>
      <c r="E777" s="522">
        <v>59.25</v>
      </c>
      <c r="F777" s="522"/>
      <c r="G777" s="333">
        <f t="shared" si="24"/>
        <v>-1715.6100000000156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46152</v>
      </c>
      <c r="D778" s="299" t="s">
        <v>304</v>
      </c>
      <c r="E778" s="522">
        <v>145.94999999999999</v>
      </c>
      <c r="F778" s="522"/>
      <c r="G778" s="333">
        <f t="shared" si="24"/>
        <v>-1656.3600000000156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46152</v>
      </c>
      <c r="D779" s="299" t="s">
        <v>311</v>
      </c>
      <c r="E779" s="522">
        <v>131.9</v>
      </c>
      <c r="F779" s="522"/>
      <c r="G779" s="333">
        <f t="shared" si="24"/>
        <v>-1510.4100000000155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46152</v>
      </c>
      <c r="D780" s="299" t="s">
        <v>850</v>
      </c>
      <c r="E780" s="522">
        <v>96.46</v>
      </c>
      <c r="F780" s="522"/>
      <c r="G780" s="333">
        <f t="shared" si="24"/>
        <v>-1378.5100000000155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7</v>
      </c>
      <c r="C781" s="298">
        <v>46152</v>
      </c>
      <c r="D781" s="299" t="s">
        <v>851</v>
      </c>
      <c r="E781" s="522">
        <v>162</v>
      </c>
      <c r="F781" s="522"/>
      <c r="G781" s="333">
        <f t="shared" si="24"/>
        <v>-1282.0500000000154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46152</v>
      </c>
      <c r="D782" s="299" t="s">
        <v>348</v>
      </c>
      <c r="E782" s="522">
        <v>25</v>
      </c>
      <c r="F782" s="522"/>
      <c r="G782" s="333">
        <f t="shared" si="24"/>
        <v>-1120.0500000000154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46151</v>
      </c>
      <c r="D783" s="299" t="s">
        <v>852</v>
      </c>
      <c r="E783" s="522">
        <v>35.83</v>
      </c>
      <c r="F783" s="522"/>
      <c r="G783" s="333">
        <f t="shared" si="24"/>
        <v>-1095.0500000000154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46151</v>
      </c>
      <c r="D784" s="299" t="s">
        <v>310</v>
      </c>
      <c r="E784" s="522">
        <v>50.58</v>
      </c>
      <c r="F784" s="522"/>
      <c r="G784" s="333">
        <f t="shared" si="24"/>
        <v>-1059.2200000000155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46151</v>
      </c>
      <c r="D785" s="299" t="s">
        <v>853</v>
      </c>
      <c r="E785" s="522">
        <v>20.65</v>
      </c>
      <c r="F785" s="522"/>
      <c r="G785" s="333">
        <f t="shared" si="24"/>
        <v>-1008.6400000000156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46151</v>
      </c>
      <c r="D786" s="299" t="s">
        <v>319</v>
      </c>
      <c r="E786" s="522">
        <v>38.770000000000003</v>
      </c>
      <c r="F786" s="522"/>
      <c r="G786" s="333">
        <f t="shared" si="24"/>
        <v>-987.99000000001558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287</v>
      </c>
      <c r="B787" s="330" t="s">
        <v>287</v>
      </c>
      <c r="C787" s="298">
        <v>46151</v>
      </c>
      <c r="D787" s="299" t="s">
        <v>843</v>
      </c>
      <c r="E787" s="522">
        <v>383.63</v>
      </c>
      <c r="F787" s="522">
        <v>383.63</v>
      </c>
      <c r="G787" s="333">
        <f t="shared" si="24"/>
        <v>-949.2200000000156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46151</v>
      </c>
      <c r="D788" s="299" t="s">
        <v>854</v>
      </c>
      <c r="E788" s="522">
        <v>10.68</v>
      </c>
      <c r="F788" s="522"/>
      <c r="G788" s="333">
        <f t="shared" si="24"/>
        <v>-949.2200000000156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46151</v>
      </c>
      <c r="D789" s="299" t="s">
        <v>348</v>
      </c>
      <c r="E789" s="522">
        <v>9.35</v>
      </c>
      <c r="F789" s="522"/>
      <c r="G789" s="333">
        <f t="shared" si="24"/>
        <v>-938.54000000001565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46151</v>
      </c>
      <c r="D790" s="299" t="s">
        <v>331</v>
      </c>
      <c r="E790" s="522">
        <v>-150.9</v>
      </c>
      <c r="F790" s="522">
        <v>-150.9</v>
      </c>
      <c r="G790" s="333">
        <f t="shared" si="24"/>
        <v>-929.19000000001563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46151</v>
      </c>
      <c r="D791" s="299" t="s">
        <v>847</v>
      </c>
      <c r="E791" s="522">
        <v>557.9</v>
      </c>
      <c r="F791" s="522">
        <v>557.9</v>
      </c>
      <c r="G791" s="333">
        <f t="shared" si="24"/>
        <v>-929.19000000001563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18</v>
      </c>
      <c r="C792" s="298">
        <v>46150</v>
      </c>
      <c r="D792" s="299" t="s">
        <v>361</v>
      </c>
      <c r="E792" s="522">
        <v>400</v>
      </c>
      <c r="F792" s="522"/>
      <c r="G792" s="333">
        <f t="shared" si="24"/>
        <v>-929.19000000001574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46150</v>
      </c>
      <c r="D793" s="299" t="s">
        <v>842</v>
      </c>
      <c r="E793" s="522">
        <v>200</v>
      </c>
      <c r="F793" s="522">
        <v>200</v>
      </c>
      <c r="G793" s="333">
        <f t="shared" si="24"/>
        <v>-529.19000000001574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46150</v>
      </c>
      <c r="D794" s="299" t="s">
        <v>473</v>
      </c>
      <c r="E794" s="522">
        <v>52.78</v>
      </c>
      <c r="F794" s="522"/>
      <c r="G794" s="333">
        <f t="shared" si="24"/>
        <v>-529.19000000001574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46150</v>
      </c>
      <c r="D795" s="299" t="s">
        <v>848</v>
      </c>
      <c r="E795" s="522">
        <v>137.07</v>
      </c>
      <c r="F795" s="522">
        <v>137.07</v>
      </c>
      <c r="G795" s="333">
        <f t="shared" si="24"/>
        <v>-476.41000000001571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46150</v>
      </c>
      <c r="D796" s="299" t="s">
        <v>358</v>
      </c>
      <c r="E796" s="522">
        <v>17.440000000000001</v>
      </c>
      <c r="F796" s="522"/>
      <c r="G796" s="333">
        <f t="shared" si="24"/>
        <v>-476.41000000001566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287</v>
      </c>
      <c r="B797" s="330" t="s">
        <v>287</v>
      </c>
      <c r="C797" s="298">
        <v>46150</v>
      </c>
      <c r="D797" s="299" t="s">
        <v>849</v>
      </c>
      <c r="E797" s="522">
        <v>359.81</v>
      </c>
      <c r="F797" s="522">
        <v>359.81</v>
      </c>
      <c r="G797" s="333">
        <f t="shared" si="24"/>
        <v>-458.97000000001566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46149</v>
      </c>
      <c r="D798" s="299" t="s">
        <v>846</v>
      </c>
      <c r="E798" s="522">
        <v>23.7</v>
      </c>
      <c r="F798" s="522"/>
      <c r="G798" s="333">
        <f t="shared" si="24"/>
        <v>-458.97000000001566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46149</v>
      </c>
      <c r="D799" s="299" t="s">
        <v>371</v>
      </c>
      <c r="E799" s="522">
        <v>13.43</v>
      </c>
      <c r="F799" s="522"/>
      <c r="G799" s="333">
        <f t="shared" si="24"/>
        <v>-435.27000000001567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13</v>
      </c>
      <c r="C800" s="298">
        <v>46149</v>
      </c>
      <c r="D800" s="299" t="s">
        <v>182</v>
      </c>
      <c r="E800" s="522">
        <v>122.18</v>
      </c>
      <c r="F800" s="522"/>
      <c r="G800" s="333">
        <f t="shared" si="24"/>
        <v>-421.84000000001566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335</v>
      </c>
      <c r="B801" s="330" t="s">
        <v>335</v>
      </c>
      <c r="C801" s="298">
        <v>46149</v>
      </c>
      <c r="D801" s="299" t="s">
        <v>447</v>
      </c>
      <c r="E801" s="522">
        <v>43.62</v>
      </c>
      <c r="F801" s="522"/>
      <c r="G801" s="333">
        <f t="shared" si="24"/>
        <v>-299.66000000001566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9</v>
      </c>
      <c r="C802" s="298">
        <v>46149</v>
      </c>
      <c r="D802" s="299" t="s">
        <v>58</v>
      </c>
      <c r="E802" s="522">
        <v>1231.68</v>
      </c>
      <c r="F802" s="522"/>
      <c r="G802" s="333">
        <f t="shared" si="24"/>
        <v>-256.04000000001565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46149</v>
      </c>
      <c r="D803" s="299" t="s">
        <v>309</v>
      </c>
      <c r="E803" s="522">
        <v>4.49</v>
      </c>
      <c r="F803" s="522"/>
      <c r="G803" s="333">
        <f t="shared" si="24"/>
        <v>975.63999999998441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5</v>
      </c>
      <c r="C804" s="298">
        <v>46149</v>
      </c>
      <c r="D804" s="299" t="s">
        <v>846</v>
      </c>
      <c r="E804" s="522">
        <v>19.2</v>
      </c>
      <c r="F804" s="522"/>
      <c r="G804" s="333">
        <f t="shared" si="24"/>
        <v>980.12999999998442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46149</v>
      </c>
      <c r="D805" s="299" t="s">
        <v>846</v>
      </c>
      <c r="E805" s="522">
        <v>35</v>
      </c>
      <c r="F805" s="522"/>
      <c r="G805" s="333">
        <f t="shared" si="24"/>
        <v>999.32999999998447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46149</v>
      </c>
      <c r="D806" s="299" t="s">
        <v>319</v>
      </c>
      <c r="E806" s="522">
        <v>15.93</v>
      </c>
      <c r="F806" s="522"/>
      <c r="G806" s="333">
        <f t="shared" si="24"/>
        <v>1034.3299999999845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46149</v>
      </c>
      <c r="D807" s="299" t="s">
        <v>296</v>
      </c>
      <c r="E807" s="522">
        <v>11.18</v>
      </c>
      <c r="F807" s="522"/>
      <c r="G807" s="333">
        <f t="shared" si="24"/>
        <v>1050.2599999999845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46149</v>
      </c>
      <c r="D808" s="299" t="s">
        <v>301</v>
      </c>
      <c r="E808" s="522">
        <v>16.05</v>
      </c>
      <c r="F808" s="522"/>
      <c r="G808" s="333">
        <f t="shared" ref="G808:G847" si="25">G809-E808+F808</f>
        <v>1061.4399999999846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5</v>
      </c>
      <c r="C809" s="298">
        <v>46148</v>
      </c>
      <c r="D809" s="299" t="s">
        <v>340</v>
      </c>
      <c r="E809" s="522">
        <v>47.93</v>
      </c>
      <c r="F809" s="522"/>
      <c r="G809" s="333">
        <f t="shared" si="25"/>
        <v>1077.4899999999845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14</v>
      </c>
      <c r="C810" s="298">
        <v>46148</v>
      </c>
      <c r="D810" s="299" t="s">
        <v>366</v>
      </c>
      <c r="E810" s="522">
        <v>66.67</v>
      </c>
      <c r="F810" s="522"/>
      <c r="G810" s="333">
        <f t="shared" si="25"/>
        <v>1125.4199999999846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46148</v>
      </c>
      <c r="D811" s="299" t="s">
        <v>319</v>
      </c>
      <c r="E811" s="522">
        <v>19.14</v>
      </c>
      <c r="F811" s="522"/>
      <c r="G811" s="333">
        <f t="shared" si="25"/>
        <v>1192.0899999999847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46148</v>
      </c>
      <c r="D812" s="299" t="s">
        <v>310</v>
      </c>
      <c r="E812" s="522">
        <v>103.69</v>
      </c>
      <c r="F812" s="522"/>
      <c r="G812" s="333">
        <f t="shared" si="25"/>
        <v>1211.2299999999848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46148</v>
      </c>
      <c r="D813" s="299" t="s">
        <v>843</v>
      </c>
      <c r="E813" s="522">
        <v>513.29999999999995</v>
      </c>
      <c r="F813" s="522">
        <v>513.29999999999995</v>
      </c>
      <c r="G813" s="333">
        <f t="shared" si="25"/>
        <v>1314.9199999999848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46148</v>
      </c>
      <c r="D814" s="299" t="s">
        <v>300</v>
      </c>
      <c r="E814" s="522">
        <v>41.52</v>
      </c>
      <c r="F814" s="522"/>
      <c r="G814" s="333">
        <f t="shared" si="25"/>
        <v>1314.9199999999848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46148</v>
      </c>
      <c r="D815" s="299" t="s">
        <v>844</v>
      </c>
      <c r="E815" s="522">
        <v>500.5</v>
      </c>
      <c r="F815" s="522">
        <v>500.5</v>
      </c>
      <c r="G815" s="333">
        <f t="shared" si="25"/>
        <v>1356.4399999999848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46148</v>
      </c>
      <c r="D816" s="299" t="s">
        <v>845</v>
      </c>
      <c r="E816" s="522">
        <v>457.94</v>
      </c>
      <c r="F816" s="522">
        <v>457.94</v>
      </c>
      <c r="G816" s="333">
        <f t="shared" si="25"/>
        <v>1356.4399999999848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46148</v>
      </c>
      <c r="D817" s="299" t="s">
        <v>306</v>
      </c>
      <c r="E817" s="522">
        <v>23.48</v>
      </c>
      <c r="F817" s="522"/>
      <c r="G817" s="333">
        <f t="shared" si="25"/>
        <v>1356.4399999999848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46147</v>
      </c>
      <c r="D818" s="299" t="s">
        <v>384</v>
      </c>
      <c r="E818" s="522">
        <v>59.03</v>
      </c>
      <c r="F818" s="522"/>
      <c r="G818" s="333">
        <f t="shared" si="25"/>
        <v>1379.9199999999848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46147</v>
      </c>
      <c r="D819" s="299" t="s">
        <v>334</v>
      </c>
      <c r="E819" s="522">
        <v>11.06</v>
      </c>
      <c r="F819" s="522"/>
      <c r="G819" s="333">
        <f t="shared" si="25"/>
        <v>1438.9499999999848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46147</v>
      </c>
      <c r="D820" s="299" t="s">
        <v>296</v>
      </c>
      <c r="E820" s="522">
        <v>8.7200000000000006</v>
      </c>
      <c r="F820" s="522"/>
      <c r="G820" s="333">
        <f t="shared" si="25"/>
        <v>1450.0099999999848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46147</v>
      </c>
      <c r="D821" s="299" t="s">
        <v>296</v>
      </c>
      <c r="E821" s="522">
        <v>42.88</v>
      </c>
      <c r="F821" s="522"/>
      <c r="G821" s="333">
        <f t="shared" si="25"/>
        <v>1458.7299999999848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46147</v>
      </c>
      <c r="D822" s="299" t="s">
        <v>300</v>
      </c>
      <c r="E822" s="522">
        <v>17.03</v>
      </c>
      <c r="F822" s="522"/>
      <c r="G822" s="333">
        <f t="shared" si="25"/>
        <v>1501.6099999999849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22</v>
      </c>
      <c r="C823" s="298">
        <v>46146</v>
      </c>
      <c r="D823" s="299" t="s">
        <v>835</v>
      </c>
      <c r="E823" s="522">
        <v>13.83</v>
      </c>
      <c r="F823" s="522"/>
      <c r="G823" s="333">
        <f t="shared" si="25"/>
        <v>1518.6399999999849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5</v>
      </c>
      <c r="C824" s="298">
        <v>46146</v>
      </c>
      <c r="D824" s="299" t="s">
        <v>340</v>
      </c>
      <c r="E824" s="522">
        <v>47.93</v>
      </c>
      <c r="F824" s="522"/>
      <c r="G824" s="333">
        <f t="shared" si="25"/>
        <v>1532.4699999999848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46146</v>
      </c>
      <c r="D825" s="299" t="s">
        <v>334</v>
      </c>
      <c r="E825" s="522">
        <v>11.06</v>
      </c>
      <c r="F825" s="522"/>
      <c r="G825" s="333">
        <f t="shared" si="25"/>
        <v>1580.3999999999849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14</v>
      </c>
      <c r="C826" s="298">
        <v>46146</v>
      </c>
      <c r="D826" s="299" t="s">
        <v>367</v>
      </c>
      <c r="E826" s="522">
        <v>70.25</v>
      </c>
      <c r="F826" s="522"/>
      <c r="G826" s="333">
        <f t="shared" si="25"/>
        <v>1591.4599999999848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284</v>
      </c>
      <c r="B827" s="330">
        <v>36</v>
      </c>
      <c r="C827" s="298">
        <v>46146</v>
      </c>
      <c r="D827" s="299" t="s">
        <v>374</v>
      </c>
      <c r="E827" s="522">
        <v>50</v>
      </c>
      <c r="F827" s="522"/>
      <c r="G827" s="333">
        <f t="shared" si="25"/>
        <v>1661.7099999999848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17</v>
      </c>
      <c r="C828" s="298">
        <v>46146</v>
      </c>
      <c r="D828" s="299" t="s">
        <v>370</v>
      </c>
      <c r="E828" s="522">
        <v>99</v>
      </c>
      <c r="F828" s="522"/>
      <c r="G828" s="333">
        <f t="shared" si="25"/>
        <v>1711.7099999999848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5</v>
      </c>
      <c r="C829" s="298">
        <v>46145</v>
      </c>
      <c r="D829" s="299" t="s">
        <v>834</v>
      </c>
      <c r="E829" s="522">
        <v>49.13</v>
      </c>
      <c r="F829" s="522"/>
      <c r="G829" s="333">
        <f t="shared" si="25"/>
        <v>1810.7099999999848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46145</v>
      </c>
      <c r="D830" s="299" t="s">
        <v>831</v>
      </c>
      <c r="E830" s="522">
        <v>50</v>
      </c>
      <c r="F830" s="522"/>
      <c r="G830" s="333">
        <f t="shared" si="25"/>
        <v>1859.8399999999849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46145</v>
      </c>
      <c r="D831" s="299" t="s">
        <v>311</v>
      </c>
      <c r="E831" s="522">
        <v>91.98</v>
      </c>
      <c r="F831" s="522"/>
      <c r="G831" s="333">
        <f t="shared" si="25"/>
        <v>1909.8399999999849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46145</v>
      </c>
      <c r="D832" s="299" t="s">
        <v>832</v>
      </c>
      <c r="E832" s="522">
        <v>24.68</v>
      </c>
      <c r="F832" s="522"/>
      <c r="G832" s="333">
        <f t="shared" si="25"/>
        <v>2001.8199999999849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46145</v>
      </c>
      <c r="D833" s="299" t="s">
        <v>358</v>
      </c>
      <c r="E833" s="522">
        <v>2.4900000000000002</v>
      </c>
      <c r="F833" s="522"/>
      <c r="G833" s="333">
        <f t="shared" si="25"/>
        <v>2026.499999999985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46145</v>
      </c>
      <c r="D834" s="299" t="s">
        <v>861</v>
      </c>
      <c r="E834" s="522">
        <v>12.77</v>
      </c>
      <c r="F834" s="522"/>
      <c r="G834" s="333">
        <f t="shared" si="25"/>
        <v>2028.989999999985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46145</v>
      </c>
      <c r="D835" s="299" t="s">
        <v>458</v>
      </c>
      <c r="E835" s="522">
        <v>192.97</v>
      </c>
      <c r="F835" s="522"/>
      <c r="G835" s="333">
        <f t="shared" si="25"/>
        <v>2041.759999999985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46145</v>
      </c>
      <c r="D836" s="299" t="s">
        <v>348</v>
      </c>
      <c r="E836" s="522">
        <v>9.35</v>
      </c>
      <c r="F836" s="522"/>
      <c r="G836" s="333">
        <f t="shared" si="25"/>
        <v>2234.729999999985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46144</v>
      </c>
      <c r="D837" s="299" t="s">
        <v>310</v>
      </c>
      <c r="E837" s="522">
        <v>57.69</v>
      </c>
      <c r="F837" s="522"/>
      <c r="G837" s="333">
        <f t="shared" si="25"/>
        <v>2244.0799999999849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46144</v>
      </c>
      <c r="D838" s="299" t="s">
        <v>310</v>
      </c>
      <c r="E838" s="522">
        <v>6.37</v>
      </c>
      <c r="F838" s="522"/>
      <c r="G838" s="333">
        <f t="shared" si="25"/>
        <v>2301.769999999985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46144</v>
      </c>
      <c r="D839" s="299" t="s">
        <v>375</v>
      </c>
      <c r="E839" s="522">
        <v>6.37</v>
      </c>
      <c r="F839" s="522"/>
      <c r="G839" s="333">
        <f t="shared" si="25"/>
        <v>2308.1399999999849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46144</v>
      </c>
      <c r="D840" s="299" t="s">
        <v>300</v>
      </c>
      <c r="E840" s="522">
        <v>41.51</v>
      </c>
      <c r="F840" s="522"/>
      <c r="G840" s="333">
        <f t="shared" si="25"/>
        <v>2314.5099999999848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46144</v>
      </c>
      <c r="D841" s="299" t="s">
        <v>833</v>
      </c>
      <c r="E841" s="522">
        <v>74.53</v>
      </c>
      <c r="F841" s="522"/>
      <c r="G841" s="333">
        <f t="shared" si="25"/>
        <v>2356.019999999985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46144</v>
      </c>
      <c r="D842" s="299" t="s">
        <v>306</v>
      </c>
      <c r="E842" s="522">
        <v>72.73</v>
      </c>
      <c r="F842" s="522"/>
      <c r="G842" s="333">
        <f t="shared" si="25"/>
        <v>2430.5499999999852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46144</v>
      </c>
      <c r="D843" s="299" t="s">
        <v>348</v>
      </c>
      <c r="E843" s="522">
        <v>25</v>
      </c>
      <c r="F843" s="522"/>
      <c r="G843" s="333">
        <f t="shared" si="25"/>
        <v>2503.2799999999852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46144</v>
      </c>
      <c r="D844" s="299" t="s">
        <v>485</v>
      </c>
      <c r="E844" s="522">
        <v>121.4</v>
      </c>
      <c r="F844" s="522">
        <v>121.4</v>
      </c>
      <c r="G844" s="333">
        <f t="shared" si="25"/>
        <v>2528.2799999999852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3</v>
      </c>
      <c r="C845" s="298">
        <v>46144</v>
      </c>
      <c r="D845" s="299" t="s">
        <v>348</v>
      </c>
      <c r="E845" s="522">
        <v>9.73</v>
      </c>
      <c r="F845" s="522"/>
      <c r="G845" s="333">
        <f t="shared" si="25"/>
        <v>2528.2799999999852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46143</v>
      </c>
      <c r="D846" s="299" t="s">
        <v>358</v>
      </c>
      <c r="E846" s="522">
        <v>8.9700000000000006</v>
      </c>
      <c r="F846" s="522"/>
      <c r="G846" s="333">
        <f t="shared" si="25"/>
        <v>2538.0099999999852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s="540" customFormat="1" ht="12" customHeight="1" x14ac:dyDescent="0.3">
      <c r="A847" s="530" t="s">
        <v>284</v>
      </c>
      <c r="B847" s="531">
        <v>37</v>
      </c>
      <c r="C847" s="532">
        <v>46142</v>
      </c>
      <c r="D847" s="533" t="s">
        <v>285</v>
      </c>
      <c r="E847" s="534">
        <v>5616.82</v>
      </c>
      <c r="F847" s="534"/>
      <c r="G847" s="535">
        <f t="shared" si="25"/>
        <v>2546.979999999985</v>
      </c>
      <c r="H847" s="536"/>
      <c r="I847" s="537"/>
      <c r="J847" s="538"/>
      <c r="K847" s="539"/>
      <c r="L847" s="538"/>
      <c r="M847" s="539"/>
      <c r="N847" s="538"/>
      <c r="O847" s="539"/>
      <c r="P847" s="538"/>
      <c r="Q847" s="539"/>
      <c r="R847" s="538"/>
      <c r="S847" s="539"/>
      <c r="T847" s="538"/>
    </row>
    <row r="848" spans="1:20" ht="12" customHeight="1" x14ac:dyDescent="0.3">
      <c r="A848" s="329" t="s">
        <v>286</v>
      </c>
      <c r="B848" s="330">
        <v>25</v>
      </c>
      <c r="C848" s="298">
        <v>46142</v>
      </c>
      <c r="D848" s="298" t="s">
        <v>204</v>
      </c>
      <c r="E848" s="331">
        <v>350</v>
      </c>
      <c r="F848" s="331"/>
      <c r="G848" s="333">
        <f t="shared" ref="G848:G849" si="26">G849-E848+F848</f>
        <v>8163.7999999999847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26</v>
      </c>
      <c r="C849" s="298">
        <v>46142</v>
      </c>
      <c r="D849" s="298" t="s">
        <v>205</v>
      </c>
      <c r="E849" s="331">
        <v>320</v>
      </c>
      <c r="F849" s="331"/>
      <c r="G849" s="333">
        <f t="shared" si="26"/>
        <v>8513.7999999999847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27</v>
      </c>
      <c r="C850" s="298">
        <v>46142</v>
      </c>
      <c r="D850" s="298" t="s">
        <v>206</v>
      </c>
      <c r="E850" s="331">
        <v>25</v>
      </c>
      <c r="F850" s="331"/>
      <c r="G850" s="333">
        <f t="shared" ref="G850:G1101" si="27">G851-E850+F850</f>
        <v>8833.7999999999847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28</v>
      </c>
      <c r="C851" s="298">
        <v>46142</v>
      </c>
      <c r="D851" s="298" t="s">
        <v>207</v>
      </c>
      <c r="E851" s="331">
        <v>25</v>
      </c>
      <c r="F851" s="331"/>
      <c r="G851" s="333">
        <f t="shared" si="27"/>
        <v>8858.7999999999847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29</v>
      </c>
      <c r="C852" s="298">
        <v>46142</v>
      </c>
      <c r="D852" s="298" t="s">
        <v>208</v>
      </c>
      <c r="E852" s="331">
        <v>45</v>
      </c>
      <c r="F852" s="331"/>
      <c r="G852" s="333">
        <f t="shared" si="27"/>
        <v>8883.7999999999847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30</v>
      </c>
      <c r="C853" s="298">
        <v>46142</v>
      </c>
      <c r="D853" s="298" t="s">
        <v>209</v>
      </c>
      <c r="E853" s="331">
        <v>400</v>
      </c>
      <c r="F853" s="331"/>
      <c r="G853" s="333">
        <f t="shared" si="27"/>
        <v>8928.7999999999847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31</v>
      </c>
      <c r="C854" s="298">
        <v>46142</v>
      </c>
      <c r="D854" s="298" t="s">
        <v>210</v>
      </c>
      <c r="E854" s="331">
        <v>375</v>
      </c>
      <c r="F854" s="331"/>
      <c r="G854" s="333">
        <f t="shared" si="27"/>
        <v>9328.7999999999847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32</v>
      </c>
      <c r="C855" s="298">
        <v>46142</v>
      </c>
      <c r="D855" s="298" t="s">
        <v>211</v>
      </c>
      <c r="E855" s="331">
        <v>100</v>
      </c>
      <c r="F855" s="331"/>
      <c r="G855" s="333">
        <f t="shared" si="27"/>
        <v>9703.7999999999847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33</v>
      </c>
      <c r="C856" s="298">
        <v>46142</v>
      </c>
      <c r="D856" s="298" t="s">
        <v>212</v>
      </c>
      <c r="E856" s="331">
        <v>85</v>
      </c>
      <c r="F856" s="331"/>
      <c r="G856" s="333">
        <f t="shared" si="27"/>
        <v>9803.7999999999847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34</v>
      </c>
      <c r="C857" s="298">
        <v>46142</v>
      </c>
      <c r="D857" s="298" t="s">
        <v>213</v>
      </c>
      <c r="E857" s="331">
        <v>230</v>
      </c>
      <c r="F857" s="331"/>
      <c r="G857" s="333">
        <f t="shared" si="27"/>
        <v>9888.7999999999847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35</v>
      </c>
      <c r="C858" s="298">
        <v>46142</v>
      </c>
      <c r="D858" s="298" t="s">
        <v>214</v>
      </c>
      <c r="E858" s="331">
        <v>45</v>
      </c>
      <c r="F858" s="331"/>
      <c r="G858" s="333">
        <f t="shared" si="27"/>
        <v>10118.799999999985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287</v>
      </c>
      <c r="B859" s="330" t="s">
        <v>287</v>
      </c>
      <c r="C859" s="298">
        <v>46142</v>
      </c>
      <c r="D859" s="299" t="s">
        <v>288</v>
      </c>
      <c r="E859" s="331">
        <v>185.64</v>
      </c>
      <c r="F859" s="331">
        <v>185.64</v>
      </c>
      <c r="G859" s="333">
        <f t="shared" si="27"/>
        <v>10163.799999999985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46142</v>
      </c>
      <c r="D860" s="299" t="s">
        <v>290</v>
      </c>
      <c r="E860" s="331">
        <v>30</v>
      </c>
      <c r="F860" s="331"/>
      <c r="G860" s="333">
        <f t="shared" si="27"/>
        <v>10163.799999999985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39</v>
      </c>
      <c r="C861" s="298">
        <v>46142</v>
      </c>
      <c r="D861" s="299" t="s">
        <v>292</v>
      </c>
      <c r="E861" s="331"/>
      <c r="F861" s="331">
        <v>2763.78</v>
      </c>
      <c r="G861" s="333">
        <f t="shared" si="27"/>
        <v>10193.799999999985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291</v>
      </c>
      <c r="B862" s="330">
        <v>38</v>
      </c>
      <c r="C862" s="298">
        <v>46142</v>
      </c>
      <c r="D862" s="299" t="s">
        <v>293</v>
      </c>
      <c r="E862" s="331"/>
      <c r="F862" s="331">
        <v>4597.82</v>
      </c>
      <c r="G862" s="333">
        <f t="shared" si="27"/>
        <v>7430.019999999985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42</v>
      </c>
      <c r="C863" s="298">
        <v>46142</v>
      </c>
      <c r="D863" s="299" t="s">
        <v>200</v>
      </c>
      <c r="E863" s="331">
        <v>50.92</v>
      </c>
      <c r="F863" s="331"/>
      <c r="G863" s="333">
        <f t="shared" si="27"/>
        <v>2832.1999999999853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43</v>
      </c>
      <c r="C864" s="298">
        <v>46142</v>
      </c>
      <c r="D864" s="299" t="s">
        <v>201</v>
      </c>
      <c r="E864" s="331">
        <v>50.92</v>
      </c>
      <c r="F864" s="331"/>
      <c r="G864" s="333">
        <f t="shared" si="27"/>
        <v>2883.1199999999853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46142</v>
      </c>
      <c r="D865" s="299" t="s">
        <v>295</v>
      </c>
      <c r="E865" s="331">
        <v>35.799999999999997</v>
      </c>
      <c r="F865" s="331"/>
      <c r="G865" s="333">
        <f t="shared" si="27"/>
        <v>2934.0399999999854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10</v>
      </c>
      <c r="C866" s="298">
        <v>46142</v>
      </c>
      <c r="D866" s="299" t="s">
        <v>176</v>
      </c>
      <c r="E866" s="331">
        <v>17.899999999999999</v>
      </c>
      <c r="F866" s="331"/>
      <c r="G866" s="333">
        <f t="shared" si="27"/>
        <v>2969.8399999999856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46142</v>
      </c>
      <c r="D867" s="299" t="s">
        <v>296</v>
      </c>
      <c r="E867" s="331">
        <v>8.7200000000000006</v>
      </c>
      <c r="F867" s="331"/>
      <c r="G867" s="333">
        <f t="shared" si="27"/>
        <v>2987.7399999999857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46142</v>
      </c>
      <c r="D868" s="299" t="s">
        <v>297</v>
      </c>
      <c r="E868" s="331">
        <v>100</v>
      </c>
      <c r="F868" s="331"/>
      <c r="G868" s="333">
        <f t="shared" si="27"/>
        <v>2996.4599999999855</v>
      </c>
      <c r="H868" s="334" t="s">
        <v>298</v>
      </c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46142</v>
      </c>
      <c r="D869" s="299" t="s">
        <v>297</v>
      </c>
      <c r="E869" s="331">
        <v>100</v>
      </c>
      <c r="F869" s="331"/>
      <c r="G869" s="333">
        <f t="shared" si="27"/>
        <v>3096.4599999999855</v>
      </c>
      <c r="H869" s="334" t="s">
        <v>298</v>
      </c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46142</v>
      </c>
      <c r="D870" s="299" t="s">
        <v>297</v>
      </c>
      <c r="E870" s="331">
        <v>100</v>
      </c>
      <c r="F870" s="331"/>
      <c r="G870" s="333">
        <f t="shared" si="27"/>
        <v>3196.4599999999855</v>
      </c>
      <c r="H870" s="334" t="s">
        <v>298</v>
      </c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46142</v>
      </c>
      <c r="D871" s="299" t="s">
        <v>297</v>
      </c>
      <c r="E871" s="331">
        <v>100</v>
      </c>
      <c r="F871" s="331"/>
      <c r="G871" s="333">
        <f t="shared" si="27"/>
        <v>3296.4599999999855</v>
      </c>
      <c r="H871" s="334" t="s">
        <v>298</v>
      </c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41</v>
      </c>
      <c r="C872" s="298">
        <v>46142</v>
      </c>
      <c r="D872" s="299" t="s">
        <v>299</v>
      </c>
      <c r="E872" s="331"/>
      <c r="F872" s="331">
        <v>250</v>
      </c>
      <c r="G872" s="333">
        <f t="shared" si="27"/>
        <v>3396.4599999999855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46142</v>
      </c>
      <c r="D873" s="299" t="s">
        <v>300</v>
      </c>
      <c r="E873" s="331">
        <v>42.44</v>
      </c>
      <c r="F873" s="331"/>
      <c r="G873" s="333">
        <f t="shared" si="27"/>
        <v>3146.4599999999855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46142</v>
      </c>
      <c r="D874" s="299" t="s">
        <v>300</v>
      </c>
      <c r="E874" s="331">
        <v>24.05</v>
      </c>
      <c r="F874" s="331"/>
      <c r="G874" s="333">
        <f t="shared" si="27"/>
        <v>3188.8999999999855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46141</v>
      </c>
      <c r="D875" s="299" t="s">
        <v>301</v>
      </c>
      <c r="E875" s="331">
        <v>31.8</v>
      </c>
      <c r="F875" s="331"/>
      <c r="G875" s="333">
        <f t="shared" si="27"/>
        <v>3212.9499999999857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46141</v>
      </c>
      <c r="D876" s="299" t="s">
        <v>302</v>
      </c>
      <c r="E876" s="331">
        <v>100</v>
      </c>
      <c r="F876" s="331"/>
      <c r="G876" s="333">
        <f t="shared" si="27"/>
        <v>3244.7499999999859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46141</v>
      </c>
      <c r="D877" s="299" t="s">
        <v>303</v>
      </c>
      <c r="E877" s="331">
        <v>75</v>
      </c>
      <c r="F877" s="331"/>
      <c r="G877" s="333">
        <f t="shared" si="27"/>
        <v>3344.7499999999859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46141</v>
      </c>
      <c r="D878" s="299" t="s">
        <v>304</v>
      </c>
      <c r="E878" s="331">
        <v>52.5</v>
      </c>
      <c r="F878" s="331"/>
      <c r="G878" s="333">
        <f t="shared" si="27"/>
        <v>3419.7499999999859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46141</v>
      </c>
      <c r="D879" s="299" t="s">
        <v>305</v>
      </c>
      <c r="E879" s="331">
        <v>-256</v>
      </c>
      <c r="F879" s="331"/>
      <c r="G879" s="333">
        <f t="shared" si="27"/>
        <v>3472.2499999999859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46140</v>
      </c>
      <c r="D880" s="299" t="s">
        <v>300</v>
      </c>
      <c r="E880" s="331">
        <v>20.38</v>
      </c>
      <c r="F880" s="331"/>
      <c r="G880" s="333">
        <f t="shared" si="27"/>
        <v>3216.2499999999859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46140</v>
      </c>
      <c r="D881" s="299" t="s">
        <v>296</v>
      </c>
      <c r="E881" s="331">
        <v>15.41</v>
      </c>
      <c r="F881" s="331"/>
      <c r="G881" s="333">
        <f t="shared" si="27"/>
        <v>3236.629999999986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46140</v>
      </c>
      <c r="D882" s="299" t="s">
        <v>296</v>
      </c>
      <c r="E882" s="331">
        <v>33.840000000000003</v>
      </c>
      <c r="F882" s="331"/>
      <c r="G882" s="333">
        <f t="shared" si="27"/>
        <v>3252.0399999999859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46140</v>
      </c>
      <c r="D883" s="299" t="s">
        <v>306</v>
      </c>
      <c r="E883" s="331">
        <v>5.3</v>
      </c>
      <c r="F883" s="331"/>
      <c r="G883" s="333">
        <f t="shared" si="27"/>
        <v>3285.879999999986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5</v>
      </c>
      <c r="C884" s="298">
        <v>46140</v>
      </c>
      <c r="D884" s="299" t="s">
        <v>307</v>
      </c>
      <c r="E884" s="331">
        <v>500</v>
      </c>
      <c r="F884" s="331"/>
      <c r="G884" s="333">
        <f t="shared" si="27"/>
        <v>3291.1799999999862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46140</v>
      </c>
      <c r="D885" s="299" t="s">
        <v>308</v>
      </c>
      <c r="E885" s="331">
        <v>47.99</v>
      </c>
      <c r="F885" s="331"/>
      <c r="G885" s="333">
        <f t="shared" si="27"/>
        <v>3791.1799999999862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46139</v>
      </c>
      <c r="D886" s="299" t="s">
        <v>309</v>
      </c>
      <c r="E886" s="331">
        <v>13.11</v>
      </c>
      <c r="F886" s="331"/>
      <c r="G886" s="333">
        <f t="shared" si="27"/>
        <v>3839.169999999986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46139</v>
      </c>
      <c r="D887" s="299" t="s">
        <v>310</v>
      </c>
      <c r="E887" s="331">
        <v>30.54</v>
      </c>
      <c r="F887" s="331"/>
      <c r="G887" s="333">
        <f t="shared" si="27"/>
        <v>3852.2799999999861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46139</v>
      </c>
      <c r="D888" s="299" t="s">
        <v>311</v>
      </c>
      <c r="E888" s="331">
        <v>163.01</v>
      </c>
      <c r="F888" s="331"/>
      <c r="G888" s="333">
        <f t="shared" si="27"/>
        <v>3882.8199999999861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46139</v>
      </c>
      <c r="D889" s="299" t="s">
        <v>312</v>
      </c>
      <c r="E889" s="331">
        <v>54.97</v>
      </c>
      <c r="F889" s="331"/>
      <c r="G889" s="333">
        <f t="shared" si="27"/>
        <v>4045.8299999999858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46139</v>
      </c>
      <c r="D890" s="299" t="s">
        <v>306</v>
      </c>
      <c r="E890" s="331">
        <v>51.28</v>
      </c>
      <c r="F890" s="331"/>
      <c r="G890" s="333">
        <f t="shared" si="27"/>
        <v>4100.7999999999856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46138</v>
      </c>
      <c r="D891" s="299" t="s">
        <v>312</v>
      </c>
      <c r="E891" s="331">
        <v>38.979999999999997</v>
      </c>
      <c r="F891" s="331"/>
      <c r="G891" s="333">
        <f t="shared" si="27"/>
        <v>4152.0799999999854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46138</v>
      </c>
      <c r="D892" s="299" t="s">
        <v>313</v>
      </c>
      <c r="E892" s="331">
        <v>39.83</v>
      </c>
      <c r="F892" s="331"/>
      <c r="G892" s="333">
        <f t="shared" si="27"/>
        <v>4191.0599999999849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8</v>
      </c>
      <c r="C893" s="298">
        <v>46138</v>
      </c>
      <c r="D893" s="299" t="s">
        <v>313</v>
      </c>
      <c r="E893" s="331">
        <v>51.24</v>
      </c>
      <c r="F893" s="331"/>
      <c r="G893" s="333">
        <f t="shared" si="27"/>
        <v>4230.8899999999849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12</v>
      </c>
      <c r="C894" s="298">
        <v>46137</v>
      </c>
      <c r="D894" s="299" t="s">
        <v>314</v>
      </c>
      <c r="E894" s="331">
        <v>214.74</v>
      </c>
      <c r="F894" s="331"/>
      <c r="G894" s="333">
        <f t="shared" si="27"/>
        <v>4282.1299999999846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46136</v>
      </c>
      <c r="D895" s="299" t="s">
        <v>315</v>
      </c>
      <c r="E895" s="331">
        <v>127.68</v>
      </c>
      <c r="F895" s="331">
        <v>127.68</v>
      </c>
      <c r="G895" s="333">
        <f t="shared" si="27"/>
        <v>4496.8699999999844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46135</v>
      </c>
      <c r="D896" s="299" t="s">
        <v>863</v>
      </c>
      <c r="E896" s="331">
        <v>65</v>
      </c>
      <c r="F896" s="331"/>
      <c r="G896" s="333">
        <f t="shared" si="27"/>
        <v>4496.8699999999844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40</v>
      </c>
      <c r="C897" s="298">
        <v>46134</v>
      </c>
      <c r="D897" s="299" t="s">
        <v>316</v>
      </c>
      <c r="E897" s="331"/>
      <c r="F897" s="331">
        <v>838.69</v>
      </c>
      <c r="G897" s="333">
        <f t="shared" si="27"/>
        <v>4561.8699999999844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46134</v>
      </c>
      <c r="D898" s="299" t="s">
        <v>317</v>
      </c>
      <c r="E898" s="331">
        <v>17.03</v>
      </c>
      <c r="F898" s="331"/>
      <c r="G898" s="333">
        <f t="shared" si="27"/>
        <v>3723.1799999999848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46134</v>
      </c>
      <c r="D899" s="299" t="s">
        <v>312</v>
      </c>
      <c r="E899" s="331">
        <v>51.94</v>
      </c>
      <c r="F899" s="331"/>
      <c r="G899" s="333">
        <f t="shared" si="27"/>
        <v>3740.209999999985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46134</v>
      </c>
      <c r="D900" s="299" t="s">
        <v>306</v>
      </c>
      <c r="E900" s="331">
        <v>226.7</v>
      </c>
      <c r="F900" s="331"/>
      <c r="G900" s="333">
        <f t="shared" si="27"/>
        <v>3792.1499999999851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46133</v>
      </c>
      <c r="D901" s="299" t="s">
        <v>318</v>
      </c>
      <c r="E901" s="331">
        <v>70</v>
      </c>
      <c r="F901" s="331"/>
      <c r="G901" s="333">
        <f t="shared" si="27"/>
        <v>4018.8499999999849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8</v>
      </c>
      <c r="C902" s="298">
        <v>46133</v>
      </c>
      <c r="D902" s="299" t="s">
        <v>319</v>
      </c>
      <c r="E902" s="331">
        <v>14.26</v>
      </c>
      <c r="F902" s="331"/>
      <c r="G902" s="333">
        <f t="shared" si="27"/>
        <v>4088.8499999999849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46133</v>
      </c>
      <c r="D903" s="299" t="s">
        <v>320</v>
      </c>
      <c r="E903" s="331">
        <v>8.51</v>
      </c>
      <c r="F903" s="331"/>
      <c r="G903" s="333">
        <f t="shared" si="27"/>
        <v>4103.1099999999851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46133</v>
      </c>
      <c r="D904" s="299" t="s">
        <v>321</v>
      </c>
      <c r="E904" s="331">
        <v>20</v>
      </c>
      <c r="F904" s="331"/>
      <c r="G904" s="333">
        <f t="shared" si="27"/>
        <v>4111.6199999999853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23</v>
      </c>
      <c r="C905" s="298">
        <v>46133</v>
      </c>
      <c r="D905" s="299" t="s">
        <v>67</v>
      </c>
      <c r="E905" s="331">
        <v>650.88</v>
      </c>
      <c r="F905" s="331"/>
      <c r="G905" s="333">
        <f t="shared" si="27"/>
        <v>4131.6199999999853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46133</v>
      </c>
      <c r="D906" s="299" t="s">
        <v>322</v>
      </c>
      <c r="E906" s="331">
        <v>15</v>
      </c>
      <c r="F906" s="331"/>
      <c r="G906" s="333">
        <f t="shared" si="27"/>
        <v>4782.4999999999854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46133</v>
      </c>
      <c r="D907" s="299" t="s">
        <v>322</v>
      </c>
      <c r="E907" s="331">
        <v>250</v>
      </c>
      <c r="F907" s="331"/>
      <c r="G907" s="333">
        <f t="shared" si="27"/>
        <v>4797.4999999999854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46132</v>
      </c>
      <c r="D908" s="299" t="s">
        <v>323</v>
      </c>
      <c r="E908" s="331">
        <v>20.22</v>
      </c>
      <c r="F908" s="331"/>
      <c r="G908" s="333">
        <f t="shared" si="27"/>
        <v>5047.4999999999854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46132</v>
      </c>
      <c r="D909" s="299" t="s">
        <v>403</v>
      </c>
      <c r="E909" s="331">
        <v>44</v>
      </c>
      <c r="F909" s="331"/>
      <c r="G909" s="333">
        <f t="shared" si="27"/>
        <v>5067.7199999999857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46132</v>
      </c>
      <c r="D910" s="299" t="s">
        <v>324</v>
      </c>
      <c r="E910" s="331">
        <v>12.01</v>
      </c>
      <c r="F910" s="331"/>
      <c r="G910" s="333">
        <f t="shared" si="27"/>
        <v>5111.7199999999857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46132</v>
      </c>
      <c r="D911" s="299" t="s">
        <v>296</v>
      </c>
      <c r="E911" s="331">
        <v>12.21</v>
      </c>
      <c r="F911" s="331"/>
      <c r="G911" s="333">
        <f t="shared" si="27"/>
        <v>5123.7299999999859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46132</v>
      </c>
      <c r="D912" s="299" t="s">
        <v>325</v>
      </c>
      <c r="E912" s="331">
        <v>46.4</v>
      </c>
      <c r="F912" s="331"/>
      <c r="G912" s="333">
        <f t="shared" si="27"/>
        <v>5135.939999999986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46131</v>
      </c>
      <c r="D913" s="299" t="s">
        <v>326</v>
      </c>
      <c r="E913" s="331">
        <v>31.7</v>
      </c>
      <c r="F913" s="331"/>
      <c r="G913" s="333">
        <f t="shared" si="27"/>
        <v>5182.3399999999856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46131</v>
      </c>
      <c r="D914" s="299" t="s">
        <v>327</v>
      </c>
      <c r="E914" s="331">
        <v>11.11</v>
      </c>
      <c r="F914" s="331"/>
      <c r="G914" s="333">
        <f t="shared" si="27"/>
        <v>5214.0399999999854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46131</v>
      </c>
      <c r="D915" s="299" t="s">
        <v>306</v>
      </c>
      <c r="E915" s="331">
        <v>79.16</v>
      </c>
      <c r="F915" s="331"/>
      <c r="G915" s="333">
        <f t="shared" si="27"/>
        <v>5225.1499999999851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22</v>
      </c>
      <c r="C916" s="298">
        <v>46131</v>
      </c>
      <c r="D916" s="299" t="s">
        <v>328</v>
      </c>
      <c r="E916" s="331">
        <v>7.46</v>
      </c>
      <c r="F916" s="331"/>
      <c r="G916" s="333">
        <f t="shared" si="27"/>
        <v>5304.3099999999849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46131</v>
      </c>
      <c r="D917" s="299" t="s">
        <v>300</v>
      </c>
      <c r="E917" s="331">
        <v>13.83</v>
      </c>
      <c r="F917" s="331"/>
      <c r="G917" s="333">
        <f t="shared" si="27"/>
        <v>5311.769999999985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46131</v>
      </c>
      <c r="D918" s="299" t="s">
        <v>300</v>
      </c>
      <c r="E918" s="331">
        <v>30</v>
      </c>
      <c r="F918" s="331"/>
      <c r="G918" s="333">
        <f t="shared" si="27"/>
        <v>5325.5999999999849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46131</v>
      </c>
      <c r="D919" s="299" t="s">
        <v>300</v>
      </c>
      <c r="E919" s="331">
        <v>15.17</v>
      </c>
      <c r="F919" s="331"/>
      <c r="G919" s="333">
        <f t="shared" si="27"/>
        <v>5355.5999999999849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46130</v>
      </c>
      <c r="D920" s="299" t="s">
        <v>329</v>
      </c>
      <c r="E920" s="331">
        <v>75.55</v>
      </c>
      <c r="F920" s="331"/>
      <c r="G920" s="333">
        <f t="shared" si="27"/>
        <v>5370.769999999985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46130</v>
      </c>
      <c r="D921" s="299" t="s">
        <v>330</v>
      </c>
      <c r="E921" s="331">
        <v>26</v>
      </c>
      <c r="F921" s="331"/>
      <c r="G921" s="333">
        <f t="shared" si="27"/>
        <v>5446.3199999999852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46130</v>
      </c>
      <c r="D922" s="299" t="s">
        <v>311</v>
      </c>
      <c r="E922" s="331">
        <v>25.28</v>
      </c>
      <c r="F922" s="331"/>
      <c r="G922" s="333">
        <f t="shared" si="27"/>
        <v>5472.3199999999852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46130</v>
      </c>
      <c r="D923" s="299" t="s">
        <v>296</v>
      </c>
      <c r="E923" s="331">
        <v>7.76</v>
      </c>
      <c r="F923" s="331"/>
      <c r="G923" s="333">
        <f t="shared" si="27"/>
        <v>5497.5999999999849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22</v>
      </c>
      <c r="C924" s="298">
        <v>46130</v>
      </c>
      <c r="D924" s="299" t="s">
        <v>401</v>
      </c>
      <c r="E924" s="331">
        <v>13.84</v>
      </c>
      <c r="F924" s="331"/>
      <c r="G924" s="333">
        <f t="shared" si="27"/>
        <v>5505.3599999999851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46130</v>
      </c>
      <c r="D925" s="299" t="s">
        <v>331</v>
      </c>
      <c r="E925" s="331">
        <v>578.57000000000005</v>
      </c>
      <c r="F925" s="331">
        <v>578.57000000000005</v>
      </c>
      <c r="G925" s="333">
        <f t="shared" si="27"/>
        <v>5519.1999999999853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46129</v>
      </c>
      <c r="D926" s="299" t="s">
        <v>324</v>
      </c>
      <c r="E926" s="331">
        <v>12.84</v>
      </c>
      <c r="F926" s="331"/>
      <c r="G926" s="333">
        <f t="shared" si="27"/>
        <v>5519.1999999999853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46129</v>
      </c>
      <c r="D927" s="299" t="s">
        <v>332</v>
      </c>
      <c r="E927" s="331">
        <v>59.71</v>
      </c>
      <c r="F927" s="331"/>
      <c r="G927" s="333">
        <f t="shared" si="27"/>
        <v>5532.0399999999854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21</v>
      </c>
      <c r="C928" s="298">
        <v>46129</v>
      </c>
      <c r="D928" s="299" t="s">
        <v>194</v>
      </c>
      <c r="E928" s="331">
        <v>75.599999999999994</v>
      </c>
      <c r="F928" s="331"/>
      <c r="G928" s="333">
        <f t="shared" si="27"/>
        <v>5591.7499999999854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43</v>
      </c>
      <c r="C929" s="298">
        <v>46129</v>
      </c>
      <c r="D929" s="299" t="s">
        <v>333</v>
      </c>
      <c r="E929" s="331">
        <v>22.35</v>
      </c>
      <c r="F929" s="331"/>
      <c r="G929" s="333">
        <f t="shared" si="27"/>
        <v>5667.3499999999858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42</v>
      </c>
      <c r="C930" s="298">
        <v>46129</v>
      </c>
      <c r="D930" s="299" t="s">
        <v>333</v>
      </c>
      <c r="E930" s="331">
        <v>37.25</v>
      </c>
      <c r="F930" s="331"/>
      <c r="G930" s="333">
        <f t="shared" si="27"/>
        <v>5689.6999999999862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46129</v>
      </c>
      <c r="D931" s="299" t="s">
        <v>319</v>
      </c>
      <c r="E931" s="331">
        <v>35.119999999999997</v>
      </c>
      <c r="F931" s="331"/>
      <c r="G931" s="333">
        <f t="shared" si="27"/>
        <v>5726.9499999999862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46129</v>
      </c>
      <c r="D932" s="299" t="s">
        <v>296</v>
      </c>
      <c r="E932" s="331">
        <v>8.7200000000000006</v>
      </c>
      <c r="F932" s="331"/>
      <c r="G932" s="333">
        <f t="shared" si="27"/>
        <v>5762.0699999999861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46129</v>
      </c>
      <c r="D933" s="299" t="s">
        <v>334</v>
      </c>
      <c r="E933" s="331">
        <v>13.21</v>
      </c>
      <c r="F933" s="331"/>
      <c r="G933" s="333">
        <f t="shared" si="27"/>
        <v>5770.7899999999863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17</v>
      </c>
      <c r="C934" s="298">
        <v>46129</v>
      </c>
      <c r="D934" s="299" t="s">
        <v>188</v>
      </c>
      <c r="E934" s="331">
        <v>42.65</v>
      </c>
      <c r="F934" s="331"/>
      <c r="G934" s="333">
        <f t="shared" si="27"/>
        <v>5783.9999999999864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335</v>
      </c>
      <c r="B935" s="330" t="s">
        <v>335</v>
      </c>
      <c r="C935" s="298">
        <v>46129</v>
      </c>
      <c r="D935" s="299" t="s">
        <v>336</v>
      </c>
      <c r="E935" s="331">
        <v>130.31</v>
      </c>
      <c r="F935" s="331"/>
      <c r="G935" s="333">
        <f t="shared" si="27"/>
        <v>5826.649999999986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15</v>
      </c>
      <c r="C936" s="298">
        <v>46129</v>
      </c>
      <c r="D936" s="299" t="s">
        <v>185</v>
      </c>
      <c r="E936" s="331">
        <v>131.22999999999999</v>
      </c>
      <c r="F936" s="331"/>
      <c r="G936" s="333">
        <f t="shared" si="27"/>
        <v>5956.9599999999864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46129</v>
      </c>
      <c r="D937" s="299" t="s">
        <v>337</v>
      </c>
      <c r="E937" s="331">
        <v>210</v>
      </c>
      <c r="F937" s="331"/>
      <c r="G937" s="333">
        <f t="shared" si="27"/>
        <v>6088.189999999986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23</v>
      </c>
      <c r="C938" s="298">
        <v>46129</v>
      </c>
      <c r="D938" s="299" t="s">
        <v>63</v>
      </c>
      <c r="E938" s="331">
        <v>529.46</v>
      </c>
      <c r="F938" s="331"/>
      <c r="G938" s="333">
        <f t="shared" si="27"/>
        <v>6298.189999999986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7</v>
      </c>
      <c r="C939" s="298">
        <v>46129</v>
      </c>
      <c r="D939" s="299" t="s">
        <v>338</v>
      </c>
      <c r="E939" s="331">
        <v>32.78</v>
      </c>
      <c r="F939" s="331"/>
      <c r="G939" s="333">
        <f t="shared" si="27"/>
        <v>6827.649999999986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46128</v>
      </c>
      <c r="D940" s="299" t="s">
        <v>310</v>
      </c>
      <c r="E940" s="331">
        <v>44.41</v>
      </c>
      <c r="F940" s="331"/>
      <c r="G940" s="333">
        <f t="shared" si="27"/>
        <v>6860.4299999999857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16</v>
      </c>
      <c r="C941" s="298">
        <v>46128</v>
      </c>
      <c r="D941" s="299" t="s">
        <v>339</v>
      </c>
      <c r="E941" s="331">
        <v>15</v>
      </c>
      <c r="F941" s="331"/>
      <c r="G941" s="333">
        <f t="shared" si="27"/>
        <v>6904.8399999999856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46128</v>
      </c>
      <c r="D942" s="299" t="s">
        <v>301</v>
      </c>
      <c r="E942" s="331">
        <v>41.95</v>
      </c>
      <c r="F942" s="331"/>
      <c r="G942" s="333">
        <f t="shared" si="27"/>
        <v>6919.8399999999856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46128</v>
      </c>
      <c r="D943" s="299" t="s">
        <v>340</v>
      </c>
      <c r="E943" s="331">
        <v>21.3</v>
      </c>
      <c r="F943" s="331"/>
      <c r="G943" s="333">
        <f t="shared" si="27"/>
        <v>6961.7899999999854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46128</v>
      </c>
      <c r="D944" s="299" t="s">
        <v>296</v>
      </c>
      <c r="E944" s="331">
        <v>70.03</v>
      </c>
      <c r="F944" s="331"/>
      <c r="G944" s="333">
        <f t="shared" si="27"/>
        <v>6983.0899999999856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46128</v>
      </c>
      <c r="D945" s="299" t="s">
        <v>296</v>
      </c>
      <c r="E945" s="331">
        <v>11.48</v>
      </c>
      <c r="F945" s="331"/>
      <c r="G945" s="333">
        <f t="shared" si="27"/>
        <v>7053.1199999999853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6</v>
      </c>
      <c r="C946" s="298">
        <v>46128</v>
      </c>
      <c r="D946" s="299" t="s">
        <v>341</v>
      </c>
      <c r="E946" s="331">
        <v>26.61</v>
      </c>
      <c r="F946" s="331"/>
      <c r="G946" s="333">
        <f t="shared" si="27"/>
        <v>7064.5999999999849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46128</v>
      </c>
      <c r="D947" s="299" t="s">
        <v>342</v>
      </c>
      <c r="E947" s="331">
        <v>42.59</v>
      </c>
      <c r="F947" s="331"/>
      <c r="G947" s="333">
        <f t="shared" si="27"/>
        <v>7091.2099999999846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46128</v>
      </c>
      <c r="D948" s="299" t="s">
        <v>300</v>
      </c>
      <c r="E948" s="331">
        <v>20.58</v>
      </c>
      <c r="F948" s="331"/>
      <c r="G948" s="333">
        <f t="shared" si="27"/>
        <v>7133.7999999999847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11</v>
      </c>
      <c r="C949" s="298">
        <v>46128</v>
      </c>
      <c r="D949" s="299" t="s">
        <v>178</v>
      </c>
      <c r="E949" s="331">
        <v>267.91000000000003</v>
      </c>
      <c r="F949" s="331"/>
      <c r="G949" s="333">
        <f t="shared" si="27"/>
        <v>7154.3799999999846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41</v>
      </c>
      <c r="C950" s="298">
        <v>46128</v>
      </c>
      <c r="D950" s="299" t="s">
        <v>299</v>
      </c>
      <c r="E950" s="331"/>
      <c r="F950" s="331">
        <v>300</v>
      </c>
      <c r="G950" s="333">
        <f t="shared" si="27"/>
        <v>7422.2899999999845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39</v>
      </c>
      <c r="C951" s="298">
        <v>46128</v>
      </c>
      <c r="D951" s="299" t="s">
        <v>292</v>
      </c>
      <c r="E951" s="331"/>
      <c r="F951" s="331">
        <v>2763.78</v>
      </c>
      <c r="G951" s="333">
        <f t="shared" si="27"/>
        <v>7122.2899999999845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46127</v>
      </c>
      <c r="D952" s="299" t="s">
        <v>343</v>
      </c>
      <c r="E952" s="331">
        <v>93.71</v>
      </c>
      <c r="F952" s="331">
        <v>93.71</v>
      </c>
      <c r="G952" s="333">
        <f t="shared" si="27"/>
        <v>4358.5099999999848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46127</v>
      </c>
      <c r="D953" s="299" t="s">
        <v>344</v>
      </c>
      <c r="E953" s="331">
        <v>27</v>
      </c>
      <c r="F953" s="331"/>
      <c r="G953" s="333">
        <f t="shared" si="27"/>
        <v>4358.5099999999848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38</v>
      </c>
      <c r="C954" s="298">
        <v>46127</v>
      </c>
      <c r="D954" s="299" t="s">
        <v>293</v>
      </c>
      <c r="E954" s="331"/>
      <c r="F954" s="331">
        <v>4597.82</v>
      </c>
      <c r="G954" s="333">
        <f t="shared" si="27"/>
        <v>4385.5099999999848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46127</v>
      </c>
      <c r="D955" s="299" t="s">
        <v>296</v>
      </c>
      <c r="E955" s="331">
        <v>14.67</v>
      </c>
      <c r="F955" s="331"/>
      <c r="G955" s="333">
        <f t="shared" si="27"/>
        <v>-212.31000000001481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46127</v>
      </c>
      <c r="D956" s="299" t="s">
        <v>345</v>
      </c>
      <c r="E956" s="331">
        <v>102.2</v>
      </c>
      <c r="F956" s="331"/>
      <c r="G956" s="333">
        <f t="shared" si="27"/>
        <v>-197.64000000001482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46126</v>
      </c>
      <c r="D957" s="299" t="s">
        <v>319</v>
      </c>
      <c r="E957" s="331">
        <v>15.53</v>
      </c>
      <c r="F957" s="331"/>
      <c r="G957" s="333">
        <f t="shared" si="27"/>
        <v>-95.440000000014805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24</v>
      </c>
      <c r="C958" s="298">
        <v>46126</v>
      </c>
      <c r="D958" s="299" t="s">
        <v>860</v>
      </c>
      <c r="E958" s="331">
        <v>105.33</v>
      </c>
      <c r="F958" s="331"/>
      <c r="G958" s="333">
        <f t="shared" si="27"/>
        <v>-79.910000000014804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46125</v>
      </c>
      <c r="D959" s="299" t="s">
        <v>346</v>
      </c>
      <c r="E959" s="331">
        <v>11.64</v>
      </c>
      <c r="F959" s="331"/>
      <c r="G959" s="333">
        <f t="shared" si="27"/>
        <v>25.419999999985201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46125</v>
      </c>
      <c r="D960" s="299" t="s">
        <v>306</v>
      </c>
      <c r="E960" s="331">
        <v>50.71</v>
      </c>
      <c r="F960" s="331"/>
      <c r="G960" s="333">
        <f t="shared" si="27"/>
        <v>37.059999999985202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46125</v>
      </c>
      <c r="D961" s="299" t="s">
        <v>334</v>
      </c>
      <c r="E961" s="331">
        <v>11.06</v>
      </c>
      <c r="F961" s="331"/>
      <c r="G961" s="333">
        <f t="shared" si="27"/>
        <v>87.769999999985203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46125</v>
      </c>
      <c r="D962" s="299" t="s">
        <v>295</v>
      </c>
      <c r="E962" s="331">
        <v>35.979999999999997</v>
      </c>
      <c r="F962" s="331"/>
      <c r="G962" s="333">
        <f t="shared" si="27"/>
        <v>98.829999999985205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46125</v>
      </c>
      <c r="D963" s="299" t="s">
        <v>347</v>
      </c>
      <c r="E963" s="331">
        <v>7.83</v>
      </c>
      <c r="F963" s="331"/>
      <c r="G963" s="333">
        <f t="shared" si="27"/>
        <v>134.80999999998519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3</v>
      </c>
      <c r="C964" s="298">
        <v>46125</v>
      </c>
      <c r="D964" s="299" t="s">
        <v>348</v>
      </c>
      <c r="E964" s="331">
        <v>4.1900000000000004</v>
      </c>
      <c r="F964" s="331"/>
      <c r="G964" s="333">
        <f t="shared" si="27"/>
        <v>142.63999999998521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46125</v>
      </c>
      <c r="D965" s="299" t="s">
        <v>349</v>
      </c>
      <c r="E965" s="331">
        <v>39.25</v>
      </c>
      <c r="F965" s="331"/>
      <c r="G965" s="333">
        <f t="shared" si="27"/>
        <v>146.8299999999852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287</v>
      </c>
      <c r="B966" s="330" t="s">
        <v>287</v>
      </c>
      <c r="C966" s="298">
        <v>46125</v>
      </c>
      <c r="D966" s="299" t="s">
        <v>350</v>
      </c>
      <c r="E966" s="331">
        <v>318.36</v>
      </c>
      <c r="F966" s="331">
        <v>318.36</v>
      </c>
      <c r="G966" s="333">
        <f t="shared" si="27"/>
        <v>186.0799999999852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19</v>
      </c>
      <c r="C967" s="298">
        <v>46125</v>
      </c>
      <c r="D967" s="299" t="s">
        <v>191</v>
      </c>
      <c r="E967" s="331">
        <v>200</v>
      </c>
      <c r="F967" s="331"/>
      <c r="G967" s="333">
        <f t="shared" si="27"/>
        <v>186.0799999999852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46124</v>
      </c>
      <c r="D968" s="299" t="s">
        <v>304</v>
      </c>
      <c r="E968" s="331">
        <v>136.05000000000001</v>
      </c>
      <c r="F968" s="331"/>
      <c r="G968" s="333">
        <f t="shared" si="27"/>
        <v>386.0799999999852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46124</v>
      </c>
      <c r="D969" s="299" t="s">
        <v>348</v>
      </c>
      <c r="E969" s="331">
        <v>13.09</v>
      </c>
      <c r="F969" s="331"/>
      <c r="G969" s="333">
        <f t="shared" si="27"/>
        <v>522.12999999998522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46124</v>
      </c>
      <c r="D970" s="299" t="s">
        <v>319</v>
      </c>
      <c r="E970" s="331">
        <v>24.47</v>
      </c>
      <c r="F970" s="331"/>
      <c r="G970" s="333">
        <f t="shared" si="27"/>
        <v>535.21999999998525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46124</v>
      </c>
      <c r="D971" s="299" t="s">
        <v>319</v>
      </c>
      <c r="E971" s="331">
        <v>14.29</v>
      </c>
      <c r="F971" s="331"/>
      <c r="G971" s="333">
        <f t="shared" si="27"/>
        <v>559.68999999998528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46124</v>
      </c>
      <c r="D972" s="299" t="s">
        <v>835</v>
      </c>
      <c r="E972" s="331">
        <v>9.57</v>
      </c>
      <c r="F972" s="331"/>
      <c r="G972" s="333">
        <f t="shared" si="27"/>
        <v>573.97999999998524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46124</v>
      </c>
      <c r="D973" s="299" t="s">
        <v>351</v>
      </c>
      <c r="E973" s="331">
        <v>25</v>
      </c>
      <c r="F973" s="331"/>
      <c r="G973" s="333">
        <f t="shared" si="27"/>
        <v>583.54999999998529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22</v>
      </c>
      <c r="C974" s="298">
        <v>46123</v>
      </c>
      <c r="D974" s="299" t="s">
        <v>352</v>
      </c>
      <c r="E974" s="331">
        <v>19.16</v>
      </c>
      <c r="F974" s="331"/>
      <c r="G974" s="333">
        <f t="shared" si="27"/>
        <v>608.54999999998529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46123</v>
      </c>
      <c r="D975" s="299" t="s">
        <v>301</v>
      </c>
      <c r="E975" s="331">
        <v>20.91</v>
      </c>
      <c r="F975" s="331"/>
      <c r="G975" s="333">
        <f t="shared" si="27"/>
        <v>627.70999999998526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46123</v>
      </c>
      <c r="D976" s="299" t="s">
        <v>296</v>
      </c>
      <c r="E976" s="331">
        <v>12.44</v>
      </c>
      <c r="F976" s="331"/>
      <c r="G976" s="333">
        <f t="shared" si="27"/>
        <v>648.61999999998523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46123</v>
      </c>
      <c r="D977" s="299" t="s">
        <v>353</v>
      </c>
      <c r="E977" s="331">
        <v>41.34</v>
      </c>
      <c r="F977" s="331"/>
      <c r="G977" s="333">
        <f t="shared" si="27"/>
        <v>661.05999999998528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46122</v>
      </c>
      <c r="D978" s="299" t="s">
        <v>446</v>
      </c>
      <c r="E978" s="331">
        <v>-0.04</v>
      </c>
      <c r="F978" s="331"/>
      <c r="G978" s="333">
        <f t="shared" si="27"/>
        <v>702.39999999998531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46122</v>
      </c>
      <c r="D979" s="299" t="s">
        <v>354</v>
      </c>
      <c r="E979" s="331">
        <v>372</v>
      </c>
      <c r="F979" s="331"/>
      <c r="G979" s="333">
        <f t="shared" si="27"/>
        <v>702.35999999998535</v>
      </c>
      <c r="H979" s="334" t="s">
        <v>298</v>
      </c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46122</v>
      </c>
      <c r="D980" s="299" t="s">
        <v>355</v>
      </c>
      <c r="E980" s="331">
        <v>15.22</v>
      </c>
      <c r="F980" s="331"/>
      <c r="G980" s="333">
        <f t="shared" si="27"/>
        <v>1074.3599999999853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46122</v>
      </c>
      <c r="D981" s="299" t="s">
        <v>296</v>
      </c>
      <c r="E981" s="331">
        <v>9.5500000000000007</v>
      </c>
      <c r="F981" s="331"/>
      <c r="G981" s="333">
        <f t="shared" si="27"/>
        <v>1089.5799999999854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46122</v>
      </c>
      <c r="D982" s="299" t="s">
        <v>356</v>
      </c>
      <c r="E982" s="331">
        <v>52.65</v>
      </c>
      <c r="F982" s="331"/>
      <c r="G982" s="333">
        <f t="shared" si="27"/>
        <v>1099.1299999999853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46122</v>
      </c>
      <c r="D983" s="299" t="s">
        <v>311</v>
      </c>
      <c r="E983" s="331">
        <v>68.989999999999995</v>
      </c>
      <c r="F983" s="331"/>
      <c r="G983" s="333">
        <f t="shared" si="27"/>
        <v>1151.7799999999854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46122</v>
      </c>
      <c r="D984" s="299" t="s">
        <v>324</v>
      </c>
      <c r="E984" s="331">
        <v>17.37</v>
      </c>
      <c r="F984" s="331"/>
      <c r="G984" s="333">
        <f t="shared" si="27"/>
        <v>1220.7699999999854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46121</v>
      </c>
      <c r="D985" s="299" t="s">
        <v>357</v>
      </c>
      <c r="E985" s="331">
        <v>64.42</v>
      </c>
      <c r="F985" s="331"/>
      <c r="G985" s="333">
        <f t="shared" si="27"/>
        <v>1238.1399999999853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46121</v>
      </c>
      <c r="D986" s="299" t="s">
        <v>358</v>
      </c>
      <c r="E986" s="331">
        <v>9.4700000000000006</v>
      </c>
      <c r="F986" s="331"/>
      <c r="G986" s="333">
        <f t="shared" si="27"/>
        <v>1302.5599999999854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5</v>
      </c>
      <c r="C987" s="298">
        <v>46121</v>
      </c>
      <c r="D987" s="299" t="s">
        <v>854</v>
      </c>
      <c r="E987" s="331">
        <v>10.68</v>
      </c>
      <c r="F987" s="331"/>
      <c r="G987" s="333">
        <f t="shared" si="27"/>
        <v>1312.0299999999854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7</v>
      </c>
      <c r="C988" s="298">
        <v>46121</v>
      </c>
      <c r="D988" s="299" t="s">
        <v>359</v>
      </c>
      <c r="E988" s="331">
        <v>68.010000000000005</v>
      </c>
      <c r="F988" s="331"/>
      <c r="G988" s="333">
        <f t="shared" si="27"/>
        <v>1322.7099999999855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46121</v>
      </c>
      <c r="D989" s="299" t="s">
        <v>310</v>
      </c>
      <c r="E989" s="331">
        <v>40.85</v>
      </c>
      <c r="F989" s="331"/>
      <c r="G989" s="333">
        <f t="shared" si="27"/>
        <v>1390.7199999999855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46121</v>
      </c>
      <c r="D990" s="299" t="s">
        <v>360</v>
      </c>
      <c r="E990" s="331">
        <v>25</v>
      </c>
      <c r="F990" s="331"/>
      <c r="G990" s="333">
        <f t="shared" si="27"/>
        <v>1431.5699999999854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18</v>
      </c>
      <c r="C991" s="298">
        <v>46120</v>
      </c>
      <c r="D991" s="299" t="s">
        <v>361</v>
      </c>
      <c r="E991" s="331">
        <v>400</v>
      </c>
      <c r="F991" s="331"/>
      <c r="G991" s="333">
        <f t="shared" si="27"/>
        <v>1456.5699999999854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335</v>
      </c>
      <c r="B992" s="330" t="s">
        <v>335</v>
      </c>
      <c r="C992" s="298">
        <v>46120</v>
      </c>
      <c r="D992" s="299" t="s">
        <v>447</v>
      </c>
      <c r="E992" s="331">
        <v>44.96</v>
      </c>
      <c r="F992" s="331"/>
      <c r="G992" s="333">
        <f t="shared" si="27"/>
        <v>1856.5699999999854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13</v>
      </c>
      <c r="C993" s="298">
        <v>46120</v>
      </c>
      <c r="D993" s="299" t="s">
        <v>182</v>
      </c>
      <c r="E993" s="331">
        <v>104.98</v>
      </c>
      <c r="F993" s="331"/>
      <c r="G993" s="333">
        <f t="shared" si="27"/>
        <v>1901.5299999999854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46120</v>
      </c>
      <c r="D994" s="299" t="s">
        <v>296</v>
      </c>
      <c r="E994" s="331">
        <v>13.8</v>
      </c>
      <c r="F994" s="331"/>
      <c r="G994" s="333">
        <f t="shared" si="27"/>
        <v>2006.5099999999854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46120</v>
      </c>
      <c r="D995" s="299" t="s">
        <v>295</v>
      </c>
      <c r="E995" s="331">
        <v>37.92</v>
      </c>
      <c r="F995" s="331"/>
      <c r="G995" s="333">
        <f t="shared" si="27"/>
        <v>2020.3099999999854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46120</v>
      </c>
      <c r="D996" s="299" t="s">
        <v>300</v>
      </c>
      <c r="E996" s="331">
        <v>56.68</v>
      </c>
      <c r="F996" s="331"/>
      <c r="G996" s="333">
        <f t="shared" si="27"/>
        <v>2058.2299999999855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46120</v>
      </c>
      <c r="D997" s="299" t="s">
        <v>362</v>
      </c>
      <c r="E997" s="331">
        <v>29.26</v>
      </c>
      <c r="F997" s="331"/>
      <c r="G997" s="333">
        <f t="shared" si="27"/>
        <v>2114.9099999999853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9</v>
      </c>
      <c r="C998" s="298">
        <v>46119</v>
      </c>
      <c r="D998" s="299" t="s">
        <v>58</v>
      </c>
      <c r="E998" s="331">
        <v>1281.53</v>
      </c>
      <c r="F998" s="331"/>
      <c r="G998" s="333">
        <f t="shared" si="27"/>
        <v>2144.1699999999855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46119</v>
      </c>
      <c r="D999" s="299" t="s">
        <v>363</v>
      </c>
      <c r="E999" s="331">
        <v>25.84</v>
      </c>
      <c r="F999" s="331"/>
      <c r="G999" s="333">
        <f t="shared" si="27"/>
        <v>3425.6999999999853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46119</v>
      </c>
      <c r="D1000" s="299" t="s">
        <v>319</v>
      </c>
      <c r="E1000" s="331">
        <v>12.05</v>
      </c>
      <c r="F1000" s="331"/>
      <c r="G1000" s="333">
        <f t="shared" si="27"/>
        <v>3451.5399999999854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46119</v>
      </c>
      <c r="D1001" s="299" t="s">
        <v>334</v>
      </c>
      <c r="E1001" s="331">
        <v>82.04</v>
      </c>
      <c r="F1001" s="331"/>
      <c r="G1001" s="333">
        <f t="shared" si="27"/>
        <v>3463.5899999999856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46119</v>
      </c>
      <c r="D1002" s="299" t="s">
        <v>364</v>
      </c>
      <c r="E1002" s="331">
        <v>22.92</v>
      </c>
      <c r="F1002" s="331"/>
      <c r="G1002" s="333">
        <f t="shared" si="27"/>
        <v>3545.6299999999856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46118</v>
      </c>
      <c r="D1003" s="299" t="s">
        <v>365</v>
      </c>
      <c r="E1003" s="331">
        <v>400</v>
      </c>
      <c r="F1003" s="331"/>
      <c r="G1003" s="333">
        <f t="shared" si="27"/>
        <v>3568.5499999999856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14</v>
      </c>
      <c r="C1004" s="298">
        <v>46118</v>
      </c>
      <c r="D1004" s="299" t="s">
        <v>366</v>
      </c>
      <c r="E1004" s="331">
        <v>66.67</v>
      </c>
      <c r="F1004" s="331"/>
      <c r="G1004" s="333">
        <f t="shared" si="27"/>
        <v>3968.5499999999856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14</v>
      </c>
      <c r="C1005" s="298">
        <v>46118</v>
      </c>
      <c r="D1005" s="299" t="s">
        <v>367</v>
      </c>
      <c r="E1005" s="331">
        <v>70.25</v>
      </c>
      <c r="F1005" s="331"/>
      <c r="G1005" s="333">
        <f t="shared" si="27"/>
        <v>4035.2199999999857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46117</v>
      </c>
      <c r="D1006" s="299" t="s">
        <v>368</v>
      </c>
      <c r="E1006" s="331">
        <v>25.6</v>
      </c>
      <c r="F1006" s="331"/>
      <c r="G1006" s="333">
        <f t="shared" si="27"/>
        <v>4105.4699999999857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46117</v>
      </c>
      <c r="D1007" s="299" t="s">
        <v>319</v>
      </c>
      <c r="E1007" s="331">
        <v>8.56</v>
      </c>
      <c r="F1007" s="331"/>
      <c r="G1007" s="333">
        <f t="shared" si="27"/>
        <v>4131.0699999999861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46117</v>
      </c>
      <c r="D1008" s="299" t="s">
        <v>369</v>
      </c>
      <c r="E1008" s="331">
        <v>301.67</v>
      </c>
      <c r="F1008" s="331"/>
      <c r="G1008" s="333">
        <f t="shared" si="27"/>
        <v>4139.6299999999865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46116</v>
      </c>
      <c r="D1009" s="299" t="s">
        <v>306</v>
      </c>
      <c r="E1009" s="331">
        <v>176.85</v>
      </c>
      <c r="F1009" s="331"/>
      <c r="G1009" s="333">
        <f t="shared" si="27"/>
        <v>4441.2999999999865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46116</v>
      </c>
      <c r="D1010" s="299" t="s">
        <v>311</v>
      </c>
      <c r="E1010" s="331">
        <v>139.34</v>
      </c>
      <c r="F1010" s="331"/>
      <c r="G1010" s="333">
        <f t="shared" si="27"/>
        <v>4618.1499999999869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17</v>
      </c>
      <c r="C1011" s="298">
        <v>46116</v>
      </c>
      <c r="D1011" s="299" t="s">
        <v>370</v>
      </c>
      <c r="E1011" s="331">
        <v>99</v>
      </c>
      <c r="F1011" s="331"/>
      <c r="G1011" s="333">
        <f t="shared" si="27"/>
        <v>4757.489999999987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46116</v>
      </c>
      <c r="D1012" s="299" t="s">
        <v>371</v>
      </c>
      <c r="E1012" s="331">
        <v>34</v>
      </c>
      <c r="F1012" s="331"/>
      <c r="G1012" s="333">
        <f t="shared" si="27"/>
        <v>4856.489999999987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46116</v>
      </c>
      <c r="D1013" s="299" t="s">
        <v>348</v>
      </c>
      <c r="E1013" s="331">
        <v>10.24</v>
      </c>
      <c r="F1013" s="331"/>
      <c r="G1013" s="333">
        <f t="shared" si="27"/>
        <v>4890.489999999987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46115</v>
      </c>
      <c r="D1014" s="299" t="s">
        <v>372</v>
      </c>
      <c r="E1014" s="331">
        <v>100</v>
      </c>
      <c r="F1014" s="331"/>
      <c r="G1014" s="333">
        <f t="shared" si="27"/>
        <v>4900.7299999999868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46115</v>
      </c>
      <c r="D1015" s="299" t="s">
        <v>300</v>
      </c>
      <c r="E1015" s="331">
        <v>7.68</v>
      </c>
      <c r="F1015" s="331"/>
      <c r="G1015" s="333">
        <f t="shared" si="27"/>
        <v>5000.7299999999868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46115</v>
      </c>
      <c r="D1016" s="299" t="s">
        <v>296</v>
      </c>
      <c r="E1016" s="331">
        <v>8.7200000000000006</v>
      </c>
      <c r="F1016" s="331"/>
      <c r="G1016" s="333">
        <f t="shared" si="27"/>
        <v>5008.4099999999871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46114</v>
      </c>
      <c r="D1017" s="299" t="s">
        <v>373</v>
      </c>
      <c r="E1017" s="331">
        <v>81.739999999999995</v>
      </c>
      <c r="F1017" s="331"/>
      <c r="G1017" s="333">
        <f t="shared" si="27"/>
        <v>5017.1299999999874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284</v>
      </c>
      <c r="B1018" s="330">
        <v>36</v>
      </c>
      <c r="C1018" s="298">
        <v>46114</v>
      </c>
      <c r="D1018" s="299" t="s">
        <v>374</v>
      </c>
      <c r="E1018" s="331">
        <v>50</v>
      </c>
      <c r="F1018" s="331"/>
      <c r="G1018" s="333">
        <f t="shared" si="27"/>
        <v>5098.8699999999872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22</v>
      </c>
      <c r="C1019" s="298">
        <v>46114</v>
      </c>
      <c r="D1019" s="299" t="s">
        <v>375</v>
      </c>
      <c r="E1019" s="331">
        <v>6.37</v>
      </c>
      <c r="F1019" s="331"/>
      <c r="G1019" s="333">
        <f t="shared" si="27"/>
        <v>5148.8699999999872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46114</v>
      </c>
      <c r="D1020" s="299" t="s">
        <v>326</v>
      </c>
      <c r="E1020" s="331">
        <v>55.22</v>
      </c>
      <c r="F1020" s="331"/>
      <c r="G1020" s="333">
        <f t="shared" si="27"/>
        <v>5155.239999999987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46114</v>
      </c>
      <c r="D1021" s="299" t="s">
        <v>319</v>
      </c>
      <c r="E1021" s="331">
        <v>8.5</v>
      </c>
      <c r="F1021" s="331"/>
      <c r="G1021" s="333">
        <f t="shared" si="27"/>
        <v>5210.4599999999873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46114</v>
      </c>
      <c r="D1022" s="299" t="s">
        <v>334</v>
      </c>
      <c r="E1022" s="331">
        <v>38.99</v>
      </c>
      <c r="F1022" s="331"/>
      <c r="G1022" s="333">
        <f t="shared" si="27"/>
        <v>5218.9599999999873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291</v>
      </c>
      <c r="B1023" s="330">
        <v>39</v>
      </c>
      <c r="C1023" s="298">
        <v>46113</v>
      </c>
      <c r="D1023" s="299" t="s">
        <v>292</v>
      </c>
      <c r="E1023" s="331"/>
      <c r="F1023" s="331">
        <v>2763.78</v>
      </c>
      <c r="G1023" s="333">
        <f t="shared" si="27"/>
        <v>5257.9499999999871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4</v>
      </c>
      <c r="C1024" s="298">
        <v>46113</v>
      </c>
      <c r="D1024" s="299" t="s">
        <v>296</v>
      </c>
      <c r="E1024" s="331">
        <v>36.090000000000003</v>
      </c>
      <c r="F1024" s="331"/>
      <c r="G1024" s="333">
        <f t="shared" si="27"/>
        <v>2494.1699999999869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46113</v>
      </c>
      <c r="D1025" s="299" t="s">
        <v>310</v>
      </c>
      <c r="E1025" s="331">
        <v>80</v>
      </c>
      <c r="F1025" s="331"/>
      <c r="G1025" s="333">
        <f t="shared" si="27"/>
        <v>2530.259999999987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7</v>
      </c>
      <c r="C1026" s="298">
        <v>46113</v>
      </c>
      <c r="D1026" s="299" t="s">
        <v>320</v>
      </c>
      <c r="E1026" s="331">
        <v>47.84</v>
      </c>
      <c r="F1026" s="331"/>
      <c r="G1026" s="333">
        <f t="shared" si="27"/>
        <v>2610.259999999987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7</v>
      </c>
      <c r="C1027" s="298">
        <v>46113</v>
      </c>
      <c r="D1027" s="299" t="s">
        <v>320</v>
      </c>
      <c r="E1027" s="331">
        <v>21.25</v>
      </c>
      <c r="F1027" s="331"/>
      <c r="G1027" s="333">
        <f t="shared" si="27"/>
        <v>2658.0999999999872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46113</v>
      </c>
      <c r="D1028" s="299" t="s">
        <v>376</v>
      </c>
      <c r="E1028" s="331">
        <v>42.9</v>
      </c>
      <c r="F1028" s="331"/>
      <c r="G1028" s="333">
        <f t="shared" si="27"/>
        <v>2679.3499999999872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284</v>
      </c>
      <c r="B1029" s="330">
        <v>37</v>
      </c>
      <c r="C1029" s="298">
        <v>46112</v>
      </c>
      <c r="D1029" s="299" t="s">
        <v>377</v>
      </c>
      <c r="E1029" s="331">
        <v>4309.58</v>
      </c>
      <c r="F1029" s="331"/>
      <c r="G1029" s="333">
        <f t="shared" si="27"/>
        <v>2722.2499999999873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286</v>
      </c>
      <c r="B1030" s="330">
        <v>25</v>
      </c>
      <c r="C1030" s="298">
        <v>46112</v>
      </c>
      <c r="D1030" s="298" t="s">
        <v>204</v>
      </c>
      <c r="E1030" s="331">
        <v>350</v>
      </c>
      <c r="F1030" s="331"/>
      <c r="G1030" s="333">
        <f t="shared" si="27"/>
        <v>7031.8299999999872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286</v>
      </c>
      <c r="B1031" s="330">
        <v>26</v>
      </c>
      <c r="C1031" s="298">
        <v>46112</v>
      </c>
      <c r="D1031" s="298" t="s">
        <v>205</v>
      </c>
      <c r="E1031" s="331">
        <v>320</v>
      </c>
      <c r="F1031" s="331"/>
      <c r="G1031" s="333">
        <f t="shared" si="27"/>
        <v>7381.8299999999872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27</v>
      </c>
      <c r="C1032" s="298">
        <v>46112</v>
      </c>
      <c r="D1032" s="298" t="s">
        <v>206</v>
      </c>
      <c r="E1032" s="331">
        <v>25</v>
      </c>
      <c r="F1032" s="331"/>
      <c r="G1032" s="333">
        <f t="shared" si="27"/>
        <v>7701.8299999999872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286</v>
      </c>
      <c r="B1033" s="330">
        <v>28</v>
      </c>
      <c r="C1033" s="298">
        <v>46112</v>
      </c>
      <c r="D1033" s="298" t="s">
        <v>207</v>
      </c>
      <c r="E1033" s="331">
        <v>25</v>
      </c>
      <c r="F1033" s="331"/>
      <c r="G1033" s="333">
        <f t="shared" si="27"/>
        <v>7726.8299999999872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286</v>
      </c>
      <c r="B1034" s="330">
        <v>29</v>
      </c>
      <c r="C1034" s="298">
        <v>46112</v>
      </c>
      <c r="D1034" s="298" t="s">
        <v>208</v>
      </c>
      <c r="E1034" s="331">
        <v>45</v>
      </c>
      <c r="F1034" s="331"/>
      <c r="G1034" s="333">
        <f t="shared" si="27"/>
        <v>7751.8299999999872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30</v>
      </c>
      <c r="C1035" s="298">
        <v>46112</v>
      </c>
      <c r="D1035" s="298" t="s">
        <v>209</v>
      </c>
      <c r="E1035" s="331">
        <v>400</v>
      </c>
      <c r="F1035" s="331"/>
      <c r="G1035" s="333">
        <f t="shared" si="27"/>
        <v>7796.8299999999872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31</v>
      </c>
      <c r="C1036" s="298">
        <v>46112</v>
      </c>
      <c r="D1036" s="298" t="s">
        <v>210</v>
      </c>
      <c r="E1036" s="331">
        <v>375</v>
      </c>
      <c r="F1036" s="331"/>
      <c r="G1036" s="333">
        <f t="shared" si="27"/>
        <v>8196.8299999999872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32</v>
      </c>
      <c r="C1037" s="298">
        <v>46112</v>
      </c>
      <c r="D1037" s="298" t="s">
        <v>211</v>
      </c>
      <c r="E1037" s="331">
        <v>100</v>
      </c>
      <c r="F1037" s="331"/>
      <c r="G1037" s="333">
        <f t="shared" si="27"/>
        <v>8571.8299999999872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33</v>
      </c>
      <c r="C1038" s="298">
        <v>46112</v>
      </c>
      <c r="D1038" s="298" t="s">
        <v>212</v>
      </c>
      <c r="E1038" s="331">
        <v>85</v>
      </c>
      <c r="F1038" s="331"/>
      <c r="G1038" s="333">
        <f t="shared" si="27"/>
        <v>8671.8299999999872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34</v>
      </c>
      <c r="C1039" s="298">
        <v>46112</v>
      </c>
      <c r="D1039" s="298" t="s">
        <v>213</v>
      </c>
      <c r="E1039" s="331">
        <v>230</v>
      </c>
      <c r="F1039" s="331"/>
      <c r="G1039" s="333">
        <f t="shared" si="27"/>
        <v>8756.8299999999872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35</v>
      </c>
      <c r="C1040" s="298">
        <v>46112</v>
      </c>
      <c r="D1040" s="298" t="s">
        <v>214</v>
      </c>
      <c r="E1040" s="331">
        <v>45</v>
      </c>
      <c r="F1040" s="331"/>
      <c r="G1040" s="333">
        <f t="shared" si="27"/>
        <v>8986.8299999999872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46112</v>
      </c>
      <c r="D1041" s="298" t="s">
        <v>378</v>
      </c>
      <c r="E1041" s="331">
        <v>40</v>
      </c>
      <c r="F1041" s="331"/>
      <c r="G1041" s="333">
        <f t="shared" si="27"/>
        <v>9031.8299999999872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42</v>
      </c>
      <c r="C1042" s="298">
        <v>46112</v>
      </c>
      <c r="D1042" s="298" t="s">
        <v>200</v>
      </c>
      <c r="E1042" s="331">
        <v>59</v>
      </c>
      <c r="F1042" s="331"/>
      <c r="G1042" s="333">
        <f t="shared" si="27"/>
        <v>9071.8299999999872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43</v>
      </c>
      <c r="C1043" s="298">
        <v>46112</v>
      </c>
      <c r="D1043" s="298" t="s">
        <v>201</v>
      </c>
      <c r="E1043" s="331">
        <v>42.84</v>
      </c>
      <c r="F1043" s="331"/>
      <c r="G1043" s="333">
        <f t="shared" si="27"/>
        <v>9130.8299999999872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46112</v>
      </c>
      <c r="D1044" s="298" t="s">
        <v>300</v>
      </c>
      <c r="E1044" s="331">
        <v>57.21</v>
      </c>
      <c r="F1044" s="331"/>
      <c r="G1044" s="333">
        <f t="shared" si="27"/>
        <v>9173.6699999999873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46112</v>
      </c>
      <c r="D1045" s="298" t="s">
        <v>296</v>
      </c>
      <c r="E1045" s="331">
        <v>11.18</v>
      </c>
      <c r="F1045" s="331"/>
      <c r="G1045" s="333">
        <f t="shared" si="27"/>
        <v>9230.8799999999865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10</v>
      </c>
      <c r="C1046" s="298">
        <v>46112</v>
      </c>
      <c r="D1046" s="298" t="s">
        <v>176</v>
      </c>
      <c r="E1046" s="331">
        <v>17.899999999999999</v>
      </c>
      <c r="F1046" s="331"/>
      <c r="G1046" s="333">
        <f t="shared" si="27"/>
        <v>9242.0599999999868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46111</v>
      </c>
      <c r="D1047" s="298" t="s">
        <v>334</v>
      </c>
      <c r="E1047" s="331">
        <v>23.83</v>
      </c>
      <c r="F1047" s="331"/>
      <c r="G1047" s="333">
        <f t="shared" si="27"/>
        <v>9259.9599999999864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291</v>
      </c>
      <c r="B1048" s="330">
        <v>38</v>
      </c>
      <c r="C1048" s="298">
        <v>46111</v>
      </c>
      <c r="D1048" s="299" t="s">
        <v>293</v>
      </c>
      <c r="E1048" s="331"/>
      <c r="F1048" s="331">
        <v>4278.1400000000003</v>
      </c>
      <c r="G1048" s="333">
        <f t="shared" si="27"/>
        <v>9283.7899999999863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3</v>
      </c>
      <c r="C1049" s="298">
        <v>46111</v>
      </c>
      <c r="D1049" s="299" t="s">
        <v>351</v>
      </c>
      <c r="E1049" s="331">
        <v>30</v>
      </c>
      <c r="F1049" s="331"/>
      <c r="G1049" s="333">
        <f t="shared" si="27"/>
        <v>5005.649999999986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46111</v>
      </c>
      <c r="D1050" s="299" t="s">
        <v>300</v>
      </c>
      <c r="E1050" s="331">
        <v>15.96</v>
      </c>
      <c r="F1050" s="331"/>
      <c r="G1050" s="333">
        <f t="shared" si="27"/>
        <v>5035.649999999986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46111</v>
      </c>
      <c r="D1051" s="299" t="s">
        <v>379</v>
      </c>
      <c r="E1051" s="331">
        <v>18.96</v>
      </c>
      <c r="F1051" s="331"/>
      <c r="G1051" s="333">
        <f t="shared" si="27"/>
        <v>5051.609999999986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1</v>
      </c>
      <c r="C1052" s="298">
        <v>46110</v>
      </c>
      <c r="D1052" s="299" t="s">
        <v>311</v>
      </c>
      <c r="E1052" s="331">
        <v>144.22</v>
      </c>
      <c r="F1052" s="331"/>
      <c r="G1052" s="333">
        <f t="shared" si="27"/>
        <v>5070.5699999999861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7</v>
      </c>
      <c r="C1053" s="298">
        <v>46110</v>
      </c>
      <c r="D1053" s="299" t="s">
        <v>380</v>
      </c>
      <c r="E1053" s="331">
        <v>181.04</v>
      </c>
      <c r="F1053" s="331"/>
      <c r="G1053" s="333">
        <f t="shared" si="27"/>
        <v>5214.7899999999863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46110</v>
      </c>
      <c r="D1054" s="299" t="s">
        <v>381</v>
      </c>
      <c r="E1054" s="331">
        <v>196.9</v>
      </c>
      <c r="F1054" s="331"/>
      <c r="G1054" s="333">
        <f t="shared" si="27"/>
        <v>5395.8299999999863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46110</v>
      </c>
      <c r="D1055" s="299" t="s">
        <v>382</v>
      </c>
      <c r="E1055" s="331">
        <v>7.5</v>
      </c>
      <c r="F1055" s="331"/>
      <c r="G1055" s="333">
        <f t="shared" si="27"/>
        <v>5592.7299999999859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46109</v>
      </c>
      <c r="D1056" s="299" t="s">
        <v>319</v>
      </c>
      <c r="E1056" s="331">
        <v>11.7</v>
      </c>
      <c r="F1056" s="331"/>
      <c r="G1056" s="333">
        <f t="shared" si="27"/>
        <v>5600.2299999999859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46109</v>
      </c>
      <c r="D1057" s="299" t="s">
        <v>308</v>
      </c>
      <c r="E1057" s="331">
        <v>210.76</v>
      </c>
      <c r="F1057" s="331"/>
      <c r="G1057" s="333">
        <f t="shared" si="27"/>
        <v>5611.9299999999857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4</v>
      </c>
      <c r="C1058" s="298">
        <v>46109</v>
      </c>
      <c r="D1058" s="299" t="s">
        <v>310</v>
      </c>
      <c r="E1058" s="331">
        <v>46.9</v>
      </c>
      <c r="F1058" s="331"/>
      <c r="G1058" s="333">
        <f t="shared" si="27"/>
        <v>5822.689999999986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46109</v>
      </c>
      <c r="D1059" s="299" t="s">
        <v>329</v>
      </c>
      <c r="E1059" s="331">
        <v>179.1</v>
      </c>
      <c r="F1059" s="331"/>
      <c r="G1059" s="333">
        <f t="shared" si="27"/>
        <v>5869.5899999999856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46109</v>
      </c>
      <c r="D1060" s="299" t="s">
        <v>308</v>
      </c>
      <c r="E1060" s="331">
        <v>31.97</v>
      </c>
      <c r="F1060" s="331"/>
      <c r="G1060" s="333">
        <f t="shared" si="27"/>
        <v>6048.689999999986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46109</v>
      </c>
      <c r="D1061" s="299" t="s">
        <v>308</v>
      </c>
      <c r="E1061" s="331">
        <v>12.19</v>
      </c>
      <c r="F1061" s="331"/>
      <c r="G1061" s="333">
        <f t="shared" si="27"/>
        <v>6080.6599999999862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291</v>
      </c>
      <c r="B1062" s="330">
        <v>41</v>
      </c>
      <c r="C1062" s="298">
        <v>46108</v>
      </c>
      <c r="D1062" s="299" t="s">
        <v>383</v>
      </c>
      <c r="E1062" s="331"/>
      <c r="F1062" s="331">
        <v>400</v>
      </c>
      <c r="G1062" s="333">
        <f t="shared" si="27"/>
        <v>6092.8499999999858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46108</v>
      </c>
      <c r="D1063" s="299" t="s">
        <v>301</v>
      </c>
      <c r="E1063" s="331">
        <v>19.5</v>
      </c>
      <c r="F1063" s="331"/>
      <c r="G1063" s="333">
        <f t="shared" si="27"/>
        <v>5692.8499999999858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46108</v>
      </c>
      <c r="D1064" s="299" t="s">
        <v>296</v>
      </c>
      <c r="E1064" s="331">
        <v>11.48</v>
      </c>
      <c r="F1064" s="331"/>
      <c r="G1064" s="333">
        <f t="shared" si="27"/>
        <v>5712.3499999999858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46108</v>
      </c>
      <c r="D1065" s="299" t="s">
        <v>334</v>
      </c>
      <c r="E1065" s="331">
        <v>11.46</v>
      </c>
      <c r="F1065" s="331"/>
      <c r="G1065" s="333">
        <f t="shared" si="27"/>
        <v>5723.8299999999854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46108</v>
      </c>
      <c r="D1066" s="299" t="s">
        <v>334</v>
      </c>
      <c r="E1066" s="331">
        <v>38.21</v>
      </c>
      <c r="F1066" s="331"/>
      <c r="G1066" s="333">
        <f t="shared" si="27"/>
        <v>5735.2899999999854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46108</v>
      </c>
      <c r="D1067" s="299" t="s">
        <v>384</v>
      </c>
      <c r="E1067" s="331">
        <v>69.95</v>
      </c>
      <c r="F1067" s="331"/>
      <c r="G1067" s="333">
        <f t="shared" si="27"/>
        <v>5773.4999999999854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46108</v>
      </c>
      <c r="D1068" s="299" t="s">
        <v>348</v>
      </c>
      <c r="E1068" s="331">
        <v>10.78</v>
      </c>
      <c r="F1068" s="331"/>
      <c r="G1068" s="333">
        <f t="shared" si="27"/>
        <v>5843.4499999999853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46108</v>
      </c>
      <c r="D1069" s="299" t="s">
        <v>300</v>
      </c>
      <c r="E1069" s="331">
        <v>15.84</v>
      </c>
      <c r="F1069" s="331"/>
      <c r="G1069" s="333">
        <f t="shared" si="27"/>
        <v>5854.229999999985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46108</v>
      </c>
      <c r="D1070" s="299" t="s">
        <v>385</v>
      </c>
      <c r="E1070" s="331">
        <v>22.48</v>
      </c>
      <c r="F1070" s="331"/>
      <c r="G1070" s="333">
        <f t="shared" si="27"/>
        <v>5870.0699999999852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46107</v>
      </c>
      <c r="D1071" s="299" t="s">
        <v>358</v>
      </c>
      <c r="E1071" s="331">
        <v>11.17</v>
      </c>
      <c r="F1071" s="331"/>
      <c r="G1071" s="333">
        <f t="shared" si="27"/>
        <v>5892.5499999999847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46107</v>
      </c>
      <c r="D1072" s="299" t="s">
        <v>386</v>
      </c>
      <c r="E1072" s="331">
        <v>14.38</v>
      </c>
      <c r="F1072" s="331"/>
      <c r="G1072" s="333">
        <f t="shared" si="27"/>
        <v>5903.7199999999848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46107</v>
      </c>
      <c r="D1073" s="299" t="s">
        <v>387</v>
      </c>
      <c r="E1073" s="331">
        <v>45</v>
      </c>
      <c r="F1073" s="331"/>
      <c r="G1073" s="333">
        <f t="shared" si="27"/>
        <v>5918.0999999999849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46107</v>
      </c>
      <c r="D1074" s="299" t="s">
        <v>324</v>
      </c>
      <c r="E1074" s="331">
        <v>9.0299999999999994</v>
      </c>
      <c r="F1074" s="331"/>
      <c r="G1074" s="333">
        <f t="shared" si="27"/>
        <v>5963.0999999999849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46107</v>
      </c>
      <c r="D1075" s="299" t="s">
        <v>301</v>
      </c>
      <c r="E1075" s="331">
        <v>30</v>
      </c>
      <c r="F1075" s="331"/>
      <c r="G1075" s="333">
        <f t="shared" si="27"/>
        <v>5972.1299999999846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46106</v>
      </c>
      <c r="D1076" s="299" t="s">
        <v>388</v>
      </c>
      <c r="E1076" s="331">
        <v>12</v>
      </c>
      <c r="F1076" s="331"/>
      <c r="G1076" s="333">
        <f t="shared" si="27"/>
        <v>6002.1299999999846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46106</v>
      </c>
      <c r="D1077" s="299" t="s">
        <v>389</v>
      </c>
      <c r="E1077" s="331">
        <v>20</v>
      </c>
      <c r="F1077" s="331"/>
      <c r="G1077" s="333">
        <f t="shared" si="27"/>
        <v>6014.1299999999846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46106</v>
      </c>
      <c r="D1078" s="299" t="s">
        <v>296</v>
      </c>
      <c r="E1078" s="331">
        <v>21.05</v>
      </c>
      <c r="F1078" s="331"/>
      <c r="G1078" s="333">
        <f t="shared" si="27"/>
        <v>6034.1299999999846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46106</v>
      </c>
      <c r="D1079" s="299" t="s">
        <v>296</v>
      </c>
      <c r="E1079" s="331">
        <v>38.58</v>
      </c>
      <c r="F1079" s="331"/>
      <c r="G1079" s="333">
        <f t="shared" si="27"/>
        <v>6055.1799999999848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12</v>
      </c>
      <c r="C1080" s="298">
        <v>46106</v>
      </c>
      <c r="D1080" s="299" t="s">
        <v>314</v>
      </c>
      <c r="E1080" s="331">
        <v>204.47</v>
      </c>
      <c r="F1080" s="331"/>
      <c r="G1080" s="333">
        <f t="shared" si="27"/>
        <v>6093.7599999999848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24</v>
      </c>
      <c r="C1081" s="298">
        <v>46105</v>
      </c>
      <c r="D1081" s="299" t="s">
        <v>860</v>
      </c>
      <c r="E1081" s="331">
        <v>86.58</v>
      </c>
      <c r="F1081" s="331"/>
      <c r="G1081" s="333">
        <f t="shared" si="27"/>
        <v>6298.229999999985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46105</v>
      </c>
      <c r="D1082" s="299" t="s">
        <v>389</v>
      </c>
      <c r="E1082" s="331">
        <v>20</v>
      </c>
      <c r="F1082" s="331"/>
      <c r="G1082" s="333">
        <f t="shared" si="27"/>
        <v>6384.8099999999849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46105</v>
      </c>
      <c r="D1083" s="299" t="s">
        <v>390</v>
      </c>
      <c r="E1083" s="331">
        <v>15.29</v>
      </c>
      <c r="F1083" s="331"/>
      <c r="G1083" s="333">
        <f t="shared" si="27"/>
        <v>6404.8099999999849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46105</v>
      </c>
      <c r="D1084" s="299" t="s">
        <v>308</v>
      </c>
      <c r="E1084" s="331">
        <v>47.99</v>
      </c>
      <c r="F1084" s="331"/>
      <c r="G1084" s="333">
        <f t="shared" si="27"/>
        <v>6420.0999999999849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23</v>
      </c>
      <c r="C1085" s="298">
        <v>46104</v>
      </c>
      <c r="D1085" s="299" t="s">
        <v>67</v>
      </c>
      <c r="E1085" s="331">
        <v>650.88</v>
      </c>
      <c r="F1085" s="331"/>
      <c r="G1085" s="333">
        <f t="shared" si="27"/>
        <v>6468.0899999999847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46104</v>
      </c>
      <c r="D1086" s="299" t="s">
        <v>391</v>
      </c>
      <c r="E1086" s="331">
        <v>46</v>
      </c>
      <c r="F1086" s="331"/>
      <c r="G1086" s="333">
        <f t="shared" si="27"/>
        <v>7118.9699999999848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46103</v>
      </c>
      <c r="D1087" s="299" t="s">
        <v>392</v>
      </c>
      <c r="E1087" s="331">
        <v>24.81</v>
      </c>
      <c r="F1087" s="331"/>
      <c r="G1087" s="333">
        <f t="shared" si="27"/>
        <v>7164.9699999999848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46103</v>
      </c>
      <c r="D1088" s="299" t="s">
        <v>296</v>
      </c>
      <c r="E1088" s="331">
        <v>28.77</v>
      </c>
      <c r="F1088" s="331"/>
      <c r="G1088" s="333">
        <f t="shared" si="27"/>
        <v>7189.7799999999852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46103</v>
      </c>
      <c r="D1089" s="299" t="s">
        <v>296</v>
      </c>
      <c r="E1089" s="331">
        <v>11.9</v>
      </c>
      <c r="F1089" s="331"/>
      <c r="G1089" s="333">
        <f t="shared" si="27"/>
        <v>7218.5499999999856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46103</v>
      </c>
      <c r="D1090" s="299" t="s">
        <v>300</v>
      </c>
      <c r="E1090" s="331">
        <v>42.59</v>
      </c>
      <c r="F1090" s="331"/>
      <c r="G1090" s="333">
        <f t="shared" si="27"/>
        <v>7230.4499999999853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46103</v>
      </c>
      <c r="D1091" s="299" t="s">
        <v>300</v>
      </c>
      <c r="E1091" s="331">
        <v>17.579999999999998</v>
      </c>
      <c r="F1091" s="331"/>
      <c r="G1091" s="333">
        <f t="shared" si="27"/>
        <v>7273.0399999999854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1</v>
      </c>
      <c r="C1092" s="298">
        <v>46103</v>
      </c>
      <c r="D1092" s="299" t="s">
        <v>300</v>
      </c>
      <c r="E1092" s="331">
        <v>11.99</v>
      </c>
      <c r="F1092" s="331"/>
      <c r="G1092" s="333">
        <f t="shared" si="27"/>
        <v>7290.6199999999853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46103</v>
      </c>
      <c r="D1093" s="299" t="s">
        <v>311</v>
      </c>
      <c r="E1093" s="331">
        <v>81.31</v>
      </c>
      <c r="F1093" s="331"/>
      <c r="G1093" s="333">
        <f t="shared" si="27"/>
        <v>7302.6099999999851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1</v>
      </c>
      <c r="C1094" s="298">
        <v>46103</v>
      </c>
      <c r="D1094" s="299" t="s">
        <v>393</v>
      </c>
      <c r="E1094" s="331">
        <v>38.44</v>
      </c>
      <c r="F1094" s="331"/>
      <c r="G1094" s="333">
        <f t="shared" si="27"/>
        <v>7383.9199999999855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46103</v>
      </c>
      <c r="D1095" s="299" t="s">
        <v>394</v>
      </c>
      <c r="E1095" s="331">
        <v>35.700000000000003</v>
      </c>
      <c r="F1095" s="331"/>
      <c r="G1095" s="333">
        <f t="shared" si="27"/>
        <v>7422.3599999999851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46102</v>
      </c>
      <c r="D1096" s="299" t="s">
        <v>300</v>
      </c>
      <c r="E1096" s="331">
        <v>10.64</v>
      </c>
      <c r="F1096" s="331"/>
      <c r="G1096" s="333">
        <f t="shared" si="27"/>
        <v>7458.0599999999849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46102</v>
      </c>
      <c r="D1097" s="299" t="s">
        <v>300</v>
      </c>
      <c r="E1097" s="331">
        <v>28.69</v>
      </c>
      <c r="F1097" s="331"/>
      <c r="G1097" s="333">
        <f t="shared" si="27"/>
        <v>7468.6999999999853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46102</v>
      </c>
      <c r="D1098" s="299" t="s">
        <v>348</v>
      </c>
      <c r="E1098" s="331">
        <v>11.59</v>
      </c>
      <c r="F1098" s="331"/>
      <c r="G1098" s="333">
        <f t="shared" si="27"/>
        <v>7497.3899999999849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41</v>
      </c>
      <c r="C1099" s="298">
        <v>46102</v>
      </c>
      <c r="D1099" s="299" t="s">
        <v>383</v>
      </c>
      <c r="E1099" s="331"/>
      <c r="F1099" s="331">
        <v>400</v>
      </c>
      <c r="G1099" s="333">
        <f t="shared" si="27"/>
        <v>7508.979999999985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5</v>
      </c>
      <c r="C1100" s="298">
        <v>46102</v>
      </c>
      <c r="D1100" s="299" t="s">
        <v>395</v>
      </c>
      <c r="E1100" s="331">
        <v>170</v>
      </c>
      <c r="F1100" s="331"/>
      <c r="G1100" s="333">
        <f t="shared" si="27"/>
        <v>7108.979999999985</v>
      </c>
      <c r="H1100" s="334" t="s">
        <v>298</v>
      </c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5</v>
      </c>
      <c r="C1101" s="298">
        <v>46102</v>
      </c>
      <c r="D1101" s="299" t="s">
        <v>354</v>
      </c>
      <c r="E1101" s="331">
        <v>70</v>
      </c>
      <c r="F1101" s="331"/>
      <c r="G1101" s="333">
        <f t="shared" si="27"/>
        <v>7278.979999999985</v>
      </c>
      <c r="H1101" s="334" t="s">
        <v>298</v>
      </c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5</v>
      </c>
      <c r="C1102" s="298">
        <v>46102</v>
      </c>
      <c r="D1102" s="299" t="s">
        <v>396</v>
      </c>
      <c r="E1102" s="331">
        <v>40</v>
      </c>
      <c r="F1102" s="331"/>
      <c r="G1102" s="333">
        <f t="shared" ref="G1102:G1356" si="28">G1103-E1102+F1102</f>
        <v>7348.979999999985</v>
      </c>
      <c r="H1102" s="334" t="s">
        <v>298</v>
      </c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46102</v>
      </c>
      <c r="D1103" s="299" t="s">
        <v>348</v>
      </c>
      <c r="E1103" s="331">
        <v>25</v>
      </c>
      <c r="F1103" s="331"/>
      <c r="G1103" s="333">
        <f t="shared" si="28"/>
        <v>7388.979999999985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46102</v>
      </c>
      <c r="D1104" s="299" t="s">
        <v>304</v>
      </c>
      <c r="E1104" s="331">
        <v>65.19</v>
      </c>
      <c r="F1104" s="331"/>
      <c r="G1104" s="333">
        <f t="shared" si="28"/>
        <v>7413.979999999985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4</v>
      </c>
      <c r="C1105" s="298">
        <v>46102</v>
      </c>
      <c r="D1105" s="299" t="s">
        <v>310</v>
      </c>
      <c r="E1105" s="331">
        <v>37.450000000000003</v>
      </c>
      <c r="F1105" s="331"/>
      <c r="G1105" s="333">
        <f t="shared" si="28"/>
        <v>7479.1699999999846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46101</v>
      </c>
      <c r="D1106" s="299" t="s">
        <v>356</v>
      </c>
      <c r="E1106" s="331">
        <v>65.099999999999994</v>
      </c>
      <c r="F1106" s="331"/>
      <c r="G1106" s="333">
        <f t="shared" si="28"/>
        <v>7516.6199999999844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22</v>
      </c>
      <c r="C1107" s="298">
        <v>46101</v>
      </c>
      <c r="D1107" s="299" t="s">
        <v>323</v>
      </c>
      <c r="E1107" s="331">
        <v>20.22</v>
      </c>
      <c r="F1107" s="331"/>
      <c r="G1107" s="333">
        <f t="shared" si="28"/>
        <v>7581.7199999999848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46101</v>
      </c>
      <c r="D1108" s="299" t="s">
        <v>433</v>
      </c>
      <c r="E1108" s="331">
        <v>-73</v>
      </c>
      <c r="F1108" s="331"/>
      <c r="G1108" s="333">
        <f t="shared" si="28"/>
        <v>7601.939999999985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6</v>
      </c>
      <c r="C1109" s="298">
        <v>46101</v>
      </c>
      <c r="D1109" s="299" t="s">
        <v>300</v>
      </c>
      <c r="E1109" s="331">
        <v>34.68</v>
      </c>
      <c r="F1109" s="331"/>
      <c r="G1109" s="333">
        <f t="shared" si="28"/>
        <v>7528.939999999985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46101</v>
      </c>
      <c r="D1110" s="299" t="s">
        <v>397</v>
      </c>
      <c r="E1110" s="331">
        <v>10.63</v>
      </c>
      <c r="F1110" s="331"/>
      <c r="G1110" s="333">
        <f t="shared" si="28"/>
        <v>7563.6199999999853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5</v>
      </c>
      <c r="C1111" s="298">
        <v>46101</v>
      </c>
      <c r="D1111" s="299" t="s">
        <v>398</v>
      </c>
      <c r="E1111" s="331">
        <v>106.49</v>
      </c>
      <c r="F1111" s="331"/>
      <c r="G1111" s="333">
        <f t="shared" si="28"/>
        <v>7574.2499999999854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46100</v>
      </c>
      <c r="D1112" s="299" t="s">
        <v>357</v>
      </c>
      <c r="E1112" s="331">
        <v>16.739999999999998</v>
      </c>
      <c r="F1112" s="331"/>
      <c r="G1112" s="333">
        <f t="shared" si="28"/>
        <v>7680.7399999999852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46100</v>
      </c>
      <c r="D1113" s="299" t="s">
        <v>399</v>
      </c>
      <c r="E1113" s="331">
        <v>108.54</v>
      </c>
      <c r="F1113" s="331"/>
      <c r="G1113" s="333">
        <f t="shared" si="28"/>
        <v>7697.479999999985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46100</v>
      </c>
      <c r="D1114" s="299" t="s">
        <v>835</v>
      </c>
      <c r="E1114" s="331">
        <v>12.77</v>
      </c>
      <c r="F1114" s="331"/>
      <c r="G1114" s="333">
        <f t="shared" si="28"/>
        <v>7806.019999999985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46100</v>
      </c>
      <c r="D1115" s="299" t="s">
        <v>334</v>
      </c>
      <c r="E1115" s="331">
        <v>28.33</v>
      </c>
      <c r="F1115" s="331"/>
      <c r="G1115" s="333">
        <f t="shared" si="28"/>
        <v>7818.7899999999854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46100</v>
      </c>
      <c r="D1116" s="299" t="s">
        <v>358</v>
      </c>
      <c r="E1116" s="331">
        <v>17.45</v>
      </c>
      <c r="F1116" s="331"/>
      <c r="G1116" s="333">
        <f t="shared" si="28"/>
        <v>7847.1199999999853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46100</v>
      </c>
      <c r="D1117" s="299" t="s">
        <v>328</v>
      </c>
      <c r="E1117" s="331">
        <v>7.46</v>
      </c>
      <c r="F1117" s="331"/>
      <c r="G1117" s="333">
        <f t="shared" si="28"/>
        <v>7864.5699999999852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335</v>
      </c>
      <c r="B1118" s="330" t="s">
        <v>335</v>
      </c>
      <c r="C1118" s="298">
        <v>46100</v>
      </c>
      <c r="D1118" s="299" t="s">
        <v>336</v>
      </c>
      <c r="E1118" s="331">
        <v>172.29</v>
      </c>
      <c r="F1118" s="331"/>
      <c r="G1118" s="333">
        <f t="shared" si="28"/>
        <v>7872.0299999999852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15</v>
      </c>
      <c r="C1119" s="298">
        <v>46100</v>
      </c>
      <c r="D1119" s="299" t="s">
        <v>185</v>
      </c>
      <c r="E1119" s="331">
        <v>175.09</v>
      </c>
      <c r="F1119" s="331"/>
      <c r="G1119" s="333">
        <f t="shared" si="28"/>
        <v>8044.3199999999852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39</v>
      </c>
      <c r="C1120" s="298">
        <v>46100</v>
      </c>
      <c r="D1120" s="299" t="s">
        <v>292</v>
      </c>
      <c r="E1120" s="331"/>
      <c r="F1120" s="331">
        <v>2763.78</v>
      </c>
      <c r="G1120" s="333">
        <f t="shared" si="28"/>
        <v>8219.4099999999853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46099</v>
      </c>
      <c r="D1121" s="299" t="s">
        <v>400</v>
      </c>
      <c r="E1121" s="331">
        <v>47.46</v>
      </c>
      <c r="F1121" s="331"/>
      <c r="G1121" s="333">
        <f t="shared" si="28"/>
        <v>5455.6299999999856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46099</v>
      </c>
      <c r="D1122" s="299" t="s">
        <v>400</v>
      </c>
      <c r="E1122" s="331">
        <v>15.01</v>
      </c>
      <c r="F1122" s="331"/>
      <c r="G1122" s="333">
        <f t="shared" si="28"/>
        <v>5503.0899999999856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291</v>
      </c>
      <c r="B1123" s="330">
        <v>40</v>
      </c>
      <c r="C1123" s="298">
        <v>46099</v>
      </c>
      <c r="D1123" s="299" t="s">
        <v>316</v>
      </c>
      <c r="E1123" s="331"/>
      <c r="F1123" s="331">
        <v>838.67</v>
      </c>
      <c r="G1123" s="333">
        <f t="shared" si="28"/>
        <v>5518.0999999999858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46099</v>
      </c>
      <c r="D1124" s="299" t="s">
        <v>296</v>
      </c>
      <c r="E1124" s="331">
        <v>14.67</v>
      </c>
      <c r="F1124" s="331"/>
      <c r="G1124" s="333">
        <f t="shared" si="28"/>
        <v>4679.4299999999857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46099</v>
      </c>
      <c r="D1125" s="299" t="s">
        <v>296</v>
      </c>
      <c r="E1125" s="331">
        <v>40.22</v>
      </c>
      <c r="F1125" s="331"/>
      <c r="G1125" s="333">
        <f t="shared" si="28"/>
        <v>4694.0999999999858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46099</v>
      </c>
      <c r="D1126" s="299" t="s">
        <v>295</v>
      </c>
      <c r="E1126" s="331">
        <v>3.49</v>
      </c>
      <c r="F1126" s="331"/>
      <c r="G1126" s="333">
        <f t="shared" si="28"/>
        <v>4734.3199999999861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22</v>
      </c>
      <c r="C1127" s="298">
        <v>46099</v>
      </c>
      <c r="D1127" s="299" t="s">
        <v>401</v>
      </c>
      <c r="E1127" s="331">
        <v>13.84</v>
      </c>
      <c r="F1127" s="331"/>
      <c r="G1127" s="333">
        <f t="shared" si="28"/>
        <v>4737.8099999999858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17</v>
      </c>
      <c r="C1128" s="298">
        <v>46098</v>
      </c>
      <c r="D1128" s="299" t="s">
        <v>188</v>
      </c>
      <c r="E1128" s="331">
        <v>42.65</v>
      </c>
      <c r="F1128" s="331"/>
      <c r="G1128" s="333">
        <f t="shared" si="28"/>
        <v>4751.649999999986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23</v>
      </c>
      <c r="C1129" s="298">
        <v>46098</v>
      </c>
      <c r="D1129" s="299" t="s">
        <v>402</v>
      </c>
      <c r="E1129" s="331">
        <v>529.46</v>
      </c>
      <c r="F1129" s="331"/>
      <c r="G1129" s="333">
        <f t="shared" si="28"/>
        <v>4794.2999999999856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43</v>
      </c>
      <c r="C1130" s="298">
        <v>46098</v>
      </c>
      <c r="D1130" s="299" t="s">
        <v>333</v>
      </c>
      <c r="E1130" s="331">
        <v>22.35</v>
      </c>
      <c r="F1130" s="331"/>
      <c r="G1130" s="333">
        <f t="shared" si="28"/>
        <v>5323.7599999999857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42</v>
      </c>
      <c r="C1131" s="298">
        <v>46098</v>
      </c>
      <c r="D1131" s="299" t="s">
        <v>333</v>
      </c>
      <c r="E1131" s="331">
        <v>37.25</v>
      </c>
      <c r="F1131" s="331"/>
      <c r="G1131" s="333">
        <f t="shared" si="28"/>
        <v>5346.109999999986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46098</v>
      </c>
      <c r="D1132" s="299" t="s">
        <v>319</v>
      </c>
      <c r="E1132" s="331">
        <v>3.99</v>
      </c>
      <c r="F1132" s="331"/>
      <c r="G1132" s="333">
        <f t="shared" si="28"/>
        <v>5383.359999999986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46098</v>
      </c>
      <c r="D1133" s="299" t="s">
        <v>319</v>
      </c>
      <c r="E1133" s="331">
        <v>24.47</v>
      </c>
      <c r="F1133" s="331"/>
      <c r="G1133" s="333">
        <f t="shared" si="28"/>
        <v>5387.3499999999858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21</v>
      </c>
      <c r="C1134" s="298">
        <v>46098</v>
      </c>
      <c r="D1134" s="299" t="s">
        <v>194</v>
      </c>
      <c r="E1134" s="331">
        <v>75.599999999999994</v>
      </c>
      <c r="F1134" s="331"/>
      <c r="G1134" s="333">
        <f t="shared" si="28"/>
        <v>5411.8199999999861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5</v>
      </c>
      <c r="C1135" s="298">
        <v>46097</v>
      </c>
      <c r="D1135" s="299" t="s">
        <v>340</v>
      </c>
      <c r="E1135" s="331">
        <v>21.3</v>
      </c>
      <c r="F1135" s="331"/>
      <c r="G1135" s="333">
        <f t="shared" si="28"/>
        <v>5487.4199999999864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11</v>
      </c>
      <c r="C1136" s="298">
        <v>46097</v>
      </c>
      <c r="D1136" s="299" t="s">
        <v>178</v>
      </c>
      <c r="E1136" s="331">
        <v>267.91000000000003</v>
      </c>
      <c r="F1136" s="331"/>
      <c r="G1136" s="333">
        <f t="shared" si="28"/>
        <v>5508.7199999999866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46097</v>
      </c>
      <c r="D1137" s="299" t="s">
        <v>403</v>
      </c>
      <c r="E1137" s="331"/>
      <c r="F1137" s="331">
        <v>80</v>
      </c>
      <c r="G1137" s="333">
        <f t="shared" si="28"/>
        <v>5776.6299999999865</v>
      </c>
      <c r="H1137" s="334" t="s">
        <v>298</v>
      </c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287</v>
      </c>
      <c r="B1138" s="330" t="s">
        <v>287</v>
      </c>
      <c r="C1138" s="298">
        <v>46097</v>
      </c>
      <c r="D1138" s="299" t="s">
        <v>302</v>
      </c>
      <c r="E1138" s="331">
        <v>80</v>
      </c>
      <c r="F1138" s="331"/>
      <c r="G1138" s="333">
        <f t="shared" si="28"/>
        <v>5696.6299999999865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46097</v>
      </c>
      <c r="D1139" s="299" t="s">
        <v>310</v>
      </c>
      <c r="E1139" s="331">
        <v>42.47</v>
      </c>
      <c r="F1139" s="331"/>
      <c r="G1139" s="333">
        <f t="shared" si="28"/>
        <v>5776.6299999999865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46097</v>
      </c>
      <c r="D1140" s="299" t="s">
        <v>296</v>
      </c>
      <c r="E1140" s="331">
        <v>11.18</v>
      </c>
      <c r="F1140" s="331"/>
      <c r="G1140" s="333">
        <f t="shared" si="28"/>
        <v>5819.0999999999867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46096</v>
      </c>
      <c r="D1141" s="299" t="s">
        <v>404</v>
      </c>
      <c r="E1141" s="331">
        <v>38.67</v>
      </c>
      <c r="F1141" s="331"/>
      <c r="G1141" s="333">
        <f t="shared" si="28"/>
        <v>5830.279999999987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46096</v>
      </c>
      <c r="D1142" s="299" t="s">
        <v>348</v>
      </c>
      <c r="E1142" s="331">
        <v>7.11</v>
      </c>
      <c r="F1142" s="331"/>
      <c r="G1142" s="333">
        <f t="shared" si="28"/>
        <v>5868.9499999999871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46096</v>
      </c>
      <c r="D1143" s="299" t="s">
        <v>304</v>
      </c>
      <c r="E1143" s="331">
        <v>126.64</v>
      </c>
      <c r="F1143" s="331"/>
      <c r="G1143" s="333">
        <f t="shared" si="28"/>
        <v>5876.0599999999868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46096</v>
      </c>
      <c r="D1144" s="299" t="s">
        <v>311</v>
      </c>
      <c r="E1144" s="331">
        <v>125.2</v>
      </c>
      <c r="F1144" s="331"/>
      <c r="G1144" s="333">
        <f t="shared" si="28"/>
        <v>6002.6999999999871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46096</v>
      </c>
      <c r="D1145" s="299" t="s">
        <v>306</v>
      </c>
      <c r="E1145" s="331">
        <v>37.159999999999997</v>
      </c>
      <c r="F1145" s="331"/>
      <c r="G1145" s="333">
        <f t="shared" si="28"/>
        <v>6127.8999999999869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16</v>
      </c>
      <c r="C1146" s="298">
        <v>46096</v>
      </c>
      <c r="D1146" s="299" t="s">
        <v>405</v>
      </c>
      <c r="E1146" s="331">
        <v>713.06</v>
      </c>
      <c r="F1146" s="331"/>
      <c r="G1146" s="333">
        <f t="shared" si="28"/>
        <v>6165.0599999999868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5</v>
      </c>
      <c r="C1147" s="298">
        <v>46095</v>
      </c>
      <c r="D1147" s="299" t="s">
        <v>406</v>
      </c>
      <c r="E1147" s="331">
        <v>24</v>
      </c>
      <c r="F1147" s="331"/>
      <c r="G1147" s="333">
        <f t="shared" si="28"/>
        <v>6878.1199999999862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3</v>
      </c>
      <c r="C1148" s="298">
        <v>46095</v>
      </c>
      <c r="D1148" s="299" t="s">
        <v>348</v>
      </c>
      <c r="E1148" s="331">
        <v>14.58</v>
      </c>
      <c r="F1148" s="331"/>
      <c r="G1148" s="333">
        <f t="shared" si="28"/>
        <v>6902.1199999999862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41</v>
      </c>
      <c r="C1149" s="298">
        <v>46094</v>
      </c>
      <c r="D1149" s="299" t="s">
        <v>407</v>
      </c>
      <c r="E1149" s="331"/>
      <c r="F1149" s="331">
        <v>300</v>
      </c>
      <c r="G1149" s="333">
        <f t="shared" si="28"/>
        <v>6916.6999999999862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1</v>
      </c>
      <c r="C1150" s="298">
        <v>46094</v>
      </c>
      <c r="D1150" s="299" t="s">
        <v>311</v>
      </c>
      <c r="E1150" s="331">
        <v>17.71</v>
      </c>
      <c r="F1150" s="331"/>
      <c r="G1150" s="333">
        <f t="shared" si="28"/>
        <v>6616.6999999999862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46094</v>
      </c>
      <c r="D1151" s="299" t="s">
        <v>296</v>
      </c>
      <c r="E1151" s="331">
        <v>31.56</v>
      </c>
      <c r="F1151" s="331"/>
      <c r="G1151" s="333">
        <f t="shared" si="28"/>
        <v>6634.4099999999862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46094</v>
      </c>
      <c r="D1152" s="299" t="s">
        <v>296</v>
      </c>
      <c r="E1152" s="331">
        <v>34.79</v>
      </c>
      <c r="F1152" s="331"/>
      <c r="G1152" s="333">
        <f t="shared" si="28"/>
        <v>6665.9699999999866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46094</v>
      </c>
      <c r="D1153" s="299" t="s">
        <v>408</v>
      </c>
      <c r="E1153" s="331">
        <v>23.9</v>
      </c>
      <c r="F1153" s="331"/>
      <c r="G1153" s="333">
        <f t="shared" si="28"/>
        <v>6700.7599999999866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46094</v>
      </c>
      <c r="D1154" s="299" t="s">
        <v>348</v>
      </c>
      <c r="E1154" s="331">
        <v>7.26</v>
      </c>
      <c r="F1154" s="331"/>
      <c r="G1154" s="333">
        <f t="shared" si="28"/>
        <v>6724.6599999999862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46094</v>
      </c>
      <c r="D1155" s="299" t="s">
        <v>354</v>
      </c>
      <c r="E1155" s="331">
        <v>85</v>
      </c>
      <c r="F1155" s="331"/>
      <c r="G1155" s="333">
        <f t="shared" si="28"/>
        <v>6731.9199999999864</v>
      </c>
      <c r="H1155" s="334" t="s">
        <v>298</v>
      </c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46093</v>
      </c>
      <c r="D1156" s="299" t="s">
        <v>409</v>
      </c>
      <c r="E1156" s="331">
        <v>51.22</v>
      </c>
      <c r="F1156" s="331"/>
      <c r="G1156" s="333">
        <f t="shared" si="28"/>
        <v>6816.9199999999864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46093</v>
      </c>
      <c r="D1157" s="299" t="s">
        <v>410</v>
      </c>
      <c r="E1157" s="331">
        <v>57.43</v>
      </c>
      <c r="F1157" s="331"/>
      <c r="G1157" s="333">
        <f t="shared" si="28"/>
        <v>6868.1399999999867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46093</v>
      </c>
      <c r="D1158" s="299" t="s">
        <v>358</v>
      </c>
      <c r="E1158" s="331">
        <v>17.45</v>
      </c>
      <c r="F1158" s="331"/>
      <c r="G1158" s="333">
        <f t="shared" si="28"/>
        <v>6925.569999999987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46093</v>
      </c>
      <c r="D1159" s="299" t="s">
        <v>319</v>
      </c>
      <c r="E1159" s="331">
        <v>7.92</v>
      </c>
      <c r="F1159" s="331"/>
      <c r="G1159" s="333">
        <f t="shared" si="28"/>
        <v>6943.0199999999868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291</v>
      </c>
      <c r="B1160" s="330">
        <v>38</v>
      </c>
      <c r="C1160" s="298">
        <v>46093</v>
      </c>
      <c r="D1160" s="299" t="s">
        <v>293</v>
      </c>
      <c r="E1160" s="331"/>
      <c r="F1160" s="331">
        <v>4726.92</v>
      </c>
      <c r="G1160" s="333">
        <f t="shared" si="28"/>
        <v>6950.9399999999869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46093</v>
      </c>
      <c r="D1161" s="299" t="s">
        <v>386</v>
      </c>
      <c r="E1161" s="331">
        <v>15</v>
      </c>
      <c r="F1161" s="331"/>
      <c r="G1161" s="333">
        <f t="shared" si="28"/>
        <v>2224.0199999999868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46093</v>
      </c>
      <c r="D1162" s="299" t="s">
        <v>411</v>
      </c>
      <c r="E1162" s="331">
        <v>12</v>
      </c>
      <c r="F1162" s="331"/>
      <c r="G1162" s="333">
        <f t="shared" si="28"/>
        <v>2239.0199999999868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19</v>
      </c>
      <c r="C1163" s="298">
        <v>46093</v>
      </c>
      <c r="D1163" s="299" t="s">
        <v>191</v>
      </c>
      <c r="E1163" s="331">
        <v>200</v>
      </c>
      <c r="F1163" s="331"/>
      <c r="G1163" s="333">
        <f t="shared" si="28"/>
        <v>2251.0199999999868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46092</v>
      </c>
      <c r="D1164" s="299" t="s">
        <v>412</v>
      </c>
      <c r="E1164" s="331">
        <v>-10.050000000000001</v>
      </c>
      <c r="F1164" s="331"/>
      <c r="G1164" s="333">
        <f t="shared" si="28"/>
        <v>2451.0199999999868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46092</v>
      </c>
      <c r="D1165" s="299" t="s">
        <v>413</v>
      </c>
      <c r="E1165" s="331">
        <v>25</v>
      </c>
      <c r="F1165" s="331"/>
      <c r="G1165" s="333">
        <f t="shared" si="28"/>
        <v>2440.9699999999866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46092</v>
      </c>
      <c r="D1166" s="299" t="s">
        <v>301</v>
      </c>
      <c r="E1166" s="331">
        <v>-9</v>
      </c>
      <c r="F1166" s="331"/>
      <c r="G1166" s="333">
        <f t="shared" si="28"/>
        <v>2465.9699999999866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291</v>
      </c>
      <c r="B1167" s="330">
        <v>41</v>
      </c>
      <c r="C1167" s="298">
        <v>46092</v>
      </c>
      <c r="D1167" s="299" t="s">
        <v>407</v>
      </c>
      <c r="E1167" s="331"/>
      <c r="F1167" s="331">
        <v>500</v>
      </c>
      <c r="G1167" s="333">
        <f t="shared" si="28"/>
        <v>2456.9699999999866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46092</v>
      </c>
      <c r="D1168" s="299" t="s">
        <v>296</v>
      </c>
      <c r="E1168" s="331">
        <v>16.170000000000002</v>
      </c>
      <c r="F1168" s="331"/>
      <c r="G1168" s="333">
        <f t="shared" si="28"/>
        <v>1956.9699999999864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46092</v>
      </c>
      <c r="D1169" s="299" t="s">
        <v>352</v>
      </c>
      <c r="E1169" s="331">
        <v>19.16</v>
      </c>
      <c r="F1169" s="331"/>
      <c r="G1169" s="333">
        <f t="shared" si="28"/>
        <v>1973.1399999999865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46091</v>
      </c>
      <c r="D1170" s="299" t="s">
        <v>447</v>
      </c>
      <c r="E1170" s="331">
        <v>47.28</v>
      </c>
      <c r="F1170" s="331"/>
      <c r="G1170" s="333">
        <f t="shared" si="28"/>
        <v>1992.2999999999865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13</v>
      </c>
      <c r="C1171" s="298">
        <v>46091</v>
      </c>
      <c r="D1171" s="299" t="s">
        <v>182</v>
      </c>
      <c r="E1171" s="331">
        <v>134.93</v>
      </c>
      <c r="F1171" s="331"/>
      <c r="G1171" s="333">
        <f t="shared" si="28"/>
        <v>2039.5799999999865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8</v>
      </c>
      <c r="C1172" s="298">
        <v>46091</v>
      </c>
      <c r="D1172" s="299" t="s">
        <v>295</v>
      </c>
      <c r="E1172" s="331">
        <v>7.44</v>
      </c>
      <c r="F1172" s="331"/>
      <c r="G1172" s="333">
        <f t="shared" si="28"/>
        <v>2174.5099999999866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4</v>
      </c>
      <c r="C1173" s="298">
        <v>46091</v>
      </c>
      <c r="D1173" s="299" t="s">
        <v>295</v>
      </c>
      <c r="E1173" s="331">
        <v>29.53</v>
      </c>
      <c r="F1173" s="331"/>
      <c r="G1173" s="333">
        <f t="shared" si="28"/>
        <v>2181.9499999999866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46091</v>
      </c>
      <c r="D1174" s="299" t="s">
        <v>310</v>
      </c>
      <c r="E1174" s="331">
        <v>34.119999999999997</v>
      </c>
      <c r="F1174" s="331"/>
      <c r="G1174" s="333">
        <f t="shared" si="28"/>
        <v>2211.4799999999868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46091</v>
      </c>
      <c r="D1175" s="299" t="s">
        <v>414</v>
      </c>
      <c r="E1175" s="331">
        <v>18.57</v>
      </c>
      <c r="F1175" s="331"/>
      <c r="G1175" s="333">
        <f t="shared" si="28"/>
        <v>2245.5999999999867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16</v>
      </c>
      <c r="C1176" s="298">
        <v>46091</v>
      </c>
      <c r="D1176" s="299" t="s">
        <v>415</v>
      </c>
      <c r="E1176" s="331">
        <v>107</v>
      </c>
      <c r="F1176" s="331"/>
      <c r="G1176" s="333">
        <f t="shared" si="28"/>
        <v>2264.1699999999869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18</v>
      </c>
      <c r="C1177" s="298">
        <v>46090</v>
      </c>
      <c r="D1177" s="299" t="s">
        <v>361</v>
      </c>
      <c r="E1177" s="331">
        <v>400</v>
      </c>
      <c r="F1177" s="331"/>
      <c r="G1177" s="333">
        <f t="shared" si="28"/>
        <v>2371.1699999999869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46090</v>
      </c>
      <c r="D1178" s="299" t="s">
        <v>296</v>
      </c>
      <c r="E1178" s="331">
        <v>24.69</v>
      </c>
      <c r="F1178" s="331"/>
      <c r="G1178" s="333">
        <f t="shared" si="28"/>
        <v>2771.1699999999869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3</v>
      </c>
      <c r="C1179" s="298">
        <v>46090</v>
      </c>
      <c r="D1179" s="299" t="s">
        <v>416</v>
      </c>
      <c r="E1179" s="331">
        <v>4.59</v>
      </c>
      <c r="F1179" s="331"/>
      <c r="G1179" s="333">
        <f t="shared" si="28"/>
        <v>2795.8599999999869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9</v>
      </c>
      <c r="C1180" s="298">
        <v>46090</v>
      </c>
      <c r="D1180" s="299" t="s">
        <v>58</v>
      </c>
      <c r="E1180" s="331">
        <v>1281.53</v>
      </c>
      <c r="F1180" s="331"/>
      <c r="G1180" s="333">
        <f t="shared" si="28"/>
        <v>2800.4499999999871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7</v>
      </c>
      <c r="C1181" s="298">
        <v>46090</v>
      </c>
      <c r="D1181" s="299" t="s">
        <v>338</v>
      </c>
      <c r="E1181" s="331">
        <v>40.61</v>
      </c>
      <c r="F1181" s="331"/>
      <c r="G1181" s="333">
        <f t="shared" si="28"/>
        <v>4081.9799999999873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287</v>
      </c>
      <c r="B1182" s="330" t="s">
        <v>287</v>
      </c>
      <c r="C1182" s="298">
        <v>46090</v>
      </c>
      <c r="D1182" s="299" t="s">
        <v>417</v>
      </c>
      <c r="E1182" s="331">
        <v>380</v>
      </c>
      <c r="F1182" s="331">
        <v>380</v>
      </c>
      <c r="G1182" s="333">
        <f t="shared" si="28"/>
        <v>4122.5899999999874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46090</v>
      </c>
      <c r="D1183" s="299" t="s">
        <v>418</v>
      </c>
      <c r="E1183" s="331">
        <v>15</v>
      </c>
      <c r="F1183" s="331"/>
      <c r="G1183" s="333">
        <f t="shared" si="28"/>
        <v>4122.5899999999874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46090</v>
      </c>
      <c r="D1184" s="299" t="s">
        <v>386</v>
      </c>
      <c r="E1184" s="331">
        <v>15</v>
      </c>
      <c r="F1184" s="331"/>
      <c r="G1184" s="333">
        <f t="shared" si="28"/>
        <v>4137.5899999999874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46090</v>
      </c>
      <c r="D1185" s="299" t="s">
        <v>300</v>
      </c>
      <c r="E1185" s="331">
        <v>70.66</v>
      </c>
      <c r="F1185" s="331"/>
      <c r="G1185" s="333">
        <f t="shared" si="28"/>
        <v>4152.5899999999874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46089</v>
      </c>
      <c r="D1186" s="299" t="s">
        <v>311</v>
      </c>
      <c r="E1186" s="331">
        <v>109.77</v>
      </c>
      <c r="F1186" s="331"/>
      <c r="G1186" s="333">
        <f t="shared" si="28"/>
        <v>4223.2499999999873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46089</v>
      </c>
      <c r="D1187" s="299" t="s">
        <v>306</v>
      </c>
      <c r="E1187" s="331">
        <v>9.3800000000000008</v>
      </c>
      <c r="F1187" s="331"/>
      <c r="G1187" s="333">
        <f t="shared" si="28"/>
        <v>4333.0199999999877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46089</v>
      </c>
      <c r="D1188" s="299" t="s">
        <v>419</v>
      </c>
      <c r="E1188" s="331">
        <v>3.85</v>
      </c>
      <c r="F1188" s="331"/>
      <c r="G1188" s="333">
        <f t="shared" si="28"/>
        <v>4342.3999999999878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46089</v>
      </c>
      <c r="D1189" s="299" t="s">
        <v>404</v>
      </c>
      <c r="E1189" s="331">
        <v>88.54</v>
      </c>
      <c r="F1189" s="331"/>
      <c r="G1189" s="333">
        <f t="shared" si="28"/>
        <v>4346.2499999999882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46089</v>
      </c>
      <c r="D1190" s="299" t="s">
        <v>358</v>
      </c>
      <c r="E1190" s="331">
        <v>8.3800000000000008</v>
      </c>
      <c r="F1190" s="331"/>
      <c r="G1190" s="333">
        <f t="shared" si="28"/>
        <v>4434.7899999999881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46089</v>
      </c>
      <c r="D1191" s="299" t="s">
        <v>301</v>
      </c>
      <c r="E1191" s="331">
        <v>39.549999999999997</v>
      </c>
      <c r="F1191" s="331"/>
      <c r="G1191" s="333">
        <f t="shared" si="28"/>
        <v>4443.1699999999882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4</v>
      </c>
      <c r="C1192" s="298">
        <v>46089</v>
      </c>
      <c r="D1192" s="299" t="s">
        <v>420</v>
      </c>
      <c r="E1192" s="331">
        <v>31.68</v>
      </c>
      <c r="F1192" s="331"/>
      <c r="G1192" s="333">
        <f t="shared" si="28"/>
        <v>4482.7199999999884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46088</v>
      </c>
      <c r="D1193" s="299" t="s">
        <v>308</v>
      </c>
      <c r="E1193" s="331">
        <v>24.65</v>
      </c>
      <c r="F1193" s="331"/>
      <c r="G1193" s="333">
        <f t="shared" si="28"/>
        <v>4514.3999999999887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46088</v>
      </c>
      <c r="D1194" s="299" t="s">
        <v>346</v>
      </c>
      <c r="E1194" s="331">
        <v>11.04</v>
      </c>
      <c r="F1194" s="331"/>
      <c r="G1194" s="333">
        <f t="shared" si="28"/>
        <v>4539.0499999999884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46088</v>
      </c>
      <c r="D1195" s="299" t="s">
        <v>319</v>
      </c>
      <c r="E1195" s="331">
        <v>11.5</v>
      </c>
      <c r="F1195" s="331"/>
      <c r="G1195" s="333">
        <f t="shared" si="28"/>
        <v>4550.0899999999883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46088</v>
      </c>
      <c r="D1196" s="299" t="s">
        <v>296</v>
      </c>
      <c r="E1196" s="331">
        <v>12.44</v>
      </c>
      <c r="F1196" s="331"/>
      <c r="G1196" s="333">
        <f t="shared" si="28"/>
        <v>4561.5899999999883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46088</v>
      </c>
      <c r="D1197" s="299" t="s">
        <v>296</v>
      </c>
      <c r="E1197" s="331">
        <v>23.62</v>
      </c>
      <c r="F1197" s="331"/>
      <c r="G1197" s="333">
        <f t="shared" si="28"/>
        <v>4574.0299999999879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46088</v>
      </c>
      <c r="D1198" s="299" t="s">
        <v>301</v>
      </c>
      <c r="E1198" s="331">
        <v>36.049999999999997</v>
      </c>
      <c r="F1198" s="331"/>
      <c r="G1198" s="333">
        <f t="shared" si="28"/>
        <v>4597.6499999999878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14</v>
      </c>
      <c r="C1199" s="298">
        <v>46087</v>
      </c>
      <c r="D1199" s="299" t="s">
        <v>366</v>
      </c>
      <c r="E1199" s="331">
        <v>66.67</v>
      </c>
      <c r="F1199" s="331"/>
      <c r="G1199" s="333">
        <f t="shared" si="28"/>
        <v>4633.699999999988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46087</v>
      </c>
      <c r="D1200" s="299" t="s">
        <v>296</v>
      </c>
      <c r="E1200" s="331">
        <v>17.850000000000001</v>
      </c>
      <c r="F1200" s="331"/>
      <c r="G1200" s="333">
        <f t="shared" si="28"/>
        <v>4700.3699999999881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1</v>
      </c>
      <c r="C1201" s="298">
        <v>46087</v>
      </c>
      <c r="D1201" s="299" t="s">
        <v>304</v>
      </c>
      <c r="E1201" s="331">
        <v>112.13</v>
      </c>
      <c r="F1201" s="331"/>
      <c r="G1201" s="333">
        <f t="shared" si="28"/>
        <v>4718.2199999999884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3</v>
      </c>
      <c r="C1202" s="298">
        <v>46087</v>
      </c>
      <c r="D1202" s="299" t="s">
        <v>324</v>
      </c>
      <c r="E1202" s="331">
        <v>7.31</v>
      </c>
      <c r="F1202" s="331"/>
      <c r="G1202" s="333">
        <f t="shared" si="28"/>
        <v>4830.3499999999885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291</v>
      </c>
      <c r="B1203" s="330">
        <v>39</v>
      </c>
      <c r="C1203" s="298">
        <v>46086</v>
      </c>
      <c r="D1203" s="299" t="s">
        <v>292</v>
      </c>
      <c r="E1203" s="331"/>
      <c r="F1203" s="331">
        <v>2763.78</v>
      </c>
      <c r="G1203" s="333">
        <f t="shared" si="28"/>
        <v>4837.6599999999889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46086</v>
      </c>
      <c r="D1204" s="299" t="s">
        <v>295</v>
      </c>
      <c r="E1204" s="331">
        <v>31.52</v>
      </c>
      <c r="F1204" s="331"/>
      <c r="G1204" s="333">
        <f t="shared" si="28"/>
        <v>2073.8799999999892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46086</v>
      </c>
      <c r="D1205" s="299" t="s">
        <v>358</v>
      </c>
      <c r="E1205" s="331">
        <v>14.86</v>
      </c>
      <c r="F1205" s="331"/>
      <c r="G1205" s="333">
        <f t="shared" si="28"/>
        <v>2105.3999999999892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46086</v>
      </c>
      <c r="D1206" s="299" t="s">
        <v>409</v>
      </c>
      <c r="E1206" s="331">
        <v>44.99</v>
      </c>
      <c r="F1206" s="331"/>
      <c r="G1206" s="333">
        <f t="shared" si="28"/>
        <v>2120.2599999999893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46085</v>
      </c>
      <c r="D1207" s="299" t="s">
        <v>421</v>
      </c>
      <c r="E1207" s="331">
        <v>15</v>
      </c>
      <c r="F1207" s="331"/>
      <c r="G1207" s="333">
        <f t="shared" si="28"/>
        <v>2165.2499999999891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46085</v>
      </c>
      <c r="D1208" s="299" t="s">
        <v>296</v>
      </c>
      <c r="E1208" s="331">
        <v>10.84</v>
      </c>
      <c r="F1208" s="331"/>
      <c r="G1208" s="333">
        <f t="shared" si="28"/>
        <v>2180.2499999999891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14</v>
      </c>
      <c r="C1209" s="298">
        <v>46085</v>
      </c>
      <c r="D1209" s="299" t="s">
        <v>367</v>
      </c>
      <c r="E1209" s="331">
        <v>68.739999999999995</v>
      </c>
      <c r="F1209" s="331"/>
      <c r="G1209" s="333">
        <f t="shared" si="28"/>
        <v>2191.0899999999892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46085</v>
      </c>
      <c r="D1210" s="299" t="s">
        <v>310</v>
      </c>
      <c r="E1210" s="331">
        <v>30.67</v>
      </c>
      <c r="F1210" s="331"/>
      <c r="G1210" s="333">
        <f t="shared" si="28"/>
        <v>2259.829999999989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17</v>
      </c>
      <c r="C1211" s="298">
        <v>46085</v>
      </c>
      <c r="D1211" s="299" t="s">
        <v>370</v>
      </c>
      <c r="E1211" s="331">
        <v>99</v>
      </c>
      <c r="F1211" s="331"/>
      <c r="G1211" s="333">
        <f t="shared" si="28"/>
        <v>2290.4999999999891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21</v>
      </c>
      <c r="C1212" s="298">
        <v>46084</v>
      </c>
      <c r="D1212" s="299" t="s">
        <v>194</v>
      </c>
      <c r="E1212" s="331">
        <v>40.72</v>
      </c>
      <c r="F1212" s="331"/>
      <c r="G1212" s="333">
        <f t="shared" si="28"/>
        <v>2389.4999999999891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284</v>
      </c>
      <c r="B1213" s="330">
        <v>36</v>
      </c>
      <c r="C1213" s="298">
        <v>46084</v>
      </c>
      <c r="D1213" s="299" t="s">
        <v>374</v>
      </c>
      <c r="E1213" s="331">
        <v>50</v>
      </c>
      <c r="F1213" s="331"/>
      <c r="G1213" s="333">
        <f t="shared" si="28"/>
        <v>2430.2199999999889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46084</v>
      </c>
      <c r="D1214" s="299" t="s">
        <v>296</v>
      </c>
      <c r="E1214" s="331">
        <v>14.67</v>
      </c>
      <c r="F1214" s="331"/>
      <c r="G1214" s="333">
        <f t="shared" si="28"/>
        <v>2480.2199999999889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46084</v>
      </c>
      <c r="D1215" s="299" t="s">
        <v>296</v>
      </c>
      <c r="E1215" s="331">
        <v>27.42</v>
      </c>
      <c r="F1215" s="331"/>
      <c r="G1215" s="333">
        <f t="shared" si="28"/>
        <v>2494.889999999989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46084</v>
      </c>
      <c r="D1216" s="299" t="s">
        <v>422</v>
      </c>
      <c r="E1216" s="331">
        <v>106.27</v>
      </c>
      <c r="F1216" s="331"/>
      <c r="G1216" s="333">
        <f t="shared" si="28"/>
        <v>2522.309999999989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46084</v>
      </c>
      <c r="D1217" s="299" t="s">
        <v>422</v>
      </c>
      <c r="E1217" s="331">
        <v>-107</v>
      </c>
      <c r="F1217" s="331"/>
      <c r="G1217" s="333">
        <f t="shared" si="28"/>
        <v>2628.579999999989</v>
      </c>
      <c r="H1217" s="334" t="s">
        <v>298</v>
      </c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46083</v>
      </c>
      <c r="D1218" s="299" t="s">
        <v>301</v>
      </c>
      <c r="E1218" s="331">
        <v>20</v>
      </c>
      <c r="F1218" s="331"/>
      <c r="G1218" s="333">
        <f t="shared" si="28"/>
        <v>2521.579999999989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287</v>
      </c>
      <c r="B1219" s="330" t="s">
        <v>287</v>
      </c>
      <c r="C1219" s="298">
        <v>46083</v>
      </c>
      <c r="D1219" s="299" t="s">
        <v>288</v>
      </c>
      <c r="E1219" s="331">
        <v>185.64</v>
      </c>
      <c r="F1219" s="331">
        <v>185.64</v>
      </c>
      <c r="G1219" s="333">
        <f t="shared" si="28"/>
        <v>2541.579999999989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46083</v>
      </c>
      <c r="D1220" s="299" t="s">
        <v>424</v>
      </c>
      <c r="E1220" s="331">
        <v>70.12</v>
      </c>
      <c r="F1220" s="331"/>
      <c r="G1220" s="333">
        <f t="shared" si="28"/>
        <v>2541.579999999989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17</v>
      </c>
      <c r="C1221" s="298">
        <v>46083</v>
      </c>
      <c r="D1221" s="299" t="s">
        <v>188</v>
      </c>
      <c r="E1221" s="331">
        <v>41.44</v>
      </c>
      <c r="F1221" s="331"/>
      <c r="G1221" s="333">
        <f t="shared" si="28"/>
        <v>2611.6999999999889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46083</v>
      </c>
      <c r="D1222" s="299" t="s">
        <v>296</v>
      </c>
      <c r="E1222" s="331">
        <v>8.7200000000000006</v>
      </c>
      <c r="F1222" s="331"/>
      <c r="G1222" s="333">
        <f t="shared" si="28"/>
        <v>2653.139999999989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22</v>
      </c>
      <c r="C1223" s="298">
        <v>46082</v>
      </c>
      <c r="D1223" s="299" t="s">
        <v>375</v>
      </c>
      <c r="E1223" s="331">
        <v>6.37</v>
      </c>
      <c r="F1223" s="331"/>
      <c r="G1223" s="333">
        <f t="shared" si="28"/>
        <v>2661.8599999999888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46082</v>
      </c>
      <c r="D1224" s="299" t="s">
        <v>296</v>
      </c>
      <c r="E1224" s="331">
        <v>9.8699999999999992</v>
      </c>
      <c r="F1224" s="331"/>
      <c r="G1224" s="333">
        <f t="shared" si="28"/>
        <v>2668.2299999999886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46082</v>
      </c>
      <c r="D1225" s="299" t="s">
        <v>311</v>
      </c>
      <c r="E1225" s="331">
        <v>119.55</v>
      </c>
      <c r="F1225" s="331"/>
      <c r="G1225" s="333">
        <f t="shared" si="28"/>
        <v>2678.0999999999885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46082</v>
      </c>
      <c r="D1226" s="299" t="s">
        <v>348</v>
      </c>
      <c r="E1226" s="331">
        <v>25</v>
      </c>
      <c r="F1226" s="331"/>
      <c r="G1226" s="333">
        <f t="shared" si="28"/>
        <v>2797.6499999999887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46082</v>
      </c>
      <c r="D1227" s="299" t="s">
        <v>304</v>
      </c>
      <c r="E1227" s="331">
        <v>119.17</v>
      </c>
      <c r="F1227" s="331"/>
      <c r="G1227" s="333">
        <f t="shared" si="28"/>
        <v>2822.6499999999887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284</v>
      </c>
      <c r="B1228" s="330">
        <v>37</v>
      </c>
      <c r="C1228" s="298">
        <v>46081</v>
      </c>
      <c r="D1228" s="299" t="s">
        <v>425</v>
      </c>
      <c r="E1228" s="331">
        <v>3764.91</v>
      </c>
      <c r="F1228" s="331"/>
      <c r="G1228" s="333">
        <f t="shared" si="28"/>
        <v>2941.8199999999888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286</v>
      </c>
      <c r="B1229" s="330">
        <v>25</v>
      </c>
      <c r="C1229" s="298">
        <v>46081</v>
      </c>
      <c r="D1229" s="298" t="s">
        <v>204</v>
      </c>
      <c r="E1229" s="331">
        <v>350</v>
      </c>
      <c r="F1229" s="331"/>
      <c r="G1229" s="333">
        <f t="shared" si="28"/>
        <v>6706.7299999999886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286</v>
      </c>
      <c r="B1230" s="330">
        <v>26</v>
      </c>
      <c r="C1230" s="298">
        <v>46081</v>
      </c>
      <c r="D1230" s="298" t="s">
        <v>205</v>
      </c>
      <c r="E1230" s="331">
        <v>320</v>
      </c>
      <c r="F1230" s="331"/>
      <c r="G1230" s="333">
        <f t="shared" si="28"/>
        <v>7056.7299999999886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286</v>
      </c>
      <c r="B1231" s="330">
        <v>27</v>
      </c>
      <c r="C1231" s="298">
        <v>46081</v>
      </c>
      <c r="D1231" s="298" t="s">
        <v>206</v>
      </c>
      <c r="E1231" s="331">
        <v>25</v>
      </c>
      <c r="F1231" s="331"/>
      <c r="G1231" s="333">
        <f t="shared" si="28"/>
        <v>7376.7299999999886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286</v>
      </c>
      <c r="B1232" s="330">
        <v>28</v>
      </c>
      <c r="C1232" s="298">
        <v>46081</v>
      </c>
      <c r="D1232" s="298" t="s">
        <v>207</v>
      </c>
      <c r="E1232" s="331">
        <v>25</v>
      </c>
      <c r="F1232" s="331"/>
      <c r="G1232" s="333">
        <f t="shared" si="28"/>
        <v>7401.7299999999886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286</v>
      </c>
      <c r="B1233" s="330">
        <v>29</v>
      </c>
      <c r="C1233" s="298">
        <v>46081</v>
      </c>
      <c r="D1233" s="298" t="s">
        <v>208</v>
      </c>
      <c r="E1233" s="331">
        <v>45</v>
      </c>
      <c r="F1233" s="331"/>
      <c r="G1233" s="333">
        <f t="shared" si="28"/>
        <v>7426.7299999999886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286</v>
      </c>
      <c r="B1234" s="330">
        <v>30</v>
      </c>
      <c r="C1234" s="298">
        <v>46081</v>
      </c>
      <c r="D1234" s="298" t="s">
        <v>209</v>
      </c>
      <c r="E1234" s="331">
        <v>400</v>
      </c>
      <c r="F1234" s="331"/>
      <c r="G1234" s="333">
        <f t="shared" si="28"/>
        <v>7471.7299999999886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286</v>
      </c>
      <c r="B1235" s="330">
        <v>31</v>
      </c>
      <c r="C1235" s="298">
        <v>46081</v>
      </c>
      <c r="D1235" s="298" t="s">
        <v>210</v>
      </c>
      <c r="E1235" s="331">
        <v>375</v>
      </c>
      <c r="F1235" s="331"/>
      <c r="G1235" s="333">
        <f t="shared" si="28"/>
        <v>7871.7299999999886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286</v>
      </c>
      <c r="B1236" s="330">
        <v>32</v>
      </c>
      <c r="C1236" s="298">
        <v>46081</v>
      </c>
      <c r="D1236" s="298" t="s">
        <v>211</v>
      </c>
      <c r="E1236" s="331">
        <v>100</v>
      </c>
      <c r="F1236" s="331"/>
      <c r="G1236" s="333">
        <f t="shared" si="28"/>
        <v>8246.7299999999886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286</v>
      </c>
      <c r="B1237" s="330">
        <v>33</v>
      </c>
      <c r="C1237" s="298">
        <v>46081</v>
      </c>
      <c r="D1237" s="298" t="s">
        <v>212</v>
      </c>
      <c r="E1237" s="331">
        <v>85</v>
      </c>
      <c r="F1237" s="331"/>
      <c r="G1237" s="333">
        <f t="shared" si="28"/>
        <v>8346.7299999999886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286</v>
      </c>
      <c r="B1238" s="330">
        <v>34</v>
      </c>
      <c r="C1238" s="298">
        <v>46081</v>
      </c>
      <c r="D1238" s="298" t="s">
        <v>213</v>
      </c>
      <c r="E1238" s="331">
        <v>230</v>
      </c>
      <c r="F1238" s="331"/>
      <c r="G1238" s="333">
        <f t="shared" si="28"/>
        <v>8431.7299999999886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286</v>
      </c>
      <c r="B1239" s="330">
        <v>35</v>
      </c>
      <c r="C1239" s="298">
        <v>46081</v>
      </c>
      <c r="D1239" s="298" t="s">
        <v>214</v>
      </c>
      <c r="E1239" s="331">
        <v>45</v>
      </c>
      <c r="F1239" s="331"/>
      <c r="G1239" s="333">
        <f t="shared" si="28"/>
        <v>8661.7299999999886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42</v>
      </c>
      <c r="C1240" s="298">
        <v>46081</v>
      </c>
      <c r="D1240" s="298" t="s">
        <v>200</v>
      </c>
      <c r="E1240" s="331">
        <v>51.19</v>
      </c>
      <c r="F1240" s="331"/>
      <c r="G1240" s="333">
        <f t="shared" si="28"/>
        <v>8706.7299999999886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43</v>
      </c>
      <c r="C1241" s="298">
        <v>46081</v>
      </c>
      <c r="D1241" s="298" t="s">
        <v>201</v>
      </c>
      <c r="E1241" s="331">
        <v>37.17</v>
      </c>
      <c r="F1241" s="331"/>
      <c r="G1241" s="333">
        <f t="shared" si="28"/>
        <v>8757.9199999999892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10</v>
      </c>
      <c r="C1242" s="298">
        <v>46081</v>
      </c>
      <c r="D1242" s="298" t="s">
        <v>176</v>
      </c>
      <c r="E1242" s="331">
        <v>17.899999999999999</v>
      </c>
      <c r="F1242" s="331"/>
      <c r="G1242" s="333">
        <f t="shared" si="28"/>
        <v>8795.0899999999892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46080</v>
      </c>
      <c r="D1243" s="298" t="s">
        <v>358</v>
      </c>
      <c r="E1243" s="331">
        <v>11.17</v>
      </c>
      <c r="F1243" s="331"/>
      <c r="G1243" s="333">
        <f t="shared" si="28"/>
        <v>8812.9899999999889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46080</v>
      </c>
      <c r="D1244" s="299" t="s">
        <v>426</v>
      </c>
      <c r="E1244" s="331">
        <v>25</v>
      </c>
      <c r="F1244" s="331"/>
      <c r="G1244" s="333">
        <f t="shared" si="28"/>
        <v>8824.1599999999889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46080</v>
      </c>
      <c r="D1245" s="299" t="s">
        <v>358</v>
      </c>
      <c r="E1245" s="331">
        <v>22.84</v>
      </c>
      <c r="F1245" s="331"/>
      <c r="G1245" s="333">
        <f t="shared" si="28"/>
        <v>8849.1599999999889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46080</v>
      </c>
      <c r="D1246" s="299" t="s">
        <v>427</v>
      </c>
      <c r="E1246" s="331">
        <v>-88</v>
      </c>
      <c r="F1246" s="331"/>
      <c r="G1246" s="333">
        <f t="shared" si="28"/>
        <v>8871.9999999999891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291</v>
      </c>
      <c r="B1247" s="330">
        <v>38</v>
      </c>
      <c r="C1247" s="298">
        <v>46080</v>
      </c>
      <c r="D1247" s="299" t="s">
        <v>293</v>
      </c>
      <c r="E1247" s="331"/>
      <c r="F1247" s="331">
        <v>4278.1499999999996</v>
      </c>
      <c r="G1247" s="333">
        <f t="shared" si="28"/>
        <v>8783.9999999999891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46080</v>
      </c>
      <c r="D1248" s="299" t="s">
        <v>428</v>
      </c>
      <c r="E1248" s="331">
        <v>25.93</v>
      </c>
      <c r="F1248" s="331"/>
      <c r="G1248" s="333">
        <f t="shared" si="28"/>
        <v>4505.8499999999904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4</v>
      </c>
      <c r="C1249" s="298">
        <v>46079</v>
      </c>
      <c r="D1249" s="299" t="s">
        <v>310</v>
      </c>
      <c r="E1249" s="331">
        <v>29.84</v>
      </c>
      <c r="F1249" s="331"/>
      <c r="G1249" s="333">
        <f t="shared" si="28"/>
        <v>4531.7799999999907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5</v>
      </c>
      <c r="C1250" s="298">
        <v>46079</v>
      </c>
      <c r="D1250" s="299" t="s">
        <v>429</v>
      </c>
      <c r="E1250" s="331">
        <v>103.25</v>
      </c>
      <c r="F1250" s="331"/>
      <c r="G1250" s="333">
        <f t="shared" si="28"/>
        <v>4561.6199999999908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46079</v>
      </c>
      <c r="D1251" s="299" t="s">
        <v>357</v>
      </c>
      <c r="E1251" s="331">
        <v>26.02</v>
      </c>
      <c r="F1251" s="331"/>
      <c r="G1251" s="333">
        <f t="shared" si="28"/>
        <v>4664.8699999999908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24</v>
      </c>
      <c r="C1252" s="298">
        <v>46079</v>
      </c>
      <c r="D1252" s="299" t="s">
        <v>860</v>
      </c>
      <c r="E1252" s="331">
        <v>84.83</v>
      </c>
      <c r="F1252" s="331"/>
      <c r="G1252" s="333">
        <f t="shared" si="28"/>
        <v>4690.8899999999912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46079</v>
      </c>
      <c r="D1253" s="299" t="s">
        <v>296</v>
      </c>
      <c r="E1253" s="331">
        <v>17.87</v>
      </c>
      <c r="F1253" s="331"/>
      <c r="G1253" s="333">
        <f t="shared" si="28"/>
        <v>4775.7199999999912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5</v>
      </c>
      <c r="C1254" s="298">
        <v>46079</v>
      </c>
      <c r="D1254" s="299" t="s">
        <v>430</v>
      </c>
      <c r="E1254" s="331">
        <v>123.64</v>
      </c>
      <c r="F1254" s="331"/>
      <c r="G1254" s="333">
        <f t="shared" si="28"/>
        <v>4793.5899999999911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8</v>
      </c>
      <c r="C1255" s="298">
        <v>46078</v>
      </c>
      <c r="D1255" s="299" t="s">
        <v>319</v>
      </c>
      <c r="E1255" s="331">
        <v>18.5</v>
      </c>
      <c r="F1255" s="331"/>
      <c r="G1255" s="333">
        <f t="shared" si="28"/>
        <v>4917.2299999999914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46078</v>
      </c>
      <c r="D1256" s="299" t="s">
        <v>296</v>
      </c>
      <c r="E1256" s="331">
        <v>50.96</v>
      </c>
      <c r="F1256" s="331"/>
      <c r="G1256" s="333">
        <f t="shared" si="28"/>
        <v>4935.7299999999914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46078</v>
      </c>
      <c r="D1257" s="299" t="s">
        <v>296</v>
      </c>
      <c r="E1257" s="331">
        <v>11.28</v>
      </c>
      <c r="F1257" s="331"/>
      <c r="G1257" s="333">
        <f t="shared" si="28"/>
        <v>4986.6899999999914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12</v>
      </c>
      <c r="C1258" s="298">
        <v>46078</v>
      </c>
      <c r="D1258" s="299" t="s">
        <v>314</v>
      </c>
      <c r="E1258" s="331">
        <v>204.47</v>
      </c>
      <c r="F1258" s="331"/>
      <c r="G1258" s="333">
        <f t="shared" si="28"/>
        <v>4997.9699999999912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8</v>
      </c>
      <c r="C1259" s="298">
        <v>46078</v>
      </c>
      <c r="D1259" s="299" t="s">
        <v>308</v>
      </c>
      <c r="E1259" s="331">
        <v>47.99</v>
      </c>
      <c r="F1259" s="331"/>
      <c r="G1259" s="333">
        <f t="shared" si="28"/>
        <v>5202.4399999999914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46078</v>
      </c>
      <c r="D1260" s="299" t="s">
        <v>304</v>
      </c>
      <c r="E1260" s="331">
        <v>19.09</v>
      </c>
      <c r="F1260" s="331"/>
      <c r="G1260" s="333">
        <f t="shared" si="28"/>
        <v>5250.4299999999912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23</v>
      </c>
      <c r="C1261" s="298">
        <v>46076</v>
      </c>
      <c r="D1261" s="299" t="s">
        <v>67</v>
      </c>
      <c r="E1261" s="331">
        <v>650.88</v>
      </c>
      <c r="F1261" s="331"/>
      <c r="G1261" s="333">
        <f t="shared" si="28"/>
        <v>5269.5199999999913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46076</v>
      </c>
      <c r="D1262" s="299" t="s">
        <v>351</v>
      </c>
      <c r="E1262" s="331">
        <v>35</v>
      </c>
      <c r="F1262" s="331"/>
      <c r="G1262" s="333">
        <f t="shared" si="28"/>
        <v>5920.3999999999915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46076</v>
      </c>
      <c r="D1263" s="299" t="s">
        <v>306</v>
      </c>
      <c r="E1263" s="331">
        <v>128.97999999999999</v>
      </c>
      <c r="F1263" s="331"/>
      <c r="G1263" s="333">
        <f t="shared" si="28"/>
        <v>5955.3999999999915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46076</v>
      </c>
      <c r="D1264" s="299" t="s">
        <v>320</v>
      </c>
      <c r="E1264" s="331">
        <v>52.55</v>
      </c>
      <c r="F1264" s="331"/>
      <c r="G1264" s="333">
        <f t="shared" si="28"/>
        <v>6084.379999999991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3</v>
      </c>
      <c r="C1265" s="298">
        <v>46075</v>
      </c>
      <c r="D1265" s="299" t="s">
        <v>348</v>
      </c>
      <c r="E1265" s="331">
        <v>13.76</v>
      </c>
      <c r="F1265" s="331"/>
      <c r="G1265" s="333">
        <f t="shared" si="28"/>
        <v>6136.9299999999912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1</v>
      </c>
      <c r="C1266" s="298">
        <v>46075</v>
      </c>
      <c r="D1266" s="299" t="s">
        <v>311</v>
      </c>
      <c r="E1266" s="331">
        <v>187.64</v>
      </c>
      <c r="F1266" s="331"/>
      <c r="G1266" s="333">
        <f t="shared" si="28"/>
        <v>6150.6899999999914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46074</v>
      </c>
      <c r="D1267" s="299" t="s">
        <v>393</v>
      </c>
      <c r="E1267" s="331">
        <v>75.78</v>
      </c>
      <c r="F1267" s="331"/>
      <c r="G1267" s="333">
        <f t="shared" si="28"/>
        <v>6338.3299999999917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46074</v>
      </c>
      <c r="D1268" s="299" t="s">
        <v>392</v>
      </c>
      <c r="E1268" s="331">
        <v>27.41</v>
      </c>
      <c r="F1268" s="331"/>
      <c r="G1268" s="333">
        <f t="shared" si="28"/>
        <v>6414.1099999999915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4</v>
      </c>
      <c r="C1269" s="298">
        <v>46074</v>
      </c>
      <c r="D1269" s="299" t="s">
        <v>431</v>
      </c>
      <c r="E1269" s="331">
        <v>32.049999999999997</v>
      </c>
      <c r="F1269" s="331"/>
      <c r="G1269" s="333">
        <f t="shared" si="28"/>
        <v>6441.5199999999913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46074</v>
      </c>
      <c r="D1270" s="299" t="s">
        <v>358</v>
      </c>
      <c r="E1270" s="331">
        <v>9.4700000000000006</v>
      </c>
      <c r="F1270" s="331"/>
      <c r="G1270" s="333">
        <f t="shared" si="28"/>
        <v>6473.5699999999915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46073</v>
      </c>
      <c r="D1271" s="299" t="s">
        <v>296</v>
      </c>
      <c r="E1271" s="331">
        <v>14.47</v>
      </c>
      <c r="F1271" s="331"/>
      <c r="G1271" s="333">
        <f t="shared" si="28"/>
        <v>6483.0399999999918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3</v>
      </c>
      <c r="C1272" s="298">
        <v>46073</v>
      </c>
      <c r="D1272" s="299" t="s">
        <v>355</v>
      </c>
      <c r="E1272" s="331">
        <v>11.97</v>
      </c>
      <c r="F1272" s="331"/>
      <c r="G1272" s="333">
        <f t="shared" si="28"/>
        <v>6497.509999999992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4</v>
      </c>
      <c r="C1273" s="298">
        <v>46073</v>
      </c>
      <c r="D1273" s="299" t="s">
        <v>355</v>
      </c>
      <c r="E1273" s="331">
        <v>59.88</v>
      </c>
      <c r="F1273" s="331"/>
      <c r="G1273" s="333">
        <f t="shared" si="28"/>
        <v>6509.4799999999923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46073</v>
      </c>
      <c r="D1274" s="299" t="s">
        <v>418</v>
      </c>
      <c r="E1274" s="331">
        <v>19.57</v>
      </c>
      <c r="F1274" s="331"/>
      <c r="G1274" s="333">
        <f t="shared" si="28"/>
        <v>6569.3599999999924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46073</v>
      </c>
      <c r="D1275" s="299" t="s">
        <v>323</v>
      </c>
      <c r="E1275" s="331">
        <v>20.22</v>
      </c>
      <c r="F1275" s="331"/>
      <c r="G1275" s="333">
        <f t="shared" si="28"/>
        <v>6588.9299999999921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46073</v>
      </c>
      <c r="D1276" s="299" t="s">
        <v>358</v>
      </c>
      <c r="E1276" s="331">
        <v>5.3</v>
      </c>
      <c r="F1276" s="331"/>
      <c r="G1276" s="333">
        <f t="shared" si="28"/>
        <v>6609.1499999999924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46073</v>
      </c>
      <c r="D1277" s="299" t="s">
        <v>324</v>
      </c>
      <c r="E1277" s="331">
        <v>8.1300000000000008</v>
      </c>
      <c r="F1277" s="331"/>
      <c r="G1277" s="333">
        <f t="shared" si="28"/>
        <v>6614.4499999999925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46073</v>
      </c>
      <c r="D1278" s="299" t="s">
        <v>310</v>
      </c>
      <c r="E1278" s="331">
        <v>32.43</v>
      </c>
      <c r="F1278" s="331"/>
      <c r="G1278" s="333">
        <f t="shared" si="28"/>
        <v>6622.5799999999927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8</v>
      </c>
      <c r="C1279" s="298">
        <v>46073</v>
      </c>
      <c r="D1279" s="299" t="s">
        <v>432</v>
      </c>
      <c r="E1279" s="331">
        <v>98.65</v>
      </c>
      <c r="F1279" s="331"/>
      <c r="G1279" s="333">
        <f t="shared" si="28"/>
        <v>6655.0099999999929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46072</v>
      </c>
      <c r="D1280" s="299" t="s">
        <v>300</v>
      </c>
      <c r="E1280" s="331">
        <v>30.87</v>
      </c>
      <c r="F1280" s="331"/>
      <c r="G1280" s="333">
        <f t="shared" si="28"/>
        <v>6753.6599999999926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46072</v>
      </c>
      <c r="D1281" s="299" t="s">
        <v>300</v>
      </c>
      <c r="E1281" s="331">
        <v>15.96</v>
      </c>
      <c r="F1281" s="331"/>
      <c r="G1281" s="333">
        <f t="shared" si="28"/>
        <v>6784.5299999999925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46072</v>
      </c>
      <c r="D1282" s="299" t="s">
        <v>296</v>
      </c>
      <c r="E1282" s="331">
        <v>17.36</v>
      </c>
      <c r="F1282" s="331"/>
      <c r="G1282" s="333">
        <f t="shared" si="28"/>
        <v>6800.4899999999925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46072</v>
      </c>
      <c r="D1283" s="299" t="s">
        <v>328</v>
      </c>
      <c r="E1283" s="331">
        <v>7.46</v>
      </c>
      <c r="F1283" s="331"/>
      <c r="G1283" s="333">
        <f t="shared" si="28"/>
        <v>6817.8499999999922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291</v>
      </c>
      <c r="B1284" s="330">
        <v>39</v>
      </c>
      <c r="C1284" s="298">
        <v>46072</v>
      </c>
      <c r="D1284" s="299" t="s">
        <v>292</v>
      </c>
      <c r="E1284" s="331"/>
      <c r="F1284" s="331">
        <v>2763.77</v>
      </c>
      <c r="G1284" s="333">
        <f t="shared" si="28"/>
        <v>6825.3099999999922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335</v>
      </c>
      <c r="B1285" s="330" t="s">
        <v>335</v>
      </c>
      <c r="C1285" s="298">
        <v>46071</v>
      </c>
      <c r="D1285" s="299" t="s">
        <v>336</v>
      </c>
      <c r="E1285" s="331">
        <v>182.55</v>
      </c>
      <c r="F1285" s="331"/>
      <c r="G1285" s="333">
        <f t="shared" si="28"/>
        <v>4061.5399999999927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15</v>
      </c>
      <c r="C1286" s="298">
        <v>46071</v>
      </c>
      <c r="D1286" s="299" t="s">
        <v>185</v>
      </c>
      <c r="E1286" s="331">
        <v>188.16</v>
      </c>
      <c r="F1286" s="331"/>
      <c r="G1286" s="333">
        <f t="shared" si="28"/>
        <v>4244.0899999999929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291</v>
      </c>
      <c r="B1287" s="330">
        <v>40</v>
      </c>
      <c r="C1287" s="298">
        <v>46071</v>
      </c>
      <c r="D1287" s="299" t="s">
        <v>316</v>
      </c>
      <c r="E1287" s="331"/>
      <c r="F1287" s="331">
        <v>1281.58</v>
      </c>
      <c r="G1287" s="333">
        <f t="shared" si="28"/>
        <v>4432.2499999999927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46071</v>
      </c>
      <c r="D1288" s="299" t="s">
        <v>433</v>
      </c>
      <c r="E1288" s="331">
        <v>-146</v>
      </c>
      <c r="F1288" s="331"/>
      <c r="G1288" s="333">
        <f t="shared" si="28"/>
        <v>3150.6699999999933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46071</v>
      </c>
      <c r="D1289" s="299" t="s">
        <v>434</v>
      </c>
      <c r="E1289" s="331">
        <v>-13</v>
      </c>
      <c r="F1289" s="331"/>
      <c r="G1289" s="333">
        <f t="shared" si="28"/>
        <v>3004.6699999999933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335</v>
      </c>
      <c r="B1290" s="330" t="s">
        <v>335</v>
      </c>
      <c r="C1290" s="298">
        <v>46071</v>
      </c>
      <c r="D1290" s="299" t="s">
        <v>460</v>
      </c>
      <c r="E1290" s="331"/>
      <c r="F1290" s="331">
        <v>191</v>
      </c>
      <c r="G1290" s="333">
        <f t="shared" si="28"/>
        <v>2991.6699999999933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46071</v>
      </c>
      <c r="D1291" s="299" t="s">
        <v>300</v>
      </c>
      <c r="E1291" s="331">
        <v>43.63</v>
      </c>
      <c r="F1291" s="331"/>
      <c r="G1291" s="333">
        <f t="shared" si="28"/>
        <v>2800.6699999999933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46071</v>
      </c>
      <c r="D1292" s="299" t="s">
        <v>300</v>
      </c>
      <c r="E1292" s="331">
        <v>10.64</v>
      </c>
      <c r="F1292" s="331"/>
      <c r="G1292" s="333">
        <f t="shared" si="28"/>
        <v>2844.2999999999934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8</v>
      </c>
      <c r="C1293" s="298">
        <v>46071</v>
      </c>
      <c r="D1293" s="299" t="s">
        <v>296</v>
      </c>
      <c r="E1293" s="331">
        <v>14.87</v>
      </c>
      <c r="F1293" s="331"/>
      <c r="G1293" s="333">
        <f t="shared" si="28"/>
        <v>2854.9399999999932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46071</v>
      </c>
      <c r="D1294" s="299" t="s">
        <v>295</v>
      </c>
      <c r="E1294" s="331">
        <v>12.99</v>
      </c>
      <c r="F1294" s="331"/>
      <c r="G1294" s="333">
        <f t="shared" si="28"/>
        <v>2869.8099999999931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4</v>
      </c>
      <c r="C1295" s="298">
        <v>46071</v>
      </c>
      <c r="D1295" s="299" t="s">
        <v>295</v>
      </c>
      <c r="E1295" s="331">
        <v>29.47</v>
      </c>
      <c r="F1295" s="331"/>
      <c r="G1295" s="333">
        <f t="shared" si="28"/>
        <v>2882.7999999999929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22</v>
      </c>
      <c r="C1296" s="298">
        <v>46071</v>
      </c>
      <c r="D1296" s="299" t="s">
        <v>401</v>
      </c>
      <c r="E1296" s="331">
        <v>13.84</v>
      </c>
      <c r="F1296" s="331"/>
      <c r="G1296" s="333">
        <f t="shared" si="28"/>
        <v>2912.2699999999927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46071</v>
      </c>
      <c r="D1297" s="299" t="s">
        <v>435</v>
      </c>
      <c r="E1297" s="331">
        <v>64.569999999999993</v>
      </c>
      <c r="F1297" s="331"/>
      <c r="G1297" s="333">
        <f t="shared" si="28"/>
        <v>2926.1099999999929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21</v>
      </c>
      <c r="C1298" s="298">
        <v>46070</v>
      </c>
      <c r="D1298" s="299" t="s">
        <v>194</v>
      </c>
      <c r="E1298" s="331">
        <v>81</v>
      </c>
      <c r="F1298" s="331"/>
      <c r="G1298" s="333">
        <f t="shared" si="28"/>
        <v>2990.679999999993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46070</v>
      </c>
      <c r="D1299" s="299" t="s">
        <v>384</v>
      </c>
      <c r="E1299" s="331">
        <v>81.41</v>
      </c>
      <c r="F1299" s="331"/>
      <c r="G1299" s="333">
        <f t="shared" si="28"/>
        <v>3071.679999999993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6</v>
      </c>
      <c r="C1300" s="298">
        <v>46070</v>
      </c>
      <c r="D1300" s="299" t="s">
        <v>300</v>
      </c>
      <c r="E1300" s="331">
        <v>113.74</v>
      </c>
      <c r="F1300" s="331"/>
      <c r="G1300" s="333">
        <f t="shared" si="28"/>
        <v>3153.0899999999929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43</v>
      </c>
      <c r="C1301" s="298">
        <v>46070</v>
      </c>
      <c r="D1301" s="299" t="s">
        <v>333</v>
      </c>
      <c r="E1301" s="331">
        <v>29.8</v>
      </c>
      <c r="F1301" s="331"/>
      <c r="G1301" s="333">
        <f t="shared" si="28"/>
        <v>3266.8299999999927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42</v>
      </c>
      <c r="C1302" s="298">
        <v>46070</v>
      </c>
      <c r="D1302" s="299" t="s">
        <v>333</v>
      </c>
      <c r="E1302" s="331">
        <v>37.25</v>
      </c>
      <c r="F1302" s="331"/>
      <c r="G1302" s="333">
        <f t="shared" si="28"/>
        <v>3296.6299999999928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46070</v>
      </c>
      <c r="D1303" s="299" t="s">
        <v>424</v>
      </c>
      <c r="E1303" s="331">
        <v>7.97</v>
      </c>
      <c r="F1303" s="331"/>
      <c r="G1303" s="333">
        <f t="shared" si="28"/>
        <v>3333.8799999999928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17</v>
      </c>
      <c r="C1304" s="298">
        <v>46070</v>
      </c>
      <c r="D1304" s="299" t="s">
        <v>188</v>
      </c>
      <c r="E1304" s="331">
        <v>42.65</v>
      </c>
      <c r="F1304" s="331"/>
      <c r="G1304" s="333">
        <f t="shared" si="28"/>
        <v>3341.8499999999926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46070</v>
      </c>
      <c r="D1305" s="299" t="s">
        <v>436</v>
      </c>
      <c r="E1305" s="331">
        <v>40</v>
      </c>
      <c r="F1305" s="331"/>
      <c r="G1305" s="333">
        <f t="shared" si="28"/>
        <v>3384.4999999999927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11</v>
      </c>
      <c r="C1306" s="298">
        <v>46070</v>
      </c>
      <c r="D1306" s="299" t="s">
        <v>178</v>
      </c>
      <c r="E1306" s="331">
        <v>480.91</v>
      </c>
      <c r="F1306" s="331"/>
      <c r="G1306" s="333">
        <f t="shared" si="28"/>
        <v>3424.4999999999927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23</v>
      </c>
      <c r="C1307" s="298">
        <v>46070</v>
      </c>
      <c r="D1307" s="299" t="s">
        <v>63</v>
      </c>
      <c r="E1307" s="331">
        <v>529.46</v>
      </c>
      <c r="F1307" s="331"/>
      <c r="G1307" s="333">
        <f t="shared" si="28"/>
        <v>3905.4099999999926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2</v>
      </c>
      <c r="C1308" s="298">
        <v>46069</v>
      </c>
      <c r="D1308" s="299" t="s">
        <v>324</v>
      </c>
      <c r="E1308" s="331">
        <v>16.079999999999998</v>
      </c>
      <c r="F1308" s="331"/>
      <c r="G1308" s="333">
        <f t="shared" si="28"/>
        <v>4434.8699999999926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46069</v>
      </c>
      <c r="D1309" s="299" t="s">
        <v>300</v>
      </c>
      <c r="E1309" s="331">
        <v>21.17</v>
      </c>
      <c r="F1309" s="331"/>
      <c r="G1309" s="333">
        <f t="shared" si="28"/>
        <v>4450.9499999999925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46069</v>
      </c>
      <c r="D1310" s="299" t="s">
        <v>300</v>
      </c>
      <c r="E1310" s="331">
        <v>17.03</v>
      </c>
      <c r="F1310" s="331"/>
      <c r="G1310" s="333">
        <f t="shared" si="28"/>
        <v>4472.1199999999926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46069</v>
      </c>
      <c r="D1311" s="299" t="s">
        <v>296</v>
      </c>
      <c r="E1311" s="331">
        <v>18.309999999999999</v>
      </c>
      <c r="F1311" s="331"/>
      <c r="G1311" s="333">
        <f t="shared" si="28"/>
        <v>4489.1499999999924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46069</v>
      </c>
      <c r="D1312" s="299" t="s">
        <v>301</v>
      </c>
      <c r="E1312" s="331">
        <v>19.3</v>
      </c>
      <c r="F1312" s="331"/>
      <c r="G1312" s="333">
        <f t="shared" si="28"/>
        <v>4507.4599999999928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46069</v>
      </c>
      <c r="D1313" s="299" t="s">
        <v>397</v>
      </c>
      <c r="E1313" s="331">
        <v>24.67</v>
      </c>
      <c r="F1313" s="331"/>
      <c r="G1313" s="333">
        <f t="shared" si="28"/>
        <v>4526.7599999999929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287</v>
      </c>
      <c r="B1314" s="330" t="s">
        <v>287</v>
      </c>
      <c r="C1314" s="298">
        <v>46069</v>
      </c>
      <c r="D1314" s="299" t="s">
        <v>397</v>
      </c>
      <c r="E1314" s="331">
        <v>152.41999999999999</v>
      </c>
      <c r="F1314" s="331">
        <v>152.41999999999999</v>
      </c>
      <c r="G1314" s="333">
        <f t="shared" si="28"/>
        <v>4551.429999999993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6</v>
      </c>
      <c r="C1315" s="298">
        <v>46068</v>
      </c>
      <c r="D1315" s="299" t="s">
        <v>437</v>
      </c>
      <c r="E1315" s="331">
        <v>233.83</v>
      </c>
      <c r="F1315" s="331"/>
      <c r="G1315" s="333">
        <f t="shared" si="28"/>
        <v>4551.429999999993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46068</v>
      </c>
      <c r="D1316" s="299" t="s">
        <v>326</v>
      </c>
      <c r="E1316" s="331">
        <v>50.87</v>
      </c>
      <c r="F1316" s="331"/>
      <c r="G1316" s="333">
        <f t="shared" si="28"/>
        <v>4785.2599999999929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46068</v>
      </c>
      <c r="D1317" s="299" t="s">
        <v>438</v>
      </c>
      <c r="E1317" s="331">
        <v>16</v>
      </c>
      <c r="F1317" s="331"/>
      <c r="G1317" s="333">
        <f t="shared" si="28"/>
        <v>4836.1299999999928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46068</v>
      </c>
      <c r="D1318" s="299" t="s">
        <v>353</v>
      </c>
      <c r="E1318" s="331">
        <v>30</v>
      </c>
      <c r="F1318" s="331"/>
      <c r="G1318" s="333">
        <f t="shared" si="28"/>
        <v>4852.1299999999928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6</v>
      </c>
      <c r="C1319" s="298">
        <v>46068</v>
      </c>
      <c r="D1319" s="299" t="s">
        <v>306</v>
      </c>
      <c r="E1319" s="331">
        <v>76</v>
      </c>
      <c r="F1319" s="331"/>
      <c r="G1319" s="333">
        <f t="shared" si="28"/>
        <v>4882.1299999999928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3</v>
      </c>
      <c r="C1320" s="298">
        <v>46068</v>
      </c>
      <c r="D1320" s="299" t="s">
        <v>348</v>
      </c>
      <c r="E1320" s="331">
        <v>3.59</v>
      </c>
      <c r="F1320" s="331"/>
      <c r="G1320" s="333">
        <f t="shared" si="28"/>
        <v>4958.1299999999928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46068</v>
      </c>
      <c r="D1321" s="299" t="s">
        <v>439</v>
      </c>
      <c r="E1321" s="331">
        <v>70</v>
      </c>
      <c r="F1321" s="331"/>
      <c r="G1321" s="333">
        <f t="shared" si="28"/>
        <v>4961.719999999993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46068</v>
      </c>
      <c r="D1322" s="299" t="s">
        <v>440</v>
      </c>
      <c r="E1322" s="331">
        <v>175</v>
      </c>
      <c r="F1322" s="331"/>
      <c r="G1322" s="333">
        <f t="shared" si="28"/>
        <v>5031.719999999993</v>
      </c>
      <c r="H1322" s="334" t="s">
        <v>298</v>
      </c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8</v>
      </c>
      <c r="C1323" s="298">
        <v>46067</v>
      </c>
      <c r="D1323" s="299" t="s">
        <v>319</v>
      </c>
      <c r="E1323" s="331">
        <v>13.09</v>
      </c>
      <c r="F1323" s="331"/>
      <c r="G1323" s="333">
        <f t="shared" si="28"/>
        <v>5206.719999999993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3</v>
      </c>
      <c r="C1324" s="298">
        <v>46067</v>
      </c>
      <c r="D1324" s="299" t="s">
        <v>296</v>
      </c>
      <c r="E1324" s="331">
        <v>7.56</v>
      </c>
      <c r="F1324" s="331"/>
      <c r="G1324" s="333">
        <f t="shared" si="28"/>
        <v>5219.8099999999931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46067</v>
      </c>
      <c r="D1325" s="299" t="s">
        <v>296</v>
      </c>
      <c r="E1325" s="331">
        <v>32.409999999999997</v>
      </c>
      <c r="F1325" s="331"/>
      <c r="G1325" s="333">
        <f t="shared" si="28"/>
        <v>5227.3699999999935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5</v>
      </c>
      <c r="C1326" s="298">
        <v>46067</v>
      </c>
      <c r="D1326" s="299" t="s">
        <v>441</v>
      </c>
      <c r="E1326" s="331">
        <v>400</v>
      </c>
      <c r="F1326" s="331"/>
      <c r="G1326" s="333">
        <f t="shared" si="28"/>
        <v>5259.7799999999934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8</v>
      </c>
      <c r="C1327" s="298">
        <v>46066</v>
      </c>
      <c r="D1327" s="299" t="s">
        <v>319</v>
      </c>
      <c r="E1327" s="331">
        <v>41.51</v>
      </c>
      <c r="F1327" s="331"/>
      <c r="G1327" s="333">
        <f t="shared" si="28"/>
        <v>5659.7799999999934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4</v>
      </c>
      <c r="C1328" s="298">
        <v>46066</v>
      </c>
      <c r="D1328" s="299" t="s">
        <v>296</v>
      </c>
      <c r="E1328" s="331">
        <v>21.55</v>
      </c>
      <c r="F1328" s="331"/>
      <c r="G1328" s="333">
        <f t="shared" si="28"/>
        <v>5701.2899999999936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46066</v>
      </c>
      <c r="D1329" s="299" t="s">
        <v>358</v>
      </c>
      <c r="E1329" s="331">
        <v>12.45</v>
      </c>
      <c r="F1329" s="331"/>
      <c r="G1329" s="333">
        <f t="shared" si="28"/>
        <v>5722.8399999999938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287</v>
      </c>
      <c r="B1330" s="330" t="s">
        <v>287</v>
      </c>
      <c r="C1330" s="298">
        <v>46066</v>
      </c>
      <c r="D1330" s="299" t="s">
        <v>397</v>
      </c>
      <c r="E1330" s="331">
        <v>91.38</v>
      </c>
      <c r="F1330" s="331">
        <v>91.38</v>
      </c>
      <c r="G1330" s="333">
        <f t="shared" si="28"/>
        <v>5735.2899999999936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1</v>
      </c>
      <c r="C1331" s="298">
        <v>46066</v>
      </c>
      <c r="D1331" s="299" t="s">
        <v>311</v>
      </c>
      <c r="E1331" s="331">
        <v>16.48</v>
      </c>
      <c r="F1331" s="331"/>
      <c r="G1331" s="333">
        <f t="shared" si="28"/>
        <v>5735.2899999999936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46066</v>
      </c>
      <c r="D1332" s="299" t="s">
        <v>428</v>
      </c>
      <c r="E1332" s="331">
        <v>12.76</v>
      </c>
      <c r="F1332" s="331"/>
      <c r="G1332" s="333">
        <f t="shared" si="28"/>
        <v>5751.7699999999932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4</v>
      </c>
      <c r="C1333" s="298">
        <v>46066</v>
      </c>
      <c r="D1333" s="299" t="s">
        <v>329</v>
      </c>
      <c r="E1333" s="331">
        <v>37.9</v>
      </c>
      <c r="F1333" s="331"/>
      <c r="G1333" s="333">
        <f t="shared" si="28"/>
        <v>5764.5299999999934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291</v>
      </c>
      <c r="B1334" s="330">
        <v>40</v>
      </c>
      <c r="C1334" s="298">
        <v>46066</v>
      </c>
      <c r="D1334" s="299" t="s">
        <v>316</v>
      </c>
      <c r="E1334" s="331"/>
      <c r="F1334" s="331">
        <v>427.18</v>
      </c>
      <c r="G1334" s="333">
        <f t="shared" si="28"/>
        <v>5802.429999999993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291</v>
      </c>
      <c r="B1335" s="330">
        <v>38</v>
      </c>
      <c r="C1335" s="298">
        <v>46066</v>
      </c>
      <c r="D1335" s="299" t="s">
        <v>293</v>
      </c>
      <c r="E1335" s="331"/>
      <c r="F1335" s="331">
        <v>4278.16</v>
      </c>
      <c r="G1335" s="333">
        <f t="shared" si="28"/>
        <v>5375.2499999999927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46065</v>
      </c>
      <c r="D1336" s="299" t="s">
        <v>357</v>
      </c>
      <c r="E1336" s="331">
        <v>111.36</v>
      </c>
      <c r="F1336" s="331"/>
      <c r="G1336" s="333">
        <f t="shared" si="28"/>
        <v>1097.0899999999931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46065</v>
      </c>
      <c r="D1337" s="299" t="s">
        <v>442</v>
      </c>
      <c r="E1337" s="331">
        <v>16</v>
      </c>
      <c r="F1337" s="331"/>
      <c r="G1337" s="333">
        <f t="shared" si="28"/>
        <v>1208.449999999993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46065</v>
      </c>
      <c r="D1338" s="299" t="s">
        <v>300</v>
      </c>
      <c r="E1338" s="331">
        <v>29.81</v>
      </c>
      <c r="F1338" s="331"/>
      <c r="G1338" s="333">
        <f t="shared" si="28"/>
        <v>1224.449999999993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19</v>
      </c>
      <c r="C1339" s="298">
        <v>46065</v>
      </c>
      <c r="D1339" s="299" t="s">
        <v>191</v>
      </c>
      <c r="E1339" s="331">
        <v>200</v>
      </c>
      <c r="F1339" s="331"/>
      <c r="G1339" s="333">
        <f t="shared" si="28"/>
        <v>1254.2599999999929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46065</v>
      </c>
      <c r="D1340" s="299" t="s">
        <v>296</v>
      </c>
      <c r="E1340" s="331">
        <v>7.56</v>
      </c>
      <c r="F1340" s="331"/>
      <c r="G1340" s="333">
        <f t="shared" si="28"/>
        <v>1454.2599999999929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46065</v>
      </c>
      <c r="D1341" s="299" t="s">
        <v>296</v>
      </c>
      <c r="E1341" s="331">
        <v>65.78</v>
      </c>
      <c r="F1341" s="331"/>
      <c r="G1341" s="333">
        <f t="shared" si="28"/>
        <v>1461.8199999999929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3</v>
      </c>
      <c r="C1342" s="298">
        <v>46065</v>
      </c>
      <c r="D1342" s="299" t="s">
        <v>296</v>
      </c>
      <c r="E1342" s="331">
        <v>3.93</v>
      </c>
      <c r="F1342" s="331"/>
      <c r="G1342" s="333">
        <f t="shared" si="28"/>
        <v>1527.5999999999929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7</v>
      </c>
      <c r="C1343" s="298">
        <v>46065</v>
      </c>
      <c r="D1343" s="299" t="s">
        <v>443</v>
      </c>
      <c r="E1343" s="331">
        <v>564.83000000000004</v>
      </c>
      <c r="F1343" s="331"/>
      <c r="G1343" s="333">
        <f t="shared" si="28"/>
        <v>1531.5299999999929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7</v>
      </c>
      <c r="C1344" s="298">
        <v>46065</v>
      </c>
      <c r="D1344" s="299" t="s">
        <v>444</v>
      </c>
      <c r="E1344" s="331">
        <v>70.180000000000007</v>
      </c>
      <c r="F1344" s="331"/>
      <c r="G1344" s="333">
        <f t="shared" si="28"/>
        <v>2096.3599999999929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46065</v>
      </c>
      <c r="D1345" s="299" t="s">
        <v>445</v>
      </c>
      <c r="E1345" s="331">
        <v>2.66</v>
      </c>
      <c r="F1345" s="331"/>
      <c r="G1345" s="333">
        <f t="shared" si="28"/>
        <v>2166.5399999999927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5</v>
      </c>
      <c r="C1346" s="298">
        <v>46064</v>
      </c>
      <c r="D1346" s="299" t="s">
        <v>429</v>
      </c>
      <c r="E1346" s="331">
        <v>103.25</v>
      </c>
      <c r="F1346" s="331"/>
      <c r="G1346" s="333">
        <f t="shared" si="28"/>
        <v>2169.1999999999925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46064</v>
      </c>
      <c r="D1347" s="299" t="s">
        <v>363</v>
      </c>
      <c r="E1347" s="331">
        <v>30.39</v>
      </c>
      <c r="F1347" s="331"/>
      <c r="G1347" s="333">
        <f t="shared" si="28"/>
        <v>2272.4499999999925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46064</v>
      </c>
      <c r="D1348" s="299" t="s">
        <v>296</v>
      </c>
      <c r="E1348" s="331">
        <v>9.92</v>
      </c>
      <c r="F1348" s="331"/>
      <c r="G1348" s="333">
        <f t="shared" si="28"/>
        <v>2302.8399999999924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3</v>
      </c>
      <c r="C1349" s="298">
        <v>46064</v>
      </c>
      <c r="D1349" s="299" t="s">
        <v>295</v>
      </c>
      <c r="E1349" s="331">
        <v>3.49</v>
      </c>
      <c r="F1349" s="331"/>
      <c r="G1349" s="333">
        <f t="shared" si="28"/>
        <v>2312.7599999999925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22</v>
      </c>
      <c r="C1350" s="298">
        <v>46064</v>
      </c>
      <c r="D1350" s="299" t="s">
        <v>352</v>
      </c>
      <c r="E1350" s="331">
        <v>19.16</v>
      </c>
      <c r="F1350" s="331"/>
      <c r="G1350" s="333">
        <f t="shared" si="28"/>
        <v>2316.2499999999923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46063</v>
      </c>
      <c r="D1351" s="299" t="s">
        <v>412</v>
      </c>
      <c r="E1351" s="331">
        <v>-8</v>
      </c>
      <c r="F1351" s="331"/>
      <c r="G1351" s="333">
        <f t="shared" si="28"/>
        <v>2335.4099999999921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6</v>
      </c>
      <c r="C1352" s="298">
        <v>46063</v>
      </c>
      <c r="D1352" s="299" t="s">
        <v>446</v>
      </c>
      <c r="E1352" s="331">
        <v>-0.04</v>
      </c>
      <c r="F1352" s="331"/>
      <c r="G1352" s="333">
        <f t="shared" si="28"/>
        <v>2327.4099999999921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335</v>
      </c>
      <c r="B1353" s="330" t="s">
        <v>335</v>
      </c>
      <c r="C1353" s="298">
        <v>46063</v>
      </c>
      <c r="D1353" s="299" t="s">
        <v>447</v>
      </c>
      <c r="E1353" s="331">
        <v>65.78</v>
      </c>
      <c r="F1353" s="331"/>
      <c r="G1353" s="333">
        <f t="shared" si="28"/>
        <v>2327.3699999999922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13</v>
      </c>
      <c r="C1354" s="298">
        <v>46063</v>
      </c>
      <c r="D1354" s="299" t="s">
        <v>182</v>
      </c>
      <c r="E1354" s="331">
        <v>159.35</v>
      </c>
      <c r="F1354" s="331"/>
      <c r="G1354" s="333">
        <f t="shared" si="28"/>
        <v>2393.1499999999924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46063</v>
      </c>
      <c r="D1355" s="299" t="s">
        <v>296</v>
      </c>
      <c r="E1355" s="331">
        <v>16.29</v>
      </c>
      <c r="F1355" s="331"/>
      <c r="G1355" s="333">
        <f t="shared" si="28"/>
        <v>2552.4999999999923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46063</v>
      </c>
      <c r="D1356" s="299" t="s">
        <v>311</v>
      </c>
      <c r="E1356" s="331">
        <v>19.329999999999998</v>
      </c>
      <c r="F1356" s="331"/>
      <c r="G1356" s="333">
        <f t="shared" si="28"/>
        <v>2568.7899999999922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3</v>
      </c>
      <c r="C1357" s="298">
        <v>46062</v>
      </c>
      <c r="D1357" s="299" t="s">
        <v>448</v>
      </c>
      <c r="E1357" s="331">
        <v>8.61</v>
      </c>
      <c r="F1357" s="331"/>
      <c r="G1357" s="333">
        <f t="shared" ref="G1357:G1602" si="29">G1358-E1357+F1357</f>
        <v>2588.1199999999922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46062</v>
      </c>
      <c r="D1358" s="299" t="s">
        <v>296</v>
      </c>
      <c r="E1358" s="331">
        <v>13.41</v>
      </c>
      <c r="F1358" s="331"/>
      <c r="G1358" s="333">
        <f t="shared" si="29"/>
        <v>2596.7299999999923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18</v>
      </c>
      <c r="C1359" s="298">
        <v>46062</v>
      </c>
      <c r="D1359" s="299" t="s">
        <v>361</v>
      </c>
      <c r="E1359" s="331">
        <v>400</v>
      </c>
      <c r="F1359" s="331"/>
      <c r="G1359" s="333">
        <f t="shared" si="29"/>
        <v>2610.1399999999921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9</v>
      </c>
      <c r="C1360" s="298">
        <v>46062</v>
      </c>
      <c r="D1360" s="299" t="s">
        <v>58</v>
      </c>
      <c r="E1360" s="331">
        <v>1281.53</v>
      </c>
      <c r="F1360" s="331"/>
      <c r="G1360" s="333">
        <f t="shared" si="29"/>
        <v>3010.1399999999921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5</v>
      </c>
      <c r="C1361" s="298">
        <v>46062</v>
      </c>
      <c r="D1361" s="299" t="s">
        <v>449</v>
      </c>
      <c r="E1361" s="331">
        <v>50</v>
      </c>
      <c r="F1361" s="331"/>
      <c r="G1361" s="333">
        <f t="shared" si="29"/>
        <v>4291.6699999999919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46062</v>
      </c>
      <c r="D1362" s="299" t="s">
        <v>450</v>
      </c>
      <c r="E1362" s="331">
        <v>12.1</v>
      </c>
      <c r="F1362" s="331"/>
      <c r="G1362" s="333">
        <f t="shared" si="29"/>
        <v>4341.6699999999919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1</v>
      </c>
      <c r="C1363" s="298">
        <v>46061</v>
      </c>
      <c r="D1363" s="299" t="s">
        <v>306</v>
      </c>
      <c r="E1363" s="331">
        <v>72.099999999999994</v>
      </c>
      <c r="F1363" s="331"/>
      <c r="G1363" s="333">
        <f t="shared" si="29"/>
        <v>4353.7699999999923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46061</v>
      </c>
      <c r="D1364" s="299" t="s">
        <v>319</v>
      </c>
      <c r="E1364" s="331">
        <v>30.25</v>
      </c>
      <c r="F1364" s="331"/>
      <c r="G1364" s="333">
        <f t="shared" si="29"/>
        <v>4425.8699999999926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3</v>
      </c>
      <c r="C1365" s="298">
        <v>46061</v>
      </c>
      <c r="D1365" s="299" t="s">
        <v>296</v>
      </c>
      <c r="E1365" s="331">
        <v>3.72</v>
      </c>
      <c r="F1365" s="331"/>
      <c r="G1365" s="333">
        <f t="shared" si="29"/>
        <v>4456.1199999999926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46061</v>
      </c>
      <c r="D1366" s="299" t="s">
        <v>296</v>
      </c>
      <c r="E1366" s="331">
        <v>41.6</v>
      </c>
      <c r="F1366" s="331"/>
      <c r="G1366" s="333">
        <f t="shared" si="29"/>
        <v>4459.8399999999929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46061</v>
      </c>
      <c r="D1367" s="299" t="s">
        <v>451</v>
      </c>
      <c r="E1367" s="331">
        <v>1</v>
      </c>
      <c r="F1367" s="331"/>
      <c r="G1367" s="333">
        <f t="shared" si="29"/>
        <v>4501.4399999999932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46061</v>
      </c>
      <c r="D1368" s="299" t="s">
        <v>358</v>
      </c>
      <c r="E1368" s="331">
        <v>10.17</v>
      </c>
      <c r="F1368" s="331"/>
      <c r="G1368" s="333">
        <f t="shared" si="29"/>
        <v>4502.4399999999932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287</v>
      </c>
      <c r="B1369" s="330" t="s">
        <v>287</v>
      </c>
      <c r="C1369" s="298">
        <v>46060</v>
      </c>
      <c r="D1369" s="299" t="s">
        <v>452</v>
      </c>
      <c r="E1369" s="331">
        <v>367.77</v>
      </c>
      <c r="F1369" s="331">
        <v>367.77</v>
      </c>
      <c r="G1369" s="333">
        <f t="shared" si="29"/>
        <v>4512.6099999999933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4</v>
      </c>
      <c r="C1370" s="298">
        <v>46060</v>
      </c>
      <c r="D1370" s="299" t="s">
        <v>310</v>
      </c>
      <c r="E1370" s="331">
        <v>32.36</v>
      </c>
      <c r="F1370" s="331"/>
      <c r="G1370" s="333">
        <f t="shared" si="29"/>
        <v>4512.6099999999933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46060</v>
      </c>
      <c r="D1371" s="299" t="s">
        <v>453</v>
      </c>
      <c r="E1371" s="331">
        <v>41.39</v>
      </c>
      <c r="F1371" s="331"/>
      <c r="G1371" s="333">
        <f t="shared" si="29"/>
        <v>4544.969999999993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46060</v>
      </c>
      <c r="D1372" s="299" t="s">
        <v>445</v>
      </c>
      <c r="E1372" s="331">
        <v>35.770000000000003</v>
      </c>
      <c r="F1372" s="331"/>
      <c r="G1372" s="333">
        <f t="shared" si="29"/>
        <v>4586.3599999999933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3</v>
      </c>
      <c r="C1373" s="298">
        <v>46060</v>
      </c>
      <c r="D1373" s="299" t="s">
        <v>348</v>
      </c>
      <c r="E1373" s="331">
        <v>25</v>
      </c>
      <c r="F1373" s="331"/>
      <c r="G1373" s="333">
        <f t="shared" si="29"/>
        <v>4622.1299999999937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8</v>
      </c>
      <c r="C1374" s="298">
        <v>46060</v>
      </c>
      <c r="D1374" s="299" t="s">
        <v>296</v>
      </c>
      <c r="E1374" s="331">
        <v>6.69</v>
      </c>
      <c r="F1374" s="331"/>
      <c r="G1374" s="333">
        <f t="shared" si="29"/>
        <v>4647.1299999999937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46060</v>
      </c>
      <c r="D1375" s="299" t="s">
        <v>296</v>
      </c>
      <c r="E1375" s="331">
        <v>47.85</v>
      </c>
      <c r="F1375" s="331"/>
      <c r="G1375" s="333">
        <f t="shared" si="29"/>
        <v>4653.8199999999933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46059</v>
      </c>
      <c r="D1376" s="299" t="s">
        <v>301</v>
      </c>
      <c r="E1376" s="331">
        <v>20</v>
      </c>
      <c r="F1376" s="331"/>
      <c r="G1376" s="333">
        <f t="shared" si="29"/>
        <v>4701.6699999999937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291</v>
      </c>
      <c r="B1377" s="330">
        <v>40</v>
      </c>
      <c r="C1377" s="298">
        <v>46059</v>
      </c>
      <c r="D1377" s="299" t="s">
        <v>316</v>
      </c>
      <c r="E1377" s="331"/>
      <c r="F1377" s="331">
        <v>822.99</v>
      </c>
      <c r="G1377" s="333">
        <f t="shared" si="29"/>
        <v>4721.6699999999937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14</v>
      </c>
      <c r="C1378" s="298">
        <v>46059</v>
      </c>
      <c r="D1378" s="299" t="s">
        <v>366</v>
      </c>
      <c r="E1378" s="331">
        <v>66.67</v>
      </c>
      <c r="F1378" s="331"/>
      <c r="G1378" s="333">
        <f t="shared" si="29"/>
        <v>3898.6799999999935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46059</v>
      </c>
      <c r="D1379" s="299" t="s">
        <v>296</v>
      </c>
      <c r="E1379" s="331">
        <v>9.35</v>
      </c>
      <c r="F1379" s="331"/>
      <c r="G1379" s="333">
        <f t="shared" si="29"/>
        <v>3965.3499999999935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4</v>
      </c>
      <c r="C1380" s="298">
        <v>46059</v>
      </c>
      <c r="D1380" s="299" t="s">
        <v>296</v>
      </c>
      <c r="E1380" s="331">
        <v>45.81</v>
      </c>
      <c r="F1380" s="331"/>
      <c r="G1380" s="333">
        <f t="shared" si="29"/>
        <v>3974.6999999999935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46059</v>
      </c>
      <c r="D1381" s="299" t="s">
        <v>353</v>
      </c>
      <c r="E1381" s="331">
        <v>22.98</v>
      </c>
      <c r="F1381" s="331"/>
      <c r="G1381" s="333">
        <f t="shared" si="29"/>
        <v>4020.5099999999934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46059</v>
      </c>
      <c r="D1382" s="299" t="s">
        <v>301</v>
      </c>
      <c r="E1382" s="331">
        <v>46.5</v>
      </c>
      <c r="F1382" s="331"/>
      <c r="G1382" s="333">
        <f t="shared" si="29"/>
        <v>4043.4899999999934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46059</v>
      </c>
      <c r="D1383" s="299" t="s">
        <v>358</v>
      </c>
      <c r="E1383" s="331">
        <v>10.17</v>
      </c>
      <c r="F1383" s="331"/>
      <c r="G1383" s="333">
        <f t="shared" si="29"/>
        <v>4089.9899999999934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46059</v>
      </c>
      <c r="D1384" s="299" t="s">
        <v>435</v>
      </c>
      <c r="E1384" s="331">
        <v>81.2</v>
      </c>
      <c r="F1384" s="331"/>
      <c r="G1384" s="333">
        <f t="shared" si="29"/>
        <v>4100.1599999999935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46058</v>
      </c>
      <c r="D1385" s="299" t="s">
        <v>301</v>
      </c>
      <c r="E1385" s="331">
        <v>21</v>
      </c>
      <c r="F1385" s="331"/>
      <c r="G1385" s="333">
        <f t="shared" si="29"/>
        <v>4181.3599999999933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291</v>
      </c>
      <c r="B1386" s="330">
        <v>39</v>
      </c>
      <c r="C1386" s="298">
        <v>46058</v>
      </c>
      <c r="D1386" s="299" t="s">
        <v>292</v>
      </c>
      <c r="E1386" s="331"/>
      <c r="F1386" s="331">
        <v>2763.79</v>
      </c>
      <c r="G1386" s="333">
        <f t="shared" si="29"/>
        <v>4202.3599999999933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8</v>
      </c>
      <c r="C1387" s="298">
        <v>46058</v>
      </c>
      <c r="D1387" s="299" t="s">
        <v>357</v>
      </c>
      <c r="E1387" s="331">
        <v>95.35</v>
      </c>
      <c r="F1387" s="331"/>
      <c r="G1387" s="333">
        <f t="shared" si="29"/>
        <v>1438.5699999999933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46058</v>
      </c>
      <c r="D1388" s="299" t="s">
        <v>353</v>
      </c>
      <c r="E1388" s="331">
        <v>14.99</v>
      </c>
      <c r="F1388" s="331"/>
      <c r="G1388" s="333">
        <f t="shared" si="29"/>
        <v>1533.9199999999933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287</v>
      </c>
      <c r="B1389" s="330" t="s">
        <v>287</v>
      </c>
      <c r="C1389" s="298">
        <v>46058</v>
      </c>
      <c r="D1389" s="299" t="s">
        <v>452</v>
      </c>
      <c r="E1389" s="331">
        <v>77.569999999999993</v>
      </c>
      <c r="F1389" s="331">
        <v>77.569999999999993</v>
      </c>
      <c r="G1389" s="333">
        <f t="shared" si="29"/>
        <v>1548.9099999999933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46057</v>
      </c>
      <c r="D1390" s="299" t="s">
        <v>344</v>
      </c>
      <c r="E1390" s="331">
        <v>50</v>
      </c>
      <c r="F1390" s="331"/>
      <c r="G1390" s="333">
        <f t="shared" si="29"/>
        <v>1548.9099999999933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1</v>
      </c>
      <c r="C1391" s="298">
        <v>46057</v>
      </c>
      <c r="D1391" s="299" t="s">
        <v>306</v>
      </c>
      <c r="E1391" s="331">
        <v>62.03</v>
      </c>
      <c r="F1391" s="331"/>
      <c r="G1391" s="333">
        <f t="shared" si="29"/>
        <v>1598.9099999999933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46057</v>
      </c>
      <c r="D1392" s="299" t="s">
        <v>296</v>
      </c>
      <c r="E1392" s="331">
        <v>14.91</v>
      </c>
      <c r="F1392" s="331"/>
      <c r="G1392" s="333">
        <f t="shared" si="29"/>
        <v>1660.9399999999932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4</v>
      </c>
      <c r="C1393" s="298">
        <v>46057</v>
      </c>
      <c r="D1393" s="299" t="s">
        <v>310</v>
      </c>
      <c r="E1393" s="331">
        <v>63.38</v>
      </c>
      <c r="F1393" s="331"/>
      <c r="G1393" s="333">
        <f t="shared" si="29"/>
        <v>1675.8499999999933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287</v>
      </c>
      <c r="B1394" s="330" t="s">
        <v>287</v>
      </c>
      <c r="C1394" s="298">
        <v>46057</v>
      </c>
      <c r="D1394" s="299" t="s">
        <v>454</v>
      </c>
      <c r="E1394" s="331">
        <v>192.78</v>
      </c>
      <c r="F1394" s="331">
        <v>192.78</v>
      </c>
      <c r="G1394" s="333">
        <f t="shared" si="29"/>
        <v>1739.2299999999934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14</v>
      </c>
      <c r="C1395" s="298">
        <v>46057</v>
      </c>
      <c r="D1395" s="299" t="s">
        <v>367</v>
      </c>
      <c r="E1395" s="331">
        <v>68.739999999999995</v>
      </c>
      <c r="F1395" s="331"/>
      <c r="G1395" s="333">
        <f t="shared" si="29"/>
        <v>1739.2299999999934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6</v>
      </c>
      <c r="C1396" s="298">
        <v>46057</v>
      </c>
      <c r="D1396" s="299" t="s">
        <v>300</v>
      </c>
      <c r="E1396" s="331">
        <v>-42.58</v>
      </c>
      <c r="F1396" s="331"/>
      <c r="G1396" s="333">
        <f t="shared" si="29"/>
        <v>1807.9699999999934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1</v>
      </c>
      <c r="C1397" s="298">
        <v>46057</v>
      </c>
      <c r="D1397" s="299" t="s">
        <v>371</v>
      </c>
      <c r="E1397" s="331">
        <v>31.36</v>
      </c>
      <c r="F1397" s="331"/>
      <c r="G1397" s="333">
        <f t="shared" si="29"/>
        <v>1765.3899999999935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17</v>
      </c>
      <c r="C1398" s="298">
        <v>46057</v>
      </c>
      <c r="D1398" s="299" t="s">
        <v>370</v>
      </c>
      <c r="E1398" s="331">
        <v>99</v>
      </c>
      <c r="F1398" s="331"/>
      <c r="G1398" s="333">
        <f t="shared" si="29"/>
        <v>1796.7499999999934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284</v>
      </c>
      <c r="B1399" s="330">
        <v>36</v>
      </c>
      <c r="C1399" s="298">
        <v>46056</v>
      </c>
      <c r="D1399" s="299" t="s">
        <v>374</v>
      </c>
      <c r="E1399" s="331">
        <v>50</v>
      </c>
      <c r="F1399" s="331"/>
      <c r="G1399" s="333">
        <f t="shared" si="29"/>
        <v>1895.7499999999934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46056</v>
      </c>
      <c r="D1400" s="299" t="s">
        <v>319</v>
      </c>
      <c r="E1400" s="331">
        <v>7.92</v>
      </c>
      <c r="F1400" s="331"/>
      <c r="G1400" s="333">
        <f t="shared" si="29"/>
        <v>1945.7499999999934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24</v>
      </c>
      <c r="C1401" s="298">
        <v>46056</v>
      </c>
      <c r="D1401" s="299" t="s">
        <v>860</v>
      </c>
      <c r="E1401" s="331">
        <v>83.58</v>
      </c>
      <c r="F1401" s="331"/>
      <c r="G1401" s="333">
        <f t="shared" si="29"/>
        <v>1953.6699999999935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46056</v>
      </c>
      <c r="D1402" s="299" t="s">
        <v>455</v>
      </c>
      <c r="E1402" s="331">
        <v>28.64</v>
      </c>
      <c r="F1402" s="331"/>
      <c r="G1402" s="333">
        <f t="shared" si="29"/>
        <v>2037.2499999999934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46056</v>
      </c>
      <c r="D1403" s="299" t="s">
        <v>358</v>
      </c>
      <c r="E1403" s="331">
        <v>9.4700000000000006</v>
      </c>
      <c r="F1403" s="331"/>
      <c r="G1403" s="333">
        <f t="shared" si="29"/>
        <v>2065.8899999999935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6</v>
      </c>
      <c r="C1404" s="298">
        <v>46055</v>
      </c>
      <c r="D1404" s="299" t="s">
        <v>456</v>
      </c>
      <c r="E1404" s="331">
        <v>20</v>
      </c>
      <c r="F1404" s="331"/>
      <c r="G1404" s="333">
        <f t="shared" si="29"/>
        <v>2075.3599999999933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17</v>
      </c>
      <c r="C1405" s="298">
        <v>46055</v>
      </c>
      <c r="D1405" s="299" t="s">
        <v>188</v>
      </c>
      <c r="E1405" s="331">
        <v>41.54</v>
      </c>
      <c r="F1405" s="331"/>
      <c r="G1405" s="333">
        <f t="shared" si="29"/>
        <v>2095.3599999999933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46055</v>
      </c>
      <c r="D1406" s="299" t="s">
        <v>296</v>
      </c>
      <c r="E1406" s="331">
        <v>9.92</v>
      </c>
      <c r="F1406" s="331"/>
      <c r="G1406" s="333">
        <f t="shared" si="29"/>
        <v>2136.8999999999933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8</v>
      </c>
      <c r="C1407" s="298">
        <v>46055</v>
      </c>
      <c r="D1407" s="299" t="s">
        <v>457</v>
      </c>
      <c r="E1407" s="331">
        <v>155.38</v>
      </c>
      <c r="F1407" s="331"/>
      <c r="G1407" s="333">
        <f t="shared" si="29"/>
        <v>2146.8199999999933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21</v>
      </c>
      <c r="C1408" s="298">
        <v>46055</v>
      </c>
      <c r="D1408" s="299" t="s">
        <v>194</v>
      </c>
      <c r="E1408" s="331">
        <v>27.35</v>
      </c>
      <c r="F1408" s="331"/>
      <c r="G1408" s="333">
        <f t="shared" si="29"/>
        <v>2302.1999999999935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6</v>
      </c>
      <c r="C1409" s="298">
        <v>46054</v>
      </c>
      <c r="D1409" s="299" t="s">
        <v>300</v>
      </c>
      <c r="E1409" s="331">
        <v>59.37</v>
      </c>
      <c r="F1409" s="331"/>
      <c r="G1409" s="333">
        <f t="shared" si="29"/>
        <v>2329.5499999999934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22</v>
      </c>
      <c r="C1410" s="298">
        <v>46054</v>
      </c>
      <c r="D1410" s="299" t="s">
        <v>375</v>
      </c>
      <c r="E1410" s="331">
        <v>6.37</v>
      </c>
      <c r="F1410" s="331"/>
      <c r="G1410" s="333">
        <f t="shared" si="29"/>
        <v>2388.9199999999933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8</v>
      </c>
      <c r="C1411" s="298">
        <v>46054</v>
      </c>
      <c r="D1411" s="299" t="s">
        <v>458</v>
      </c>
      <c r="E1411" s="331">
        <v>44.65</v>
      </c>
      <c r="F1411" s="331"/>
      <c r="G1411" s="333">
        <f t="shared" si="29"/>
        <v>2395.2899999999931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7</v>
      </c>
      <c r="C1412" s="298">
        <v>46054</v>
      </c>
      <c r="D1412" s="299" t="s">
        <v>338</v>
      </c>
      <c r="E1412" s="331">
        <v>35.17</v>
      </c>
      <c r="F1412" s="331"/>
      <c r="G1412" s="333">
        <f t="shared" si="29"/>
        <v>2439.9399999999932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4</v>
      </c>
      <c r="C1413" s="298">
        <v>46054</v>
      </c>
      <c r="D1413" s="299" t="s">
        <v>310</v>
      </c>
      <c r="E1413" s="331">
        <v>28.48</v>
      </c>
      <c r="F1413" s="331"/>
      <c r="G1413" s="333">
        <f t="shared" si="29"/>
        <v>2475.1099999999933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1</v>
      </c>
      <c r="C1414" s="298">
        <v>46054</v>
      </c>
      <c r="D1414" s="299" t="s">
        <v>311</v>
      </c>
      <c r="E1414" s="331">
        <v>125.07</v>
      </c>
      <c r="F1414" s="331"/>
      <c r="G1414" s="333">
        <f t="shared" si="29"/>
        <v>2503.5899999999933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46054</v>
      </c>
      <c r="D1415" s="299" t="s">
        <v>458</v>
      </c>
      <c r="E1415" s="331">
        <v>100</v>
      </c>
      <c r="F1415" s="331"/>
      <c r="G1415" s="333">
        <f t="shared" si="29"/>
        <v>2628.6599999999935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1</v>
      </c>
      <c r="C1416" s="298">
        <v>46054</v>
      </c>
      <c r="D1416" s="299" t="s">
        <v>329</v>
      </c>
      <c r="E1416" s="331">
        <v>194.96</v>
      </c>
      <c r="F1416" s="331"/>
      <c r="G1416" s="333">
        <f t="shared" si="29"/>
        <v>2728.6599999999935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46054</v>
      </c>
      <c r="D1417" s="299" t="s">
        <v>410</v>
      </c>
      <c r="E1417" s="331">
        <v>75.53</v>
      </c>
      <c r="F1417" s="331"/>
      <c r="G1417" s="333">
        <f t="shared" si="29"/>
        <v>2923.6199999999935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284</v>
      </c>
      <c r="B1418" s="330">
        <v>37</v>
      </c>
      <c r="C1418" s="298">
        <v>46053</v>
      </c>
      <c r="D1418" s="299" t="s">
        <v>459</v>
      </c>
      <c r="E1418" s="331">
        <v>3194.64</v>
      </c>
      <c r="F1418" s="331"/>
      <c r="G1418" s="333">
        <f t="shared" si="29"/>
        <v>2999.1499999999937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286</v>
      </c>
      <c r="B1419" s="330">
        <v>25</v>
      </c>
      <c r="C1419" s="298">
        <v>46053</v>
      </c>
      <c r="D1419" s="298" t="s">
        <v>204</v>
      </c>
      <c r="E1419" s="331">
        <v>350</v>
      </c>
      <c r="F1419" s="331"/>
      <c r="G1419" s="333">
        <f t="shared" si="29"/>
        <v>6193.7899999999936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286</v>
      </c>
      <c r="B1420" s="330">
        <v>26</v>
      </c>
      <c r="C1420" s="298">
        <v>46053</v>
      </c>
      <c r="D1420" s="298" t="s">
        <v>205</v>
      </c>
      <c r="E1420" s="331">
        <v>320</v>
      </c>
      <c r="F1420" s="331"/>
      <c r="G1420" s="333">
        <f t="shared" si="29"/>
        <v>6543.7899999999936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286</v>
      </c>
      <c r="B1421" s="330">
        <v>27</v>
      </c>
      <c r="C1421" s="298">
        <v>46053</v>
      </c>
      <c r="D1421" s="298" t="s">
        <v>206</v>
      </c>
      <c r="E1421" s="331">
        <v>25</v>
      </c>
      <c r="F1421" s="331"/>
      <c r="G1421" s="333">
        <f t="shared" si="29"/>
        <v>6863.7899999999936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286</v>
      </c>
      <c r="B1422" s="330">
        <v>28</v>
      </c>
      <c r="C1422" s="298">
        <v>46053</v>
      </c>
      <c r="D1422" s="298" t="s">
        <v>207</v>
      </c>
      <c r="E1422" s="331">
        <v>25</v>
      </c>
      <c r="F1422" s="331"/>
      <c r="G1422" s="333">
        <f t="shared" si="29"/>
        <v>6888.7899999999936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286</v>
      </c>
      <c r="B1423" s="330">
        <v>29</v>
      </c>
      <c r="C1423" s="298">
        <v>46053</v>
      </c>
      <c r="D1423" s="298" t="s">
        <v>208</v>
      </c>
      <c r="E1423" s="331">
        <v>45</v>
      </c>
      <c r="F1423" s="331"/>
      <c r="G1423" s="333">
        <f t="shared" si="29"/>
        <v>6913.7899999999936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286</v>
      </c>
      <c r="B1424" s="330">
        <v>30</v>
      </c>
      <c r="C1424" s="298">
        <v>46053</v>
      </c>
      <c r="D1424" s="298" t="s">
        <v>209</v>
      </c>
      <c r="E1424" s="331">
        <v>400</v>
      </c>
      <c r="F1424" s="331"/>
      <c r="G1424" s="333">
        <f t="shared" si="29"/>
        <v>6958.7899999999936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286</v>
      </c>
      <c r="B1425" s="330">
        <v>31</v>
      </c>
      <c r="C1425" s="298">
        <v>46053</v>
      </c>
      <c r="D1425" s="298" t="s">
        <v>210</v>
      </c>
      <c r="E1425" s="331">
        <v>375</v>
      </c>
      <c r="F1425" s="331"/>
      <c r="G1425" s="333">
        <f t="shared" si="29"/>
        <v>7358.7899999999936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286</v>
      </c>
      <c r="B1426" s="330">
        <v>32</v>
      </c>
      <c r="C1426" s="298">
        <v>46053</v>
      </c>
      <c r="D1426" s="298" t="s">
        <v>211</v>
      </c>
      <c r="E1426" s="331">
        <v>100</v>
      </c>
      <c r="F1426" s="331"/>
      <c r="G1426" s="333">
        <f t="shared" si="29"/>
        <v>7733.7899999999936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286</v>
      </c>
      <c r="B1427" s="330">
        <v>33</v>
      </c>
      <c r="C1427" s="298">
        <v>46053</v>
      </c>
      <c r="D1427" s="298" t="s">
        <v>212</v>
      </c>
      <c r="E1427" s="331">
        <v>85</v>
      </c>
      <c r="F1427" s="331"/>
      <c r="G1427" s="333">
        <f t="shared" si="29"/>
        <v>7833.7899999999936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286</v>
      </c>
      <c r="B1428" s="330">
        <v>34</v>
      </c>
      <c r="C1428" s="298">
        <v>46053</v>
      </c>
      <c r="D1428" s="298" t="s">
        <v>213</v>
      </c>
      <c r="E1428" s="331">
        <v>230</v>
      </c>
      <c r="F1428" s="331"/>
      <c r="G1428" s="333">
        <f t="shared" si="29"/>
        <v>7918.7899999999936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286</v>
      </c>
      <c r="B1429" s="330">
        <v>35</v>
      </c>
      <c r="C1429" s="298">
        <v>46053</v>
      </c>
      <c r="D1429" s="298" t="s">
        <v>214</v>
      </c>
      <c r="E1429" s="331">
        <v>45</v>
      </c>
      <c r="F1429" s="331"/>
      <c r="G1429" s="333">
        <f t="shared" si="29"/>
        <v>8148.7899999999936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8</v>
      </c>
      <c r="C1430" s="298">
        <v>46053</v>
      </c>
      <c r="D1430" s="298" t="s">
        <v>319</v>
      </c>
      <c r="E1430" s="331">
        <v>31.03</v>
      </c>
      <c r="F1430" s="331"/>
      <c r="G1430" s="333">
        <f t="shared" si="29"/>
        <v>8193.7899999999936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10</v>
      </c>
      <c r="C1431" s="298">
        <v>46053</v>
      </c>
      <c r="D1431" s="298" t="s">
        <v>176</v>
      </c>
      <c r="E1431" s="331">
        <v>17.899999999999999</v>
      </c>
      <c r="F1431" s="331"/>
      <c r="G1431" s="333">
        <f t="shared" si="29"/>
        <v>8224.8199999999943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3</v>
      </c>
      <c r="C1432" s="298">
        <v>46053</v>
      </c>
      <c r="D1432" s="298" t="s">
        <v>348</v>
      </c>
      <c r="E1432" s="331">
        <v>18.84</v>
      </c>
      <c r="F1432" s="331"/>
      <c r="G1432" s="333">
        <f t="shared" si="29"/>
        <v>8242.7199999999939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8</v>
      </c>
      <c r="C1433" s="298">
        <v>46053</v>
      </c>
      <c r="D1433" s="298" t="s">
        <v>319</v>
      </c>
      <c r="E1433" s="331">
        <v>25.54</v>
      </c>
      <c r="F1433" s="331"/>
      <c r="G1433" s="333">
        <f t="shared" si="29"/>
        <v>8261.559999999994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8</v>
      </c>
      <c r="C1434" s="298">
        <v>46053</v>
      </c>
      <c r="D1434" s="298" t="s">
        <v>308</v>
      </c>
      <c r="E1434" s="331">
        <v>52.59</v>
      </c>
      <c r="F1434" s="331"/>
      <c r="G1434" s="333">
        <f t="shared" si="29"/>
        <v>8287.0999999999949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335</v>
      </c>
      <c r="B1435" s="330" t="s">
        <v>335</v>
      </c>
      <c r="C1435" s="298">
        <v>46052</v>
      </c>
      <c r="D1435" s="299" t="s">
        <v>460</v>
      </c>
      <c r="E1435" s="331"/>
      <c r="F1435" s="331">
        <v>422</v>
      </c>
      <c r="G1435" s="333">
        <f t="shared" si="29"/>
        <v>8339.6899999999951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5</v>
      </c>
      <c r="C1436" s="298">
        <v>46052</v>
      </c>
      <c r="D1436" s="299" t="s">
        <v>864</v>
      </c>
      <c r="E1436" s="331">
        <v>200</v>
      </c>
      <c r="F1436" s="331"/>
      <c r="G1436" s="333">
        <f t="shared" si="29"/>
        <v>7917.6899999999951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46052</v>
      </c>
      <c r="D1437" s="299" t="s">
        <v>296</v>
      </c>
      <c r="E1437" s="331">
        <v>8.52</v>
      </c>
      <c r="F1437" s="331"/>
      <c r="G1437" s="333">
        <f t="shared" si="29"/>
        <v>8117.6899999999951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287</v>
      </c>
      <c r="B1438" s="330" t="s">
        <v>287</v>
      </c>
      <c r="C1438" s="298">
        <v>46052</v>
      </c>
      <c r="D1438" s="299" t="s">
        <v>461</v>
      </c>
      <c r="E1438" s="331">
        <v>831.92</v>
      </c>
      <c r="F1438" s="331">
        <v>831.92</v>
      </c>
      <c r="G1438" s="333">
        <f t="shared" si="29"/>
        <v>8126.2099999999955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5</v>
      </c>
      <c r="C1439" s="298">
        <v>46052</v>
      </c>
      <c r="D1439" s="299" t="s">
        <v>441</v>
      </c>
      <c r="E1439" s="331">
        <v>200</v>
      </c>
      <c r="F1439" s="331"/>
      <c r="G1439" s="333">
        <f t="shared" si="29"/>
        <v>8126.2099999999955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46052</v>
      </c>
      <c r="D1440" s="299" t="s">
        <v>324</v>
      </c>
      <c r="E1440" s="331">
        <v>11.04</v>
      </c>
      <c r="F1440" s="331"/>
      <c r="G1440" s="333">
        <f t="shared" si="29"/>
        <v>8326.2099999999955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291</v>
      </c>
      <c r="B1441" s="330">
        <v>38</v>
      </c>
      <c r="C1441" s="298">
        <v>46051</v>
      </c>
      <c r="D1441" s="299" t="s">
        <v>293</v>
      </c>
      <c r="E1441" s="331"/>
      <c r="F1441" s="331">
        <v>4365.6499999999996</v>
      </c>
      <c r="G1441" s="333">
        <f t="shared" si="29"/>
        <v>8337.2499999999964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46051</v>
      </c>
      <c r="D1442" s="299" t="s">
        <v>296</v>
      </c>
      <c r="E1442" s="331">
        <v>18.28</v>
      </c>
      <c r="F1442" s="331"/>
      <c r="G1442" s="333">
        <f t="shared" si="29"/>
        <v>3971.5999999999976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4</v>
      </c>
      <c r="C1443" s="298">
        <v>46051</v>
      </c>
      <c r="D1443" s="299" t="s">
        <v>295</v>
      </c>
      <c r="E1443" s="331">
        <v>57.06</v>
      </c>
      <c r="F1443" s="331"/>
      <c r="G1443" s="333">
        <f t="shared" si="29"/>
        <v>3989.8799999999978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287</v>
      </c>
      <c r="B1444" s="330" t="s">
        <v>287</v>
      </c>
      <c r="C1444" s="298">
        <v>46051</v>
      </c>
      <c r="D1444" s="299" t="s">
        <v>462</v>
      </c>
      <c r="E1444" s="331">
        <v>89.42</v>
      </c>
      <c r="F1444" s="331">
        <v>89.42</v>
      </c>
      <c r="G1444" s="333">
        <f t="shared" si="29"/>
        <v>4046.9399999999978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8</v>
      </c>
      <c r="C1445" s="298">
        <v>46051</v>
      </c>
      <c r="D1445" s="299" t="s">
        <v>463</v>
      </c>
      <c r="E1445" s="331">
        <v>59</v>
      </c>
      <c r="F1445" s="331"/>
      <c r="G1445" s="333">
        <f t="shared" si="29"/>
        <v>4046.9399999999978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46051</v>
      </c>
      <c r="D1446" s="299" t="s">
        <v>371</v>
      </c>
      <c r="E1446" s="331">
        <v>19.899999999999999</v>
      </c>
      <c r="F1446" s="331"/>
      <c r="G1446" s="333">
        <f t="shared" si="29"/>
        <v>4105.9399999999978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46050</v>
      </c>
      <c r="D1447" s="299" t="s">
        <v>353</v>
      </c>
      <c r="E1447" s="331">
        <v>14.99</v>
      </c>
      <c r="F1447" s="331"/>
      <c r="G1447" s="333">
        <f t="shared" si="29"/>
        <v>4125.8399999999974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6</v>
      </c>
      <c r="C1448" s="298">
        <v>46050</v>
      </c>
      <c r="D1448" s="299" t="s">
        <v>464</v>
      </c>
      <c r="E1448" s="331">
        <v>25</v>
      </c>
      <c r="F1448" s="331"/>
      <c r="G1448" s="333">
        <f t="shared" si="29"/>
        <v>4140.8299999999972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46050</v>
      </c>
      <c r="D1449" s="299" t="s">
        <v>865</v>
      </c>
      <c r="E1449" s="331">
        <v>6</v>
      </c>
      <c r="F1449" s="331"/>
      <c r="G1449" s="333">
        <f t="shared" si="29"/>
        <v>4165.8299999999972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46050</v>
      </c>
      <c r="D1450" s="299" t="s">
        <v>866</v>
      </c>
      <c r="E1450" s="331">
        <v>15</v>
      </c>
      <c r="F1450" s="331"/>
      <c r="G1450" s="333">
        <f t="shared" si="29"/>
        <v>4171.8299999999972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46050</v>
      </c>
      <c r="D1451" s="299" t="s">
        <v>296</v>
      </c>
      <c r="E1451" s="331">
        <v>12.71</v>
      </c>
      <c r="F1451" s="331"/>
      <c r="G1451" s="333">
        <f t="shared" si="29"/>
        <v>4186.8299999999972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287</v>
      </c>
      <c r="B1452" s="330" t="s">
        <v>287</v>
      </c>
      <c r="C1452" s="298">
        <v>46050</v>
      </c>
      <c r="D1452" s="299" t="s">
        <v>452</v>
      </c>
      <c r="E1452" s="331">
        <v>1475.9</v>
      </c>
      <c r="F1452" s="331">
        <v>1475.9</v>
      </c>
      <c r="G1452" s="333">
        <f t="shared" si="29"/>
        <v>4199.5399999999972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46050</v>
      </c>
      <c r="D1453" s="299" t="s">
        <v>319</v>
      </c>
      <c r="E1453" s="331">
        <v>28.52</v>
      </c>
      <c r="F1453" s="331"/>
      <c r="G1453" s="333">
        <f t="shared" si="29"/>
        <v>4199.5399999999972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2</v>
      </c>
      <c r="C1454" s="298">
        <v>46050</v>
      </c>
      <c r="D1454" s="299" t="s">
        <v>465</v>
      </c>
      <c r="E1454" s="331">
        <v>66.94</v>
      </c>
      <c r="F1454" s="331"/>
      <c r="G1454" s="333">
        <f t="shared" si="29"/>
        <v>4228.0599999999977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46049</v>
      </c>
      <c r="D1455" s="299" t="s">
        <v>308</v>
      </c>
      <c r="E1455" s="331">
        <v>47.99</v>
      </c>
      <c r="F1455" s="331"/>
      <c r="G1455" s="333">
        <f t="shared" si="29"/>
        <v>4294.9999999999973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287</v>
      </c>
      <c r="B1456" s="330" t="s">
        <v>287</v>
      </c>
      <c r="C1456" s="298">
        <v>46048</v>
      </c>
      <c r="D1456" s="299" t="s">
        <v>466</v>
      </c>
      <c r="E1456" s="331"/>
      <c r="F1456" s="331">
        <v>425</v>
      </c>
      <c r="G1456" s="333">
        <f t="shared" si="29"/>
        <v>4342.9899999999971</v>
      </c>
      <c r="H1456" s="334" t="s">
        <v>298</v>
      </c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287</v>
      </c>
      <c r="B1457" s="330" t="s">
        <v>287</v>
      </c>
      <c r="C1457" s="298">
        <v>46048</v>
      </c>
      <c r="D1457" s="299" t="s">
        <v>466</v>
      </c>
      <c r="E1457" s="331">
        <v>425</v>
      </c>
      <c r="F1457" s="331"/>
      <c r="G1457" s="333">
        <f t="shared" si="29"/>
        <v>3917.9899999999971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46048</v>
      </c>
      <c r="D1458" s="299" t="s">
        <v>467</v>
      </c>
      <c r="E1458" s="331">
        <v>20.12</v>
      </c>
      <c r="F1458" s="331"/>
      <c r="G1458" s="333">
        <f t="shared" si="29"/>
        <v>4342.9899999999971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294</v>
      </c>
      <c r="B1459" s="330">
        <v>17</v>
      </c>
      <c r="C1459" s="298">
        <v>46048</v>
      </c>
      <c r="D1459" s="299" t="s">
        <v>468</v>
      </c>
      <c r="E1459" s="331">
        <v>42.68</v>
      </c>
      <c r="F1459" s="331"/>
      <c r="G1459" s="333">
        <f t="shared" si="29"/>
        <v>4363.1099999999969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46048</v>
      </c>
      <c r="D1460" s="299" t="s">
        <v>397</v>
      </c>
      <c r="E1460" s="331">
        <v>47.9</v>
      </c>
      <c r="F1460" s="331"/>
      <c r="G1460" s="333">
        <f t="shared" si="29"/>
        <v>4405.7899999999972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46047</v>
      </c>
      <c r="D1461" s="299" t="s">
        <v>457</v>
      </c>
      <c r="E1461" s="331">
        <v>105.79</v>
      </c>
      <c r="F1461" s="331"/>
      <c r="G1461" s="333">
        <f t="shared" si="29"/>
        <v>4453.6899999999969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12</v>
      </c>
      <c r="C1462" s="298">
        <v>46047</v>
      </c>
      <c r="D1462" s="299" t="s">
        <v>314</v>
      </c>
      <c r="E1462" s="331">
        <v>204.83</v>
      </c>
      <c r="F1462" s="331"/>
      <c r="G1462" s="333">
        <f t="shared" si="29"/>
        <v>4559.4799999999968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3</v>
      </c>
      <c r="C1463" s="298">
        <v>46047</v>
      </c>
      <c r="D1463" s="299" t="s">
        <v>348</v>
      </c>
      <c r="E1463" s="331">
        <v>8.51</v>
      </c>
      <c r="F1463" s="331"/>
      <c r="G1463" s="333">
        <f t="shared" si="29"/>
        <v>4764.3099999999968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46046</v>
      </c>
      <c r="D1464" s="299" t="s">
        <v>296</v>
      </c>
      <c r="E1464" s="331">
        <v>92.96</v>
      </c>
      <c r="F1464" s="331"/>
      <c r="G1464" s="333">
        <f t="shared" si="29"/>
        <v>4772.819999999997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4</v>
      </c>
      <c r="C1465" s="298">
        <v>46046</v>
      </c>
      <c r="D1465" s="299" t="s">
        <v>334</v>
      </c>
      <c r="E1465" s="331">
        <v>30.77</v>
      </c>
      <c r="F1465" s="331"/>
      <c r="G1465" s="333">
        <f t="shared" si="29"/>
        <v>4865.779999999997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46046</v>
      </c>
      <c r="D1466" s="299" t="s">
        <v>358</v>
      </c>
      <c r="E1466" s="331">
        <v>9.4700000000000006</v>
      </c>
      <c r="F1466" s="331"/>
      <c r="G1466" s="333">
        <f t="shared" si="29"/>
        <v>4896.5499999999975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6</v>
      </c>
      <c r="C1467" s="298">
        <v>46046</v>
      </c>
      <c r="D1467" s="299" t="s">
        <v>397</v>
      </c>
      <c r="E1467" s="331">
        <v>53.59</v>
      </c>
      <c r="F1467" s="331"/>
      <c r="G1467" s="333">
        <f t="shared" si="29"/>
        <v>4906.0199999999977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46046</v>
      </c>
      <c r="D1468" s="299" t="s">
        <v>311</v>
      </c>
      <c r="E1468" s="331">
        <v>61.64</v>
      </c>
      <c r="F1468" s="331"/>
      <c r="G1468" s="333">
        <f t="shared" si="29"/>
        <v>4959.6099999999979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1</v>
      </c>
      <c r="C1469" s="298">
        <v>46045</v>
      </c>
      <c r="D1469" s="299" t="s">
        <v>304</v>
      </c>
      <c r="E1469" s="331">
        <v>23.17</v>
      </c>
      <c r="F1469" s="331"/>
      <c r="G1469" s="333">
        <f t="shared" si="29"/>
        <v>5021.2499999999982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4</v>
      </c>
      <c r="C1470" s="298">
        <v>46045</v>
      </c>
      <c r="D1470" s="299" t="s">
        <v>296</v>
      </c>
      <c r="E1470" s="331">
        <v>62.77</v>
      </c>
      <c r="F1470" s="331"/>
      <c r="G1470" s="333">
        <f t="shared" si="29"/>
        <v>5044.4199999999983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46045</v>
      </c>
      <c r="D1471" s="299" t="s">
        <v>469</v>
      </c>
      <c r="E1471" s="331">
        <v>105.51</v>
      </c>
      <c r="F1471" s="331"/>
      <c r="G1471" s="333">
        <f t="shared" si="29"/>
        <v>5107.1899999999987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3</v>
      </c>
      <c r="C1472" s="298">
        <v>46045</v>
      </c>
      <c r="D1472" s="299" t="s">
        <v>334</v>
      </c>
      <c r="E1472" s="331">
        <v>9.9499999999999993</v>
      </c>
      <c r="F1472" s="331"/>
      <c r="G1472" s="333">
        <f t="shared" si="29"/>
        <v>5212.6999999999989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46045</v>
      </c>
      <c r="D1473" s="299" t="s">
        <v>358</v>
      </c>
      <c r="E1473" s="331">
        <v>10.17</v>
      </c>
      <c r="F1473" s="331"/>
      <c r="G1473" s="333">
        <f t="shared" si="29"/>
        <v>5222.6499999999987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46045</v>
      </c>
      <c r="D1474" s="299" t="s">
        <v>301</v>
      </c>
      <c r="E1474" s="331">
        <v>32.200000000000003</v>
      </c>
      <c r="F1474" s="331"/>
      <c r="G1474" s="333">
        <f t="shared" si="29"/>
        <v>5232.8199999999988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22</v>
      </c>
      <c r="C1475" s="298">
        <v>46045</v>
      </c>
      <c r="D1475" s="299" t="s">
        <v>862</v>
      </c>
      <c r="E1475" s="331">
        <v>5.31</v>
      </c>
      <c r="F1475" s="331"/>
      <c r="G1475" s="333">
        <f t="shared" si="29"/>
        <v>5265.0199999999986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8</v>
      </c>
      <c r="C1476" s="298">
        <v>46044</v>
      </c>
      <c r="D1476" s="299" t="s">
        <v>435</v>
      </c>
      <c r="E1476" s="331">
        <v>73.95</v>
      </c>
      <c r="F1476" s="331"/>
      <c r="G1476" s="333">
        <f t="shared" si="29"/>
        <v>5270.329999999999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46044</v>
      </c>
      <c r="D1477" s="299" t="s">
        <v>470</v>
      </c>
      <c r="E1477" s="331">
        <v>28.68</v>
      </c>
      <c r="F1477" s="331"/>
      <c r="G1477" s="333">
        <f t="shared" si="29"/>
        <v>5344.2799999999988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8</v>
      </c>
      <c r="C1478" s="298">
        <v>46044</v>
      </c>
      <c r="D1478" s="299" t="s">
        <v>357</v>
      </c>
      <c r="E1478" s="331">
        <v>57.38</v>
      </c>
      <c r="F1478" s="331"/>
      <c r="G1478" s="333">
        <f t="shared" si="29"/>
        <v>5372.9599999999991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46044</v>
      </c>
      <c r="D1479" s="299" t="s">
        <v>358</v>
      </c>
      <c r="E1479" s="331">
        <v>9.4700000000000006</v>
      </c>
      <c r="F1479" s="331"/>
      <c r="G1479" s="333">
        <f t="shared" si="29"/>
        <v>5430.3399999999992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46044</v>
      </c>
      <c r="D1480" s="299" t="s">
        <v>358</v>
      </c>
      <c r="E1480" s="331">
        <v>7.18</v>
      </c>
      <c r="F1480" s="331"/>
      <c r="G1480" s="333">
        <f t="shared" si="29"/>
        <v>5439.8099999999995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287</v>
      </c>
      <c r="B1481" s="330" t="s">
        <v>287</v>
      </c>
      <c r="C1481" s="298">
        <v>46044</v>
      </c>
      <c r="D1481" s="299" t="s">
        <v>315</v>
      </c>
      <c r="E1481" s="331">
        <v>126.24</v>
      </c>
      <c r="F1481" s="331">
        <v>126.24</v>
      </c>
      <c r="G1481" s="333">
        <f t="shared" si="29"/>
        <v>5446.99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8</v>
      </c>
      <c r="C1482" s="298">
        <v>46043</v>
      </c>
      <c r="D1482" s="299" t="s">
        <v>471</v>
      </c>
      <c r="E1482" s="331">
        <v>17</v>
      </c>
      <c r="F1482" s="331"/>
      <c r="G1482" s="333">
        <f t="shared" si="29"/>
        <v>5446.99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1</v>
      </c>
      <c r="C1483" s="298">
        <v>46043</v>
      </c>
      <c r="D1483" s="299" t="s">
        <v>329</v>
      </c>
      <c r="E1483" s="331">
        <v>24.75</v>
      </c>
      <c r="F1483" s="331"/>
      <c r="G1483" s="333">
        <f t="shared" si="29"/>
        <v>5463.99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291</v>
      </c>
      <c r="B1484" s="330">
        <v>39</v>
      </c>
      <c r="C1484" s="298">
        <v>46043</v>
      </c>
      <c r="D1484" s="299" t="s">
        <v>292</v>
      </c>
      <c r="E1484" s="331"/>
      <c r="F1484" s="331">
        <v>3378.82</v>
      </c>
      <c r="G1484" s="333">
        <f t="shared" si="29"/>
        <v>5488.74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23</v>
      </c>
      <c r="C1485" s="298">
        <v>46043</v>
      </c>
      <c r="D1485" s="299" t="s">
        <v>67</v>
      </c>
      <c r="E1485" s="331">
        <v>650.88</v>
      </c>
      <c r="F1485" s="331"/>
      <c r="G1485" s="333">
        <f t="shared" si="29"/>
        <v>2109.9199999999992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287</v>
      </c>
      <c r="B1486" s="330" t="s">
        <v>287</v>
      </c>
      <c r="C1486" s="298">
        <v>46043</v>
      </c>
      <c r="D1486" s="299" t="s">
        <v>472</v>
      </c>
      <c r="E1486" s="331">
        <v>100</v>
      </c>
      <c r="F1486" s="331">
        <v>100</v>
      </c>
      <c r="G1486" s="333">
        <f t="shared" si="29"/>
        <v>2760.7999999999993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46043</v>
      </c>
      <c r="D1487" s="299" t="s">
        <v>301</v>
      </c>
      <c r="E1487" s="331">
        <v>20</v>
      </c>
      <c r="F1487" s="331"/>
      <c r="G1487" s="333">
        <f t="shared" si="29"/>
        <v>2760.7999999999993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8</v>
      </c>
      <c r="C1488" s="298">
        <v>46043</v>
      </c>
      <c r="D1488" s="299" t="s">
        <v>295</v>
      </c>
      <c r="E1488" s="331">
        <v>6.38</v>
      </c>
      <c r="F1488" s="331"/>
      <c r="G1488" s="333">
        <f t="shared" si="29"/>
        <v>2780.7999999999993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46043</v>
      </c>
      <c r="D1489" s="299" t="s">
        <v>295</v>
      </c>
      <c r="E1489" s="331">
        <v>17.29</v>
      </c>
      <c r="F1489" s="331"/>
      <c r="G1489" s="333">
        <f t="shared" si="29"/>
        <v>2787.1799999999994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46043</v>
      </c>
      <c r="D1490" s="299" t="s">
        <v>358</v>
      </c>
      <c r="E1490" s="331">
        <v>14.86</v>
      </c>
      <c r="F1490" s="331"/>
      <c r="G1490" s="333">
        <f t="shared" si="29"/>
        <v>2804.4699999999993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46042</v>
      </c>
      <c r="D1491" s="299" t="s">
        <v>371</v>
      </c>
      <c r="E1491" s="331">
        <v>13.4</v>
      </c>
      <c r="F1491" s="331"/>
      <c r="G1491" s="333">
        <f t="shared" si="29"/>
        <v>2819.3299999999995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46042</v>
      </c>
      <c r="D1492" s="299" t="s">
        <v>371</v>
      </c>
      <c r="E1492" s="331">
        <v>5.97</v>
      </c>
      <c r="F1492" s="331"/>
      <c r="G1492" s="333">
        <f t="shared" si="29"/>
        <v>2832.7299999999996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22</v>
      </c>
      <c r="C1493" s="298">
        <v>46042</v>
      </c>
      <c r="D1493" s="299" t="s">
        <v>323</v>
      </c>
      <c r="E1493" s="331">
        <v>18.09</v>
      </c>
      <c r="F1493" s="331"/>
      <c r="G1493" s="333">
        <f t="shared" si="29"/>
        <v>2838.6999999999994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17</v>
      </c>
      <c r="C1494" s="298">
        <v>46042</v>
      </c>
      <c r="D1494" s="299" t="s">
        <v>188</v>
      </c>
      <c r="E1494" s="331">
        <v>42.65</v>
      </c>
      <c r="F1494" s="331"/>
      <c r="G1494" s="333">
        <f t="shared" si="29"/>
        <v>2856.7899999999995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335</v>
      </c>
      <c r="B1495" s="330" t="s">
        <v>335</v>
      </c>
      <c r="C1495" s="298">
        <v>46042</v>
      </c>
      <c r="D1495" s="299" t="s">
        <v>336</v>
      </c>
      <c r="E1495" s="331">
        <v>130.51</v>
      </c>
      <c r="F1495" s="331"/>
      <c r="G1495" s="333">
        <f t="shared" si="29"/>
        <v>2899.4399999999996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294</v>
      </c>
      <c r="B1496" s="330">
        <v>15</v>
      </c>
      <c r="C1496" s="298">
        <v>46042</v>
      </c>
      <c r="D1496" s="299" t="s">
        <v>185</v>
      </c>
      <c r="E1496" s="331">
        <v>132.4</v>
      </c>
      <c r="F1496" s="331"/>
      <c r="G1496" s="333">
        <f t="shared" si="29"/>
        <v>3029.9499999999994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294</v>
      </c>
      <c r="B1497" s="330">
        <v>23</v>
      </c>
      <c r="C1497" s="298">
        <v>46042</v>
      </c>
      <c r="D1497" s="299" t="s">
        <v>63</v>
      </c>
      <c r="E1497" s="331">
        <v>529.46</v>
      </c>
      <c r="F1497" s="331"/>
      <c r="G1497" s="333">
        <f t="shared" si="29"/>
        <v>3162.3499999999995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6</v>
      </c>
      <c r="C1498" s="298">
        <v>46042</v>
      </c>
      <c r="D1498" s="299" t="s">
        <v>300</v>
      </c>
      <c r="E1498" s="331">
        <v>51.63</v>
      </c>
      <c r="F1498" s="331"/>
      <c r="G1498" s="333">
        <f t="shared" si="29"/>
        <v>3691.8099999999995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46042</v>
      </c>
      <c r="D1499" s="299" t="s">
        <v>296</v>
      </c>
      <c r="E1499" s="331">
        <v>11.17</v>
      </c>
      <c r="F1499" s="331"/>
      <c r="G1499" s="333">
        <f t="shared" si="29"/>
        <v>3743.4399999999996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46042</v>
      </c>
      <c r="D1500" s="299" t="s">
        <v>296</v>
      </c>
      <c r="E1500" s="331">
        <v>57.37</v>
      </c>
      <c r="F1500" s="331"/>
      <c r="G1500" s="333">
        <f t="shared" si="29"/>
        <v>3754.6099999999997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22</v>
      </c>
      <c r="C1501" s="298">
        <v>46042</v>
      </c>
      <c r="D1501" s="299" t="s">
        <v>328</v>
      </c>
      <c r="E1501" s="331">
        <v>7.46</v>
      </c>
      <c r="F1501" s="331"/>
      <c r="G1501" s="333">
        <f t="shared" si="29"/>
        <v>3811.9799999999996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46042</v>
      </c>
      <c r="D1502" s="299" t="s">
        <v>310</v>
      </c>
      <c r="E1502" s="331">
        <v>28.91</v>
      </c>
      <c r="F1502" s="331"/>
      <c r="G1502" s="333">
        <f t="shared" si="29"/>
        <v>3819.4399999999996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6</v>
      </c>
      <c r="C1503" s="298">
        <v>46040</v>
      </c>
      <c r="D1503" s="299" t="s">
        <v>300</v>
      </c>
      <c r="E1503" s="331">
        <v>31.35</v>
      </c>
      <c r="F1503" s="331"/>
      <c r="G1503" s="333">
        <f t="shared" si="29"/>
        <v>3848.3499999999995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8</v>
      </c>
      <c r="C1504" s="298">
        <v>46040</v>
      </c>
      <c r="D1504" s="299" t="s">
        <v>473</v>
      </c>
      <c r="E1504" s="331">
        <v>124.75</v>
      </c>
      <c r="F1504" s="331"/>
      <c r="G1504" s="333">
        <f t="shared" si="29"/>
        <v>3879.6999999999994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46040</v>
      </c>
      <c r="D1505" s="299" t="s">
        <v>320</v>
      </c>
      <c r="E1505" s="331">
        <v>11.3</v>
      </c>
      <c r="F1505" s="331"/>
      <c r="G1505" s="333">
        <f t="shared" si="29"/>
        <v>4004.4499999999994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22</v>
      </c>
      <c r="C1506" s="298">
        <v>46040</v>
      </c>
      <c r="D1506" s="299" t="s">
        <v>401</v>
      </c>
      <c r="E1506" s="331">
        <v>13.84</v>
      </c>
      <c r="F1506" s="331"/>
      <c r="G1506" s="333">
        <f t="shared" si="29"/>
        <v>4015.7499999999995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1</v>
      </c>
      <c r="C1507" s="298">
        <v>46040</v>
      </c>
      <c r="D1507" s="299" t="s">
        <v>306</v>
      </c>
      <c r="E1507" s="331">
        <v>92.06</v>
      </c>
      <c r="F1507" s="331"/>
      <c r="G1507" s="333">
        <f t="shared" si="29"/>
        <v>4029.5899999999997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7</v>
      </c>
      <c r="C1508" s="298">
        <v>46040</v>
      </c>
      <c r="D1508" s="299" t="s">
        <v>338</v>
      </c>
      <c r="E1508" s="331">
        <v>78.47</v>
      </c>
      <c r="F1508" s="331"/>
      <c r="G1508" s="333">
        <f t="shared" si="29"/>
        <v>4121.6499999999996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1</v>
      </c>
      <c r="C1509" s="298">
        <v>46040</v>
      </c>
      <c r="D1509" s="299" t="s">
        <v>393</v>
      </c>
      <c r="E1509" s="331">
        <v>28.22</v>
      </c>
      <c r="F1509" s="331"/>
      <c r="G1509" s="333">
        <f t="shared" si="29"/>
        <v>4200.12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46040</v>
      </c>
      <c r="D1510" s="299" t="s">
        <v>392</v>
      </c>
      <c r="E1510" s="331">
        <v>32.729999999999997</v>
      </c>
      <c r="F1510" s="331"/>
      <c r="G1510" s="333">
        <f t="shared" si="29"/>
        <v>4228.34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294</v>
      </c>
      <c r="B1511" s="330">
        <v>42</v>
      </c>
      <c r="C1511" s="298">
        <v>46039</v>
      </c>
      <c r="D1511" s="299" t="s">
        <v>333</v>
      </c>
      <c r="E1511" s="331">
        <v>29.8</v>
      </c>
      <c r="F1511" s="331"/>
      <c r="G1511" s="333">
        <f t="shared" si="29"/>
        <v>4261.07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294</v>
      </c>
      <c r="B1512" s="330">
        <v>43</v>
      </c>
      <c r="C1512" s="298">
        <v>46039</v>
      </c>
      <c r="D1512" s="299" t="s">
        <v>333</v>
      </c>
      <c r="E1512" s="331">
        <v>22.35</v>
      </c>
      <c r="F1512" s="331"/>
      <c r="G1512" s="333">
        <f t="shared" si="29"/>
        <v>4290.87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46039</v>
      </c>
      <c r="D1513" s="299" t="s">
        <v>319</v>
      </c>
      <c r="E1513" s="331">
        <v>36.92</v>
      </c>
      <c r="F1513" s="331"/>
      <c r="G1513" s="333">
        <f t="shared" si="29"/>
        <v>4313.22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1</v>
      </c>
      <c r="C1514" s="298">
        <v>46039</v>
      </c>
      <c r="D1514" s="299" t="s">
        <v>311</v>
      </c>
      <c r="E1514" s="331">
        <v>117.89</v>
      </c>
      <c r="F1514" s="331"/>
      <c r="G1514" s="333">
        <f t="shared" si="29"/>
        <v>4350.1400000000003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1</v>
      </c>
      <c r="C1515" s="298">
        <v>46039</v>
      </c>
      <c r="D1515" s="299" t="s">
        <v>329</v>
      </c>
      <c r="E1515" s="331">
        <v>196.36</v>
      </c>
      <c r="F1515" s="331"/>
      <c r="G1515" s="333">
        <f t="shared" si="29"/>
        <v>4468.0300000000007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294</v>
      </c>
      <c r="B1516" s="330">
        <v>21</v>
      </c>
      <c r="C1516" s="298">
        <v>46039</v>
      </c>
      <c r="D1516" s="299" t="s">
        <v>194</v>
      </c>
      <c r="E1516" s="331">
        <v>70.2</v>
      </c>
      <c r="F1516" s="331"/>
      <c r="G1516" s="333">
        <f t="shared" si="29"/>
        <v>4664.3900000000003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2</v>
      </c>
      <c r="C1517" s="298">
        <v>46038</v>
      </c>
      <c r="D1517" s="299" t="s">
        <v>324</v>
      </c>
      <c r="E1517" s="331">
        <v>13.14</v>
      </c>
      <c r="F1517" s="331"/>
      <c r="G1517" s="333">
        <f t="shared" si="29"/>
        <v>4734.59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46038</v>
      </c>
      <c r="D1518" s="299" t="s">
        <v>296</v>
      </c>
      <c r="E1518" s="331">
        <v>18.489999999999998</v>
      </c>
      <c r="F1518" s="331"/>
      <c r="G1518" s="333">
        <f t="shared" si="29"/>
        <v>4747.7300000000005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291</v>
      </c>
      <c r="B1519" s="330">
        <v>41</v>
      </c>
      <c r="C1519" s="298">
        <v>46038</v>
      </c>
      <c r="D1519" s="299" t="s">
        <v>474</v>
      </c>
      <c r="E1519" s="331"/>
      <c r="F1519" s="331">
        <v>800</v>
      </c>
      <c r="G1519" s="333">
        <f t="shared" si="29"/>
        <v>4766.22</v>
      </c>
      <c r="H1519" s="334" t="s">
        <v>298</v>
      </c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294</v>
      </c>
      <c r="B1520" s="330">
        <v>18</v>
      </c>
      <c r="C1520" s="298">
        <v>46038</v>
      </c>
      <c r="D1520" s="299" t="s">
        <v>361</v>
      </c>
      <c r="E1520" s="331">
        <v>400</v>
      </c>
      <c r="F1520" s="331"/>
      <c r="G1520" s="333">
        <f t="shared" si="29"/>
        <v>3966.2200000000003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294</v>
      </c>
      <c r="B1521" s="330">
        <v>19</v>
      </c>
      <c r="C1521" s="298">
        <v>46038</v>
      </c>
      <c r="D1521" s="299" t="s">
        <v>191</v>
      </c>
      <c r="E1521" s="331">
        <v>200</v>
      </c>
      <c r="F1521" s="331"/>
      <c r="G1521" s="333">
        <f t="shared" si="29"/>
        <v>4366.22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294</v>
      </c>
      <c r="B1522" s="330">
        <v>11</v>
      </c>
      <c r="C1522" s="298">
        <v>46038</v>
      </c>
      <c r="D1522" s="299" t="s">
        <v>178</v>
      </c>
      <c r="E1522" s="331">
        <v>267.95999999999998</v>
      </c>
      <c r="F1522" s="331"/>
      <c r="G1522" s="333">
        <f t="shared" si="29"/>
        <v>4566.22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8</v>
      </c>
      <c r="C1523" s="298">
        <v>46037</v>
      </c>
      <c r="D1523" s="299" t="s">
        <v>357</v>
      </c>
      <c r="E1523" s="331">
        <v>59.95</v>
      </c>
      <c r="F1523" s="331"/>
      <c r="G1523" s="333">
        <f t="shared" si="29"/>
        <v>4834.18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46037</v>
      </c>
      <c r="D1524" s="299" t="s">
        <v>357</v>
      </c>
      <c r="E1524" s="331">
        <v>59.96</v>
      </c>
      <c r="F1524" s="331"/>
      <c r="G1524" s="333">
        <f t="shared" si="29"/>
        <v>4894.13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46037</v>
      </c>
      <c r="D1525" s="299" t="s">
        <v>319</v>
      </c>
      <c r="E1525" s="331">
        <v>12.43</v>
      </c>
      <c r="F1525" s="331"/>
      <c r="G1525" s="333">
        <f t="shared" si="29"/>
        <v>4954.09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46037</v>
      </c>
      <c r="D1526" s="299" t="s">
        <v>296</v>
      </c>
      <c r="E1526" s="331">
        <v>11.07</v>
      </c>
      <c r="F1526" s="331"/>
      <c r="G1526" s="333">
        <f t="shared" si="29"/>
        <v>4966.5200000000004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4</v>
      </c>
      <c r="C1527" s="298">
        <v>46037</v>
      </c>
      <c r="D1527" s="299" t="s">
        <v>296</v>
      </c>
      <c r="E1527" s="331">
        <v>52.3</v>
      </c>
      <c r="F1527" s="331"/>
      <c r="G1527" s="333">
        <f t="shared" si="29"/>
        <v>4977.59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6</v>
      </c>
      <c r="C1528" s="298">
        <v>46037</v>
      </c>
      <c r="D1528" s="299" t="s">
        <v>436</v>
      </c>
      <c r="E1528" s="331">
        <v>50</v>
      </c>
      <c r="F1528" s="331"/>
      <c r="G1528" s="333">
        <f t="shared" si="29"/>
        <v>5029.8900000000003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291</v>
      </c>
      <c r="B1529" s="330">
        <v>38</v>
      </c>
      <c r="C1529" s="298">
        <v>46037</v>
      </c>
      <c r="D1529" s="299" t="s">
        <v>293</v>
      </c>
      <c r="E1529" s="331"/>
      <c r="F1529" s="331">
        <v>4365.67</v>
      </c>
      <c r="G1529" s="333">
        <f t="shared" si="29"/>
        <v>5079.8900000000003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4</v>
      </c>
      <c r="C1530" s="298">
        <v>46036</v>
      </c>
      <c r="D1530" s="299" t="s">
        <v>295</v>
      </c>
      <c r="E1530" s="331">
        <v>30.91</v>
      </c>
      <c r="F1530" s="331"/>
      <c r="G1530" s="333">
        <f t="shared" si="29"/>
        <v>714.22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3</v>
      </c>
      <c r="C1531" s="298">
        <v>46036</v>
      </c>
      <c r="D1531" s="299" t="s">
        <v>348</v>
      </c>
      <c r="E1531" s="331">
        <v>8.67</v>
      </c>
      <c r="F1531" s="331"/>
      <c r="G1531" s="333">
        <f t="shared" si="29"/>
        <v>745.13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3</v>
      </c>
      <c r="C1532" s="298">
        <v>46035</v>
      </c>
      <c r="D1532" s="299" t="s">
        <v>351</v>
      </c>
      <c r="E1532" s="331">
        <v>25.01</v>
      </c>
      <c r="F1532" s="331"/>
      <c r="G1532" s="333">
        <f t="shared" si="29"/>
        <v>753.8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6</v>
      </c>
      <c r="C1533" s="298">
        <v>46035</v>
      </c>
      <c r="D1533" s="299" t="s">
        <v>412</v>
      </c>
      <c r="E1533" s="331">
        <v>-5.9</v>
      </c>
      <c r="F1533" s="331"/>
      <c r="G1533" s="333">
        <f t="shared" si="29"/>
        <v>778.81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6</v>
      </c>
      <c r="C1534" s="298">
        <v>46035</v>
      </c>
      <c r="D1534" s="299" t="s">
        <v>446</v>
      </c>
      <c r="E1534" s="331">
        <v>-0.03</v>
      </c>
      <c r="F1534" s="331"/>
      <c r="G1534" s="333">
        <f t="shared" si="29"/>
        <v>772.91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294</v>
      </c>
      <c r="B1535" s="330">
        <v>43</v>
      </c>
      <c r="C1535" s="298">
        <v>46035</v>
      </c>
      <c r="D1535" s="299" t="s">
        <v>201</v>
      </c>
      <c r="E1535" s="331">
        <v>44.18</v>
      </c>
      <c r="F1535" s="331"/>
      <c r="G1535" s="333">
        <f t="shared" si="29"/>
        <v>772.88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42</v>
      </c>
      <c r="C1536" s="298">
        <v>46035</v>
      </c>
      <c r="D1536" s="299" t="s">
        <v>200</v>
      </c>
      <c r="E1536" s="331">
        <v>51.19</v>
      </c>
      <c r="F1536" s="331"/>
      <c r="G1536" s="333">
        <f t="shared" si="29"/>
        <v>817.06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4</v>
      </c>
      <c r="C1537" s="298">
        <v>46035</v>
      </c>
      <c r="D1537" s="299" t="s">
        <v>295</v>
      </c>
      <c r="E1537" s="331">
        <v>28.15</v>
      </c>
      <c r="F1537" s="331"/>
      <c r="G1537" s="333">
        <f t="shared" si="29"/>
        <v>868.25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3</v>
      </c>
      <c r="C1538" s="298">
        <v>46035</v>
      </c>
      <c r="D1538" s="299" t="s">
        <v>296</v>
      </c>
      <c r="E1538" s="331">
        <v>20.85</v>
      </c>
      <c r="F1538" s="331"/>
      <c r="G1538" s="333">
        <f t="shared" si="29"/>
        <v>896.4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1</v>
      </c>
      <c r="C1539" s="298">
        <v>46034</v>
      </c>
      <c r="D1539" s="299" t="s">
        <v>306</v>
      </c>
      <c r="E1539" s="331">
        <v>145.81</v>
      </c>
      <c r="F1539" s="331"/>
      <c r="G1539" s="333">
        <f t="shared" si="29"/>
        <v>917.25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46034</v>
      </c>
      <c r="D1540" s="299" t="s">
        <v>424</v>
      </c>
      <c r="E1540" s="331">
        <v>25.22</v>
      </c>
      <c r="F1540" s="331"/>
      <c r="G1540" s="333">
        <f t="shared" si="29"/>
        <v>1063.06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2</v>
      </c>
      <c r="C1541" s="298">
        <v>46033</v>
      </c>
      <c r="D1541" s="299" t="s">
        <v>326</v>
      </c>
      <c r="E1541" s="331">
        <v>49.38</v>
      </c>
      <c r="F1541" s="331"/>
      <c r="G1541" s="333">
        <f t="shared" si="29"/>
        <v>1088.28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294</v>
      </c>
      <c r="B1542" s="330">
        <v>22</v>
      </c>
      <c r="C1542" s="298">
        <v>46033</v>
      </c>
      <c r="D1542" s="299" t="s">
        <v>352</v>
      </c>
      <c r="E1542" s="331">
        <v>19.16</v>
      </c>
      <c r="F1542" s="331"/>
      <c r="G1542" s="333">
        <f t="shared" si="29"/>
        <v>1137.6600000000001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6</v>
      </c>
      <c r="C1543" s="298">
        <v>46033</v>
      </c>
      <c r="D1543" s="299" t="s">
        <v>312</v>
      </c>
      <c r="E1543" s="331">
        <v>39.86</v>
      </c>
      <c r="F1543" s="331"/>
      <c r="G1543" s="333">
        <f t="shared" si="29"/>
        <v>1156.8200000000002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7</v>
      </c>
      <c r="C1544" s="298">
        <v>46033</v>
      </c>
      <c r="D1544" s="299" t="s">
        <v>444</v>
      </c>
      <c r="E1544" s="331">
        <v>165.05</v>
      </c>
      <c r="F1544" s="331"/>
      <c r="G1544" s="333">
        <f t="shared" si="29"/>
        <v>1196.68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294</v>
      </c>
      <c r="B1545" s="330">
        <v>24</v>
      </c>
      <c r="C1545" s="298">
        <v>46032</v>
      </c>
      <c r="D1545" s="299" t="s">
        <v>860</v>
      </c>
      <c r="E1545" s="331">
        <v>83.42</v>
      </c>
      <c r="F1545" s="331"/>
      <c r="G1545" s="333">
        <f t="shared" si="29"/>
        <v>1361.73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4</v>
      </c>
      <c r="C1546" s="298">
        <v>46032</v>
      </c>
      <c r="D1546" s="299" t="s">
        <v>296</v>
      </c>
      <c r="E1546" s="331">
        <v>30.4</v>
      </c>
      <c r="F1546" s="331"/>
      <c r="G1546" s="333">
        <f t="shared" si="29"/>
        <v>1445.15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46032</v>
      </c>
      <c r="D1547" s="299" t="s">
        <v>296</v>
      </c>
      <c r="E1547" s="331">
        <v>13.83</v>
      </c>
      <c r="F1547" s="331"/>
      <c r="G1547" s="333">
        <f t="shared" si="29"/>
        <v>1475.5500000000002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46032</v>
      </c>
      <c r="D1548" s="299" t="s">
        <v>473</v>
      </c>
      <c r="E1548" s="331">
        <v>100</v>
      </c>
      <c r="F1548" s="331"/>
      <c r="G1548" s="333">
        <f t="shared" si="29"/>
        <v>1489.38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1</v>
      </c>
      <c r="C1549" s="298">
        <v>46032</v>
      </c>
      <c r="D1549" s="299" t="s">
        <v>304</v>
      </c>
      <c r="E1549" s="331">
        <v>55.68</v>
      </c>
      <c r="F1549" s="331"/>
      <c r="G1549" s="333">
        <f t="shared" si="29"/>
        <v>1589.38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46031</v>
      </c>
      <c r="D1550" s="299" t="s">
        <v>358</v>
      </c>
      <c r="E1550" s="331">
        <v>9.4700000000000006</v>
      </c>
      <c r="F1550" s="331"/>
      <c r="G1550" s="333">
        <f t="shared" si="29"/>
        <v>1645.0600000000002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5</v>
      </c>
      <c r="C1551" s="298">
        <v>46031</v>
      </c>
      <c r="D1551" s="299" t="s">
        <v>475</v>
      </c>
      <c r="E1551" s="331">
        <v>50</v>
      </c>
      <c r="F1551" s="331"/>
      <c r="G1551" s="333">
        <f t="shared" si="29"/>
        <v>1654.5300000000002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8</v>
      </c>
      <c r="C1552" s="298">
        <v>46030</v>
      </c>
      <c r="D1552" s="299" t="s">
        <v>476</v>
      </c>
      <c r="E1552" s="331">
        <v>32.619999999999997</v>
      </c>
      <c r="F1552" s="331"/>
      <c r="G1552" s="333">
        <f t="shared" si="29"/>
        <v>1704.5300000000002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291</v>
      </c>
      <c r="B1553" s="330">
        <v>39</v>
      </c>
      <c r="C1553" s="298">
        <v>46030</v>
      </c>
      <c r="D1553" s="299" t="s">
        <v>292</v>
      </c>
      <c r="E1553" s="331"/>
      <c r="F1553" s="331">
        <v>2729.22</v>
      </c>
      <c r="G1553" s="333">
        <f t="shared" si="29"/>
        <v>1737.15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46030</v>
      </c>
      <c r="D1554" s="299" t="s">
        <v>296</v>
      </c>
      <c r="E1554" s="331">
        <v>6.37</v>
      </c>
      <c r="F1554" s="331"/>
      <c r="G1554" s="333">
        <f t="shared" si="29"/>
        <v>-992.06999999999971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4</v>
      </c>
      <c r="C1555" s="298">
        <v>46030</v>
      </c>
      <c r="D1555" s="299" t="s">
        <v>296</v>
      </c>
      <c r="E1555" s="331">
        <v>32.119999999999997</v>
      </c>
      <c r="F1555" s="331"/>
      <c r="G1555" s="333">
        <f t="shared" si="29"/>
        <v>-985.6999999999997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46030</v>
      </c>
      <c r="D1556" s="299" t="s">
        <v>358</v>
      </c>
      <c r="E1556" s="331">
        <v>9.4700000000000006</v>
      </c>
      <c r="F1556" s="331"/>
      <c r="G1556" s="333">
        <f t="shared" si="29"/>
        <v>-953.5799999999997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46030</v>
      </c>
      <c r="D1557" s="299" t="s">
        <v>386</v>
      </c>
      <c r="E1557" s="331">
        <v>21.18</v>
      </c>
      <c r="F1557" s="331"/>
      <c r="G1557" s="333">
        <f t="shared" si="29"/>
        <v>-944.10999999999967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335</v>
      </c>
      <c r="B1558" s="330" t="s">
        <v>335</v>
      </c>
      <c r="C1558" s="298">
        <v>46029</v>
      </c>
      <c r="D1558" s="299" t="s">
        <v>447</v>
      </c>
      <c r="E1558" s="331">
        <v>52.66</v>
      </c>
      <c r="F1558" s="331"/>
      <c r="G1558" s="333">
        <f t="shared" si="29"/>
        <v>-922.92999999999972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294</v>
      </c>
      <c r="B1559" s="330">
        <v>13</v>
      </c>
      <c r="C1559" s="298">
        <v>46029</v>
      </c>
      <c r="D1559" s="299" t="s">
        <v>182</v>
      </c>
      <c r="E1559" s="331">
        <v>167.42</v>
      </c>
      <c r="F1559" s="331"/>
      <c r="G1559" s="333">
        <f t="shared" si="29"/>
        <v>-870.26999999999975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4</v>
      </c>
      <c r="C1560" s="298">
        <v>46029</v>
      </c>
      <c r="D1560" s="299" t="s">
        <v>296</v>
      </c>
      <c r="E1560" s="331">
        <v>30.81</v>
      </c>
      <c r="F1560" s="331"/>
      <c r="G1560" s="333">
        <f t="shared" si="29"/>
        <v>-702.8499999999998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46029</v>
      </c>
      <c r="D1561" s="299" t="s">
        <v>358</v>
      </c>
      <c r="E1561" s="331">
        <v>9.4700000000000006</v>
      </c>
      <c r="F1561" s="331"/>
      <c r="G1561" s="333">
        <f t="shared" si="29"/>
        <v>-672.03999999999985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22</v>
      </c>
      <c r="C1562" s="298">
        <v>46029</v>
      </c>
      <c r="D1562" s="299" t="s">
        <v>477</v>
      </c>
      <c r="E1562" s="331">
        <v>148.04</v>
      </c>
      <c r="F1562" s="331"/>
      <c r="G1562" s="333">
        <f t="shared" si="29"/>
        <v>-662.56999999999982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294</v>
      </c>
      <c r="B1563" s="330">
        <v>14</v>
      </c>
      <c r="C1563" s="298">
        <v>46028</v>
      </c>
      <c r="D1563" s="299" t="s">
        <v>366</v>
      </c>
      <c r="E1563" s="331">
        <v>66.67</v>
      </c>
      <c r="F1563" s="331"/>
      <c r="G1563" s="333">
        <f t="shared" si="29"/>
        <v>-514.52999999999986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3</v>
      </c>
      <c r="C1564" s="298">
        <v>46028</v>
      </c>
      <c r="D1564" s="299" t="s">
        <v>296</v>
      </c>
      <c r="E1564" s="331">
        <v>5.7</v>
      </c>
      <c r="F1564" s="331"/>
      <c r="G1564" s="333">
        <f t="shared" si="29"/>
        <v>-447.8599999999999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294</v>
      </c>
      <c r="B1565" s="330">
        <v>21</v>
      </c>
      <c r="C1565" s="298">
        <v>46028</v>
      </c>
      <c r="D1565" s="299" t="s">
        <v>194</v>
      </c>
      <c r="E1565" s="331">
        <v>30.59</v>
      </c>
      <c r="F1565" s="331"/>
      <c r="G1565" s="333">
        <f t="shared" si="29"/>
        <v>-442.15999999999991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294</v>
      </c>
      <c r="B1566" s="330">
        <v>17</v>
      </c>
      <c r="C1566" s="298">
        <v>46027</v>
      </c>
      <c r="D1566" s="299" t="s">
        <v>370</v>
      </c>
      <c r="E1566" s="331">
        <v>133.91999999999999</v>
      </c>
      <c r="F1566" s="331"/>
      <c r="G1566" s="333">
        <f t="shared" si="29"/>
        <v>-411.56999999999994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17</v>
      </c>
      <c r="C1567" s="298">
        <v>46027</v>
      </c>
      <c r="D1567" s="299" t="s">
        <v>370</v>
      </c>
      <c r="E1567" s="331">
        <v>62</v>
      </c>
      <c r="F1567" s="331"/>
      <c r="G1567" s="333">
        <f t="shared" si="29"/>
        <v>-277.64999999999992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6</v>
      </c>
      <c r="C1568" s="298">
        <v>46027</v>
      </c>
      <c r="D1568" s="299" t="s">
        <v>300</v>
      </c>
      <c r="E1568" s="331">
        <v>10.64</v>
      </c>
      <c r="F1568" s="331"/>
      <c r="G1568" s="333">
        <f t="shared" si="29"/>
        <v>-215.64999999999992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8</v>
      </c>
      <c r="C1569" s="298">
        <v>46027</v>
      </c>
      <c r="D1569" s="299" t="s">
        <v>319</v>
      </c>
      <c r="E1569" s="331">
        <v>17.440000000000001</v>
      </c>
      <c r="F1569" s="331"/>
      <c r="G1569" s="333">
        <f t="shared" si="29"/>
        <v>-205.00999999999991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1</v>
      </c>
      <c r="C1570" s="298">
        <v>46027</v>
      </c>
      <c r="D1570" s="299" t="s">
        <v>306</v>
      </c>
      <c r="E1570" s="331">
        <v>216.19</v>
      </c>
      <c r="F1570" s="331"/>
      <c r="G1570" s="333">
        <f t="shared" si="29"/>
        <v>-187.56999999999991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46027</v>
      </c>
      <c r="D1571" s="299" t="s">
        <v>478</v>
      </c>
      <c r="E1571" s="331">
        <v>70</v>
      </c>
      <c r="F1571" s="331"/>
      <c r="G1571" s="333">
        <f t="shared" si="29"/>
        <v>28.62000000000009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46027</v>
      </c>
      <c r="D1572" s="299" t="s">
        <v>358</v>
      </c>
      <c r="E1572" s="331">
        <v>14.05</v>
      </c>
      <c r="F1572" s="331"/>
      <c r="G1572" s="333">
        <f t="shared" si="29"/>
        <v>98.62000000000009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294</v>
      </c>
      <c r="B1573" s="330">
        <v>14</v>
      </c>
      <c r="C1573" s="298">
        <v>46027</v>
      </c>
      <c r="D1573" s="299" t="s">
        <v>367</v>
      </c>
      <c r="E1573" s="331">
        <v>68.739999999999995</v>
      </c>
      <c r="F1573" s="331"/>
      <c r="G1573" s="333">
        <f t="shared" si="29"/>
        <v>112.67000000000009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6</v>
      </c>
      <c r="C1574" s="298">
        <v>46027</v>
      </c>
      <c r="D1574" s="299" t="s">
        <v>479</v>
      </c>
      <c r="E1574" s="331">
        <v>120</v>
      </c>
      <c r="F1574" s="331"/>
      <c r="G1574" s="333">
        <f t="shared" si="29"/>
        <v>181.41000000000008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9</v>
      </c>
      <c r="C1575" s="298">
        <v>46027</v>
      </c>
      <c r="D1575" s="299" t="s">
        <v>58</v>
      </c>
      <c r="E1575" s="331">
        <v>1281.53</v>
      </c>
      <c r="F1575" s="331"/>
      <c r="G1575" s="333">
        <f t="shared" si="29"/>
        <v>301.41000000000008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7</v>
      </c>
      <c r="C1576" s="298">
        <v>46026</v>
      </c>
      <c r="D1576" s="299" t="s">
        <v>338</v>
      </c>
      <c r="E1576" s="331">
        <v>18.260000000000002</v>
      </c>
      <c r="F1576" s="331"/>
      <c r="G1576" s="333">
        <f t="shared" si="29"/>
        <v>1582.94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287</v>
      </c>
      <c r="B1577" s="330" t="s">
        <v>287</v>
      </c>
      <c r="C1577" s="298">
        <v>46026</v>
      </c>
      <c r="D1577" s="299" t="s">
        <v>300</v>
      </c>
      <c r="E1577" s="331">
        <v>114.91</v>
      </c>
      <c r="F1577" s="331">
        <v>114.91</v>
      </c>
      <c r="G1577" s="333">
        <f t="shared" si="29"/>
        <v>1601.2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5</v>
      </c>
      <c r="C1578" s="298">
        <v>46026</v>
      </c>
      <c r="D1578" s="299" t="s">
        <v>480</v>
      </c>
      <c r="E1578" s="331">
        <v>42.43</v>
      </c>
      <c r="F1578" s="331"/>
      <c r="G1578" s="333">
        <f t="shared" si="29"/>
        <v>1601.2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7</v>
      </c>
      <c r="C1579" s="298">
        <v>46026</v>
      </c>
      <c r="D1579" s="299" t="s">
        <v>300</v>
      </c>
      <c r="E1579" s="331">
        <v>42.59</v>
      </c>
      <c r="F1579" s="331"/>
      <c r="G1579" s="333">
        <f t="shared" si="29"/>
        <v>1643.63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3</v>
      </c>
      <c r="C1580" s="298">
        <v>46025</v>
      </c>
      <c r="D1580" s="299" t="s">
        <v>348</v>
      </c>
      <c r="E1580" s="331">
        <v>14.57</v>
      </c>
      <c r="F1580" s="331"/>
      <c r="G1580" s="333">
        <f t="shared" si="29"/>
        <v>1686.22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2</v>
      </c>
      <c r="C1581" s="298">
        <v>46025</v>
      </c>
      <c r="D1581" s="299" t="s">
        <v>481</v>
      </c>
      <c r="E1581" s="331">
        <v>41.05</v>
      </c>
      <c r="F1581" s="331"/>
      <c r="G1581" s="333">
        <f t="shared" si="29"/>
        <v>1700.79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4</v>
      </c>
      <c r="C1582" s="298">
        <v>46025</v>
      </c>
      <c r="D1582" s="299" t="s">
        <v>310</v>
      </c>
      <c r="E1582" s="331">
        <v>26.88</v>
      </c>
      <c r="F1582" s="331"/>
      <c r="G1582" s="333">
        <f t="shared" si="29"/>
        <v>1741.84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2</v>
      </c>
      <c r="C1583" s="298">
        <v>46025</v>
      </c>
      <c r="D1583" s="299" t="s">
        <v>308</v>
      </c>
      <c r="E1583" s="331">
        <v>130.08000000000001</v>
      </c>
      <c r="F1583" s="331"/>
      <c r="G1583" s="333">
        <f t="shared" si="29"/>
        <v>1768.72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7</v>
      </c>
      <c r="C1584" s="298">
        <v>46025</v>
      </c>
      <c r="D1584" s="299" t="s">
        <v>482</v>
      </c>
      <c r="E1584" s="331">
        <v>222.49</v>
      </c>
      <c r="F1584" s="331"/>
      <c r="G1584" s="333">
        <f t="shared" si="29"/>
        <v>1898.8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7</v>
      </c>
      <c r="C1585" s="298">
        <v>46025</v>
      </c>
      <c r="D1585" s="299" t="s">
        <v>482</v>
      </c>
      <c r="E1585" s="331">
        <v>99.18</v>
      </c>
      <c r="F1585" s="331"/>
      <c r="G1585" s="333">
        <f t="shared" si="29"/>
        <v>2121.29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5</v>
      </c>
      <c r="C1586" s="298">
        <v>46024</v>
      </c>
      <c r="D1586" s="299" t="s">
        <v>483</v>
      </c>
      <c r="E1586" s="331">
        <v>35</v>
      </c>
      <c r="F1586" s="331"/>
      <c r="G1586" s="333">
        <f t="shared" si="29"/>
        <v>2220.4699999999998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3</v>
      </c>
      <c r="C1587" s="298">
        <v>46024</v>
      </c>
      <c r="D1587" s="299" t="s">
        <v>296</v>
      </c>
      <c r="E1587" s="331">
        <v>15.11</v>
      </c>
      <c r="F1587" s="331"/>
      <c r="G1587" s="333">
        <f t="shared" si="29"/>
        <v>2255.4699999999998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5</v>
      </c>
      <c r="C1588" s="298">
        <v>46024</v>
      </c>
      <c r="D1588" s="299" t="s">
        <v>484</v>
      </c>
      <c r="E1588" s="331">
        <v>29.67</v>
      </c>
      <c r="F1588" s="331"/>
      <c r="G1588" s="333">
        <f t="shared" si="29"/>
        <v>2270.58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287</v>
      </c>
      <c r="B1589" s="330" t="s">
        <v>287</v>
      </c>
      <c r="C1589" s="298">
        <v>46024</v>
      </c>
      <c r="D1589" s="299" t="s">
        <v>397</v>
      </c>
      <c r="E1589" s="331">
        <v>70.56</v>
      </c>
      <c r="F1589" s="331">
        <v>70.56</v>
      </c>
      <c r="G1589" s="333">
        <f t="shared" si="29"/>
        <v>2300.25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287</v>
      </c>
      <c r="B1590" s="330" t="s">
        <v>287</v>
      </c>
      <c r="C1590" s="298">
        <v>46024</v>
      </c>
      <c r="D1590" s="299" t="s">
        <v>485</v>
      </c>
      <c r="E1590" s="331">
        <v>113.94</v>
      </c>
      <c r="F1590" s="331">
        <v>113.94</v>
      </c>
      <c r="G1590" s="333">
        <f t="shared" si="29"/>
        <v>2300.25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46024</v>
      </c>
      <c r="D1591" s="299" t="s">
        <v>371</v>
      </c>
      <c r="E1591" s="331">
        <v>11.9</v>
      </c>
      <c r="F1591" s="331"/>
      <c r="G1591" s="333">
        <f t="shared" si="29"/>
        <v>2300.25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46024</v>
      </c>
      <c r="D1592" s="299" t="s">
        <v>408</v>
      </c>
      <c r="E1592" s="331">
        <v>23.9</v>
      </c>
      <c r="F1592" s="331"/>
      <c r="G1592" s="333">
        <f t="shared" si="29"/>
        <v>2312.15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5</v>
      </c>
      <c r="C1593" s="298">
        <v>46024</v>
      </c>
      <c r="D1593" s="299" t="s">
        <v>486</v>
      </c>
      <c r="E1593" s="331">
        <v>160</v>
      </c>
      <c r="F1593" s="331"/>
      <c r="G1593" s="333">
        <f t="shared" si="29"/>
        <v>2336.0500000000002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284</v>
      </c>
      <c r="B1594" s="330">
        <v>36</v>
      </c>
      <c r="C1594" s="298">
        <v>46024</v>
      </c>
      <c r="D1594" s="299" t="s">
        <v>374</v>
      </c>
      <c r="E1594" s="331">
        <v>50</v>
      </c>
      <c r="F1594" s="331"/>
      <c r="G1594" s="333">
        <f t="shared" si="29"/>
        <v>2496.0500000000002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6</v>
      </c>
      <c r="C1595" s="298">
        <v>46023</v>
      </c>
      <c r="D1595" s="299" t="s">
        <v>312</v>
      </c>
      <c r="E1595" s="331">
        <v>8</v>
      </c>
      <c r="F1595" s="331"/>
      <c r="G1595" s="333">
        <f t="shared" si="29"/>
        <v>2546.0500000000002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46023</v>
      </c>
      <c r="D1596" s="299" t="s">
        <v>371</v>
      </c>
      <c r="E1596" s="331">
        <v>13.06</v>
      </c>
      <c r="F1596" s="331"/>
      <c r="G1596" s="333">
        <f t="shared" si="29"/>
        <v>2554.0500000000002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294</v>
      </c>
      <c r="B1597" s="330">
        <v>22</v>
      </c>
      <c r="C1597" s="298">
        <v>46023</v>
      </c>
      <c r="D1597" s="299" t="s">
        <v>375</v>
      </c>
      <c r="E1597" s="331">
        <v>6.37</v>
      </c>
      <c r="F1597" s="331"/>
      <c r="G1597" s="333">
        <f t="shared" si="29"/>
        <v>2567.11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2</v>
      </c>
      <c r="C1598" s="298">
        <v>46023</v>
      </c>
      <c r="D1598" s="299" t="s">
        <v>358</v>
      </c>
      <c r="E1598" s="331">
        <v>10.27</v>
      </c>
      <c r="F1598" s="331"/>
      <c r="G1598" s="333">
        <f t="shared" si="29"/>
        <v>2573.48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6</v>
      </c>
      <c r="C1599" s="298">
        <v>46023</v>
      </c>
      <c r="D1599" s="299" t="s">
        <v>487</v>
      </c>
      <c r="E1599" s="331">
        <v>176.57</v>
      </c>
      <c r="F1599" s="331"/>
      <c r="G1599" s="333">
        <f t="shared" si="29"/>
        <v>2583.75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287</v>
      </c>
      <c r="B1600" s="330" t="s">
        <v>287</v>
      </c>
      <c r="C1600" s="298">
        <v>46023</v>
      </c>
      <c r="D1600" s="299" t="s">
        <v>300</v>
      </c>
      <c r="E1600" s="331">
        <v>383.39</v>
      </c>
      <c r="F1600" s="331">
        <v>383.39</v>
      </c>
      <c r="G1600" s="333">
        <f t="shared" si="29"/>
        <v>2760.32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287</v>
      </c>
      <c r="B1601" s="330" t="s">
        <v>287</v>
      </c>
      <c r="C1601" s="298">
        <v>46023</v>
      </c>
      <c r="D1601" s="299" t="s">
        <v>300</v>
      </c>
      <c r="E1601" s="331">
        <v>53.24</v>
      </c>
      <c r="F1601" s="331">
        <v>53.24</v>
      </c>
      <c r="G1601" s="333">
        <f t="shared" si="29"/>
        <v>2760.32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335</v>
      </c>
      <c r="B1602" s="330" t="s">
        <v>335</v>
      </c>
      <c r="C1602" s="298">
        <v>46023</v>
      </c>
      <c r="D1602" s="337" t="s">
        <v>460</v>
      </c>
      <c r="E1602" s="331">
        <v>239.68</v>
      </c>
      <c r="F1602" s="331"/>
      <c r="G1602" s="333">
        <f t="shared" si="29"/>
        <v>2760.32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488</v>
      </c>
      <c r="B1603" s="330" t="s">
        <v>488</v>
      </c>
      <c r="C1603" s="298">
        <v>45658</v>
      </c>
      <c r="D1603" s="298" t="s">
        <v>489</v>
      </c>
      <c r="E1603" s="332"/>
      <c r="F1603" s="332"/>
      <c r="G1603" s="333">
        <v>3000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5.75" customHeight="1" x14ac:dyDescent="0.3"/>
    <row r="1605" spans="1:20" ht="15.75" customHeight="1" x14ac:dyDescent="0.3"/>
    <row r="1606" spans="1:20" ht="15.75" customHeight="1" x14ac:dyDescent="0.3"/>
    <row r="1607" spans="1:20" ht="15.75" customHeight="1" x14ac:dyDescent="0.3"/>
    <row r="1608" spans="1:20" ht="15.75" customHeight="1" x14ac:dyDescent="0.3"/>
    <row r="1609" spans="1:20" ht="15.75" customHeight="1" x14ac:dyDescent="0.3"/>
    <row r="1610" spans="1:20" ht="15.75" customHeight="1" x14ac:dyDescent="0.3"/>
    <row r="1611" spans="1:20" ht="15.75" customHeight="1" x14ac:dyDescent="0.3"/>
    <row r="1612" spans="1:20" ht="15.75" customHeight="1" x14ac:dyDescent="0.3"/>
    <row r="1613" spans="1:20" ht="15.75" customHeight="1" x14ac:dyDescent="0.3"/>
    <row r="1614" spans="1:20" ht="15.75" customHeight="1" x14ac:dyDescent="0.3"/>
    <row r="1615" spans="1:20" ht="15.75" customHeight="1" x14ac:dyDescent="0.3"/>
    <row r="1616" spans="1:20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spans="9:9" ht="15.75" customHeight="1" x14ac:dyDescent="0.3"/>
    <row r="3330" spans="9:9" ht="15.75" customHeight="1" x14ac:dyDescent="0.3"/>
    <row r="3331" spans="9:9" ht="15.75" customHeight="1" x14ac:dyDescent="0.3"/>
    <row r="3332" spans="9:9" ht="15.75" customHeight="1" x14ac:dyDescent="0.3"/>
    <row r="3333" spans="9:9" ht="12" customHeight="1" x14ac:dyDescent="0.3">
      <c r="I3333" s="335" t="s">
        <v>225</v>
      </c>
    </row>
    <row r="3334" spans="9:9" ht="12" customHeight="1" x14ac:dyDescent="0.3">
      <c r="I3334" s="335"/>
    </row>
    <row r="3335" spans="9:9" ht="12" customHeight="1" x14ac:dyDescent="0.3">
      <c r="I3335" s="335"/>
    </row>
    <row r="3336" spans="9:9" ht="12" customHeight="1" x14ac:dyDescent="0.3">
      <c r="I3336" s="335"/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/>
    </row>
    <row r="3340" spans="9:9" ht="12" customHeight="1" x14ac:dyDescent="0.3">
      <c r="I3340" s="335"/>
    </row>
    <row r="3341" spans="9:9" ht="12" customHeight="1" x14ac:dyDescent="0.3">
      <c r="I3341" s="335"/>
    </row>
    <row r="3342" spans="9:9" ht="12" customHeight="1" x14ac:dyDescent="0.3">
      <c r="I3342" s="335" t="s">
        <v>226</v>
      </c>
    </row>
    <row r="3343" spans="9:9" ht="15.75" customHeight="1" x14ac:dyDescent="0.3"/>
    <row r="3344" spans="9:9" ht="15.75" customHeight="1" x14ac:dyDescent="0.3"/>
    <row r="3345" spans="9:9" ht="12" customHeight="1" x14ac:dyDescent="0.3">
      <c r="I3345" s="335" t="s">
        <v>226</v>
      </c>
    </row>
    <row r="3346" spans="9:9" ht="12" customHeight="1" x14ac:dyDescent="0.3">
      <c r="I3346" s="335"/>
    </row>
    <row r="3347" spans="9:9" ht="12" customHeight="1" x14ac:dyDescent="0.3">
      <c r="I3347" s="335"/>
    </row>
    <row r="3348" spans="9:9" ht="12" customHeight="1" x14ac:dyDescent="0.3">
      <c r="I3348" s="335"/>
    </row>
    <row r="3349" spans="9:9" ht="12" customHeight="1" x14ac:dyDescent="0.3">
      <c r="I3349" s="335"/>
    </row>
    <row r="3350" spans="9:9" ht="12" customHeight="1" x14ac:dyDescent="0.3">
      <c r="I3350" s="335"/>
    </row>
    <row r="3351" spans="9:9" ht="12" customHeight="1" x14ac:dyDescent="0.3">
      <c r="I3351" s="335" t="s">
        <v>226</v>
      </c>
    </row>
    <row r="3352" spans="9:9" ht="12" customHeight="1" x14ac:dyDescent="0.3">
      <c r="I3352" s="335" t="s">
        <v>226</v>
      </c>
    </row>
    <row r="3353" spans="9:9" ht="12" customHeight="1" x14ac:dyDescent="0.3">
      <c r="I3353" s="335"/>
    </row>
    <row r="3354" spans="9:9" ht="12" customHeight="1" x14ac:dyDescent="0.3">
      <c r="I3354" s="335"/>
    </row>
    <row r="3355" spans="9:9" ht="12" customHeight="1" x14ac:dyDescent="0.3">
      <c r="I3355" s="335"/>
    </row>
    <row r="3356" spans="9:9" ht="12" customHeight="1" x14ac:dyDescent="0.3">
      <c r="I3356" s="335" t="s">
        <v>226</v>
      </c>
    </row>
    <row r="3357" spans="9:9" ht="12" customHeight="1" x14ac:dyDescent="0.3">
      <c r="I3357" s="335" t="s">
        <v>225</v>
      </c>
    </row>
    <row r="3358" spans="9:9" ht="12" customHeight="1" x14ac:dyDescent="0.3">
      <c r="I3358" s="335" t="s">
        <v>225</v>
      </c>
    </row>
    <row r="3359" spans="9:9" ht="15.75" customHeight="1" x14ac:dyDescent="0.3"/>
    <row r="3360" spans="9:9" ht="15.75" customHeight="1" x14ac:dyDescent="0.3"/>
    <row r="3361" spans="9:9" ht="12" customHeight="1" x14ac:dyDescent="0.3">
      <c r="I3361" s="335" t="s">
        <v>225</v>
      </c>
    </row>
    <row r="3362" spans="9:9" ht="12" customHeight="1" x14ac:dyDescent="0.3">
      <c r="I3362" s="335"/>
    </row>
    <row r="3363" spans="9:9" ht="12" customHeight="1" x14ac:dyDescent="0.3">
      <c r="I3363" s="335" t="s">
        <v>226</v>
      </c>
    </row>
    <row r="3364" spans="9:9" ht="12" customHeight="1" x14ac:dyDescent="0.3">
      <c r="I3364" s="335"/>
    </row>
    <row r="3365" spans="9:9" ht="12" customHeight="1" x14ac:dyDescent="0.3">
      <c r="I3365" s="335"/>
    </row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 t="s">
        <v>226</v>
      </c>
    </row>
    <row r="3369" spans="9:9" ht="15.75" customHeight="1" x14ac:dyDescent="0.3"/>
    <row r="3370" spans="9:9" ht="15.75" customHeight="1" x14ac:dyDescent="0.3"/>
    <row r="3371" spans="9:9" ht="15.75" customHeight="1" x14ac:dyDescent="0.3"/>
    <row r="3372" spans="9:9" ht="15.75" customHeight="1" x14ac:dyDescent="0.3"/>
    <row r="3373" spans="9:9" ht="15.75" customHeight="1" x14ac:dyDescent="0.3"/>
    <row r="3374" spans="9:9" ht="15.75" customHeight="1" x14ac:dyDescent="0.3"/>
    <row r="3375" spans="9:9" ht="15.75" customHeight="1" x14ac:dyDescent="0.3"/>
    <row r="3376" spans="9:9" ht="15.75" customHeight="1" x14ac:dyDescent="0.3"/>
    <row r="3377" spans="9:9" ht="12" customHeight="1" x14ac:dyDescent="0.3">
      <c r="I3377" s="335" t="s">
        <v>226</v>
      </c>
    </row>
    <row r="3378" spans="9:9" ht="12" customHeight="1" x14ac:dyDescent="0.3">
      <c r="I3378" s="335"/>
    </row>
    <row r="3379" spans="9:9" ht="12" customHeight="1" x14ac:dyDescent="0.3">
      <c r="I3379" s="335" t="s">
        <v>225</v>
      </c>
    </row>
    <row r="3380" spans="9:9" ht="12" customHeight="1" x14ac:dyDescent="0.3">
      <c r="I3380" s="335"/>
    </row>
    <row r="3381" spans="9:9" ht="12" customHeight="1" x14ac:dyDescent="0.3">
      <c r="I3381" s="335" t="s">
        <v>226</v>
      </c>
    </row>
    <row r="3382" spans="9:9" ht="12" customHeight="1" x14ac:dyDescent="0.3">
      <c r="I3382" s="335" t="s">
        <v>225</v>
      </c>
    </row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5.75" customHeight="1" x14ac:dyDescent="0.3"/>
    <row r="3388" spans="9:9" ht="15.75" customHeight="1" x14ac:dyDescent="0.3"/>
    <row r="3389" spans="9:9" ht="15.75" customHeight="1" x14ac:dyDescent="0.3"/>
    <row r="3390" spans="9:9" ht="15.75" customHeight="1" x14ac:dyDescent="0.3"/>
    <row r="3391" spans="9:9" ht="15.75" customHeight="1" x14ac:dyDescent="0.3"/>
    <row r="3392" spans="9:9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5.75" customHeight="1" x14ac:dyDescent="0.3"/>
    <row r="3399" spans="9:9" ht="15.75" customHeight="1" x14ac:dyDescent="0.3"/>
    <row r="3400" spans="9:9" ht="15.75" customHeight="1" x14ac:dyDescent="0.3"/>
    <row r="3401" spans="9:9" ht="12" customHeight="1" x14ac:dyDescent="0.3">
      <c r="I3401" s="335" t="s">
        <v>226</v>
      </c>
    </row>
  </sheetData>
  <autoFilter ref="A1:G1603" xr:uid="{00000000-0009-0000-0000-000006000000}"/>
  <mergeCells count="5">
    <mergeCell ref="A1:B1"/>
    <mergeCell ref="E1:F1"/>
    <mergeCell ref="Q1:R1"/>
    <mergeCell ref="E2:F2"/>
    <mergeCell ref="E3:F3"/>
  </mergeCells>
  <conditionalFormatting sqref="I1 I4:I340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47.75</v>
      </c>
      <c r="F6" s="384">
        <f ca="1">'Isaac 401k'!D4</f>
        <v>68699</v>
      </c>
      <c r="G6" s="385">
        <f ca="1">(F6-B9)/365.25</f>
        <v>106.2094455852156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46.916666666666664</v>
      </c>
      <c r="F7" s="392">
        <f ca="1">'Lorri 401b'!D4</f>
        <v>68393</v>
      </c>
      <c r="G7" s="393">
        <f ca="1">(F7-C9)/365.25</f>
        <v>100.76112251882273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3271349.3619829379</v>
      </c>
      <c r="R11" s="25">
        <f t="array" aca="1" ref="R11" ca="1">INDEX('Lorri 401b'!L:L,MATCH('Retirement Calculator'!A11,'Lorri 401b'!N:N,0),0)</f>
        <v>3498866.1436985973</v>
      </c>
      <c r="S11" s="25">
        <f t="shared" ref="S11:S265" ca="1" si="7">SUM(Q11:R11)</f>
        <v>6770215.5056815352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3251594.5221916162</v>
      </c>
      <c r="R12" s="25">
        <f t="array" aca="1" ref="R12" ca="1">INDEX('Lorri 401b'!L:L,MATCH('Retirement Calculator'!A12,'Lorri 401b'!N:N,0),0)</f>
        <v>3513444.7526306747</v>
      </c>
      <c r="S12" s="25">
        <f t="shared" ca="1" si="7"/>
        <v>6765039.274822291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3231757.3705678307</v>
      </c>
      <c r="R13" s="25">
        <f t="array" aca="1" ref="R13" ca="1">INDEX('Lorri 401b'!L:L,MATCH('Retirement Calculator'!A13,'Lorri 401b'!N:N,0),0)</f>
        <v>3528084.1057666359</v>
      </c>
      <c r="S13" s="25">
        <f t="shared" ca="1" si="7"/>
        <v>6759841.4763344666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3211837.564145613</v>
      </c>
      <c r="R14" s="25">
        <f t="array" aca="1" ref="R14" ca="1">INDEX('Lorri 401b'!L:L,MATCH('Retirement Calculator'!A14,'Lorri 401b'!N:N,0),0)</f>
        <v>3542784.4562073303</v>
      </c>
      <c r="S14" s="25">
        <f t="shared" ca="1" si="7"/>
        <v>6754622.0203529429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3191834.7585299695</v>
      </c>
      <c r="R15" s="25">
        <f t="array" aca="1" ref="R15" ca="1">INDEX('Lorri 401b'!L:L,MATCH('Retirement Calculator'!A15,'Lorri 401b'!N:N,0),0)</f>
        <v>3557546.0581081943</v>
      </c>
      <c r="S15" s="25">
        <f t="shared" ca="1" si="7"/>
        <v>6749380.8166381642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3171748.6078909272</v>
      </c>
      <c r="R16" s="25">
        <f t="array" aca="1" ref="R16" ca="1">INDEX('Lorri 401b'!L:L,MATCH('Retirement Calculator'!A16,'Lorri 401b'!N:N,0),0)</f>
        <v>3572369.166683645</v>
      </c>
      <c r="S16" s="25">
        <f t="shared" ca="1" si="7"/>
        <v>6744117.7745745722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3151578.7649575556</v>
      </c>
      <c r="R17" s="25">
        <f t="array" aca="1" ref="R17" ca="1">INDEX('Lorri 401b'!L:L,MATCH('Retirement Calculator'!A17,'Lorri 401b'!N:N,0),0)</f>
        <v>3587254.0382114933</v>
      </c>
      <c r="S17" s="25">
        <f t="shared" ca="1" si="7"/>
        <v>6738832.8031690493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3131324.8810119615</v>
      </c>
      <c r="R18" s="25">
        <f t="array" aca="1" ref="R18" ca="1">INDEX('Lorri 401b'!L:L,MATCH('Retirement Calculator'!A18,'Lorri 401b'!N:N,0),0)</f>
        <v>3602200.9300373746</v>
      </c>
      <c r="S18" s="25">
        <f t="shared" ca="1" si="7"/>
        <v>6733525.8110493366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3110986.6058832607</v>
      </c>
      <c r="R19" s="25">
        <f t="array" aca="1" ref="R19" ca="1">INDEX('Lorri 401b'!L:L,MATCH('Retirement Calculator'!A19,'Lorri 401b'!N:N,0),0)</f>
        <v>3617210.1005791971</v>
      </c>
      <c r="S19" s="25">
        <f t="shared" ca="1" si="7"/>
        <v>6728196.7064624578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3090563.5879415236</v>
      </c>
      <c r="R20" s="25">
        <f t="array" aca="1" ref="R20" ca="1">INDEX('Lorri 401b'!L:L,MATCH('Retirement Calculator'!A20,'Lorri 401b'!N:N,0),0)</f>
        <v>3632281.8093316103</v>
      </c>
      <c r="S20" s="25">
        <f t="shared" ca="1" si="7"/>
        <v>6722845.3972731344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3070055.4740916961</v>
      </c>
      <c r="R21" s="25">
        <f t="array" aca="1" ref="R21" ca="1">INDEX('Lorri 401b'!L:L,MATCH('Retirement Calculator'!A21,'Lorri 401b'!N:N,0),0)</f>
        <v>3647416.316870492</v>
      </c>
      <c r="S21" s="25">
        <f t="shared" ca="1" si="7"/>
        <v>6717471.7909621876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3049461.9097674945</v>
      </c>
      <c r="R22" s="25">
        <f t="array" aca="1" ref="R22" ca="1">INDEX('Lorri 401b'!L:L,MATCH('Retirement Calculator'!A22,'Lorri 401b'!N:N,0),0)</f>
        <v>3662613.8848574525</v>
      </c>
      <c r="S22" s="25">
        <f t="shared" ca="1" si="7"/>
        <v>6712075.794624947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3028782.5389252752</v>
      </c>
      <c r="R23" s="25">
        <f t="array" aca="1" ref="R23" ca="1">INDEX('Lorri 401b'!L:L,MATCH('Retirement Calculator'!A23,'Lorri 401b'!N:N,0),0)</f>
        <v>3677874.7760443585</v>
      </c>
      <c r="S23" s="25">
        <f t="shared" ca="1" si="7"/>
        <v>6706657.3149696337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3008017.0040378799</v>
      </c>
      <c r="R24" s="25">
        <f t="array" aca="1" ref="R24" ca="1">INDEX('Lorri 401b'!L:L,MATCH('Retirement Calculator'!A24,'Lorri 401b'!N:N,0),0)</f>
        <v>3693199.2542778766</v>
      </c>
      <c r="S24" s="25">
        <f t="shared" ca="1" si="7"/>
        <v>6701216.2583157569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2987164.9460884538</v>
      </c>
      <c r="R25" s="25">
        <f t="array" aca="1" ref="R25" ca="1">INDEX('Lorri 401b'!L:L,MATCH('Retirement Calculator'!A25,'Lorri 401b'!N:N,0),0)</f>
        <v>3708587.5845040344</v>
      </c>
      <c r="S25" s="25">
        <f t="shared" ca="1" si="7"/>
        <v>6695752.5305924881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2966226.0045642387</v>
      </c>
      <c r="R26" s="25">
        <f t="array" aca="1" ref="R26" ca="1">INDEX('Lorri 401b'!L:L,MATCH('Retirement Calculator'!A26,'Lorri 401b'!N:N,0),0)</f>
        <v>3724040.0327728014</v>
      </c>
      <c r="S26" s="25">
        <f t="shared" ca="1" si="7"/>
        <v>6690266.0373370405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2945199.8174503394</v>
      </c>
      <c r="R27" s="25">
        <f t="array" aca="1" ref="R27" ca="1">INDEX('Lorri 401b'!L:L,MATCH('Retirement Calculator'!A27,'Lorri 401b'!N:N,0),0)</f>
        <v>3739556.8662426881</v>
      </c>
      <c r="S27" s="25">
        <f t="shared" ca="1" si="7"/>
        <v>6684756.6836930271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2924086.0212234654</v>
      </c>
      <c r="R28" s="25">
        <f t="array" aca="1" ref="R28" ca="1">INDEX('Lorri 401b'!L:L,MATCH('Retirement Calculator'!A28,'Lorri 401b'!N:N,0),0)</f>
        <v>3755138.3531853659</v>
      </c>
      <c r="S28" s="25">
        <f t="shared" ca="1" si="7"/>
        <v>6679224.3744088318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2902884.250845646</v>
      </c>
      <c r="R29" s="25">
        <f t="array" aca="1" ref="R29" ca="1">INDEX('Lorri 401b'!L:L,MATCH('Retirement Calculator'!A29,'Lorri 401b'!N:N,0),0)</f>
        <v>3770784.7629903047</v>
      </c>
      <c r="S29" s="25">
        <f t="shared" ca="1" si="7"/>
        <v>6673669.0138359508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2881594.1397579191</v>
      </c>
      <c r="R30" s="25">
        <f t="array" aca="1" ref="R30" ca="1">INDEX('Lorri 401b'!L:L,MATCH('Retirement Calculator'!A30,'Lorri 401b'!N:N,0),0)</f>
        <v>3786496.3661694308</v>
      </c>
      <c r="S30" s="25">
        <f t="shared" ca="1" si="7"/>
        <v>6668090.5059273504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2860215.3198739933</v>
      </c>
      <c r="R31" s="25">
        <f t="array" aca="1" ref="R31" ca="1">INDEX('Lorri 401b'!L:L,MATCH('Retirement Calculator'!A31,'Lorri 401b'!N:N,0),0)</f>
        <v>3802273.4343618033</v>
      </c>
      <c r="S31" s="25">
        <f t="shared" ca="1" si="7"/>
        <v>6662488.7542357966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2838747.4215738843</v>
      </c>
      <c r="R32" s="25">
        <f t="array" aca="1" ref="R32" ca="1">INDEX('Lorri 401b'!L:L,MATCH('Retirement Calculator'!A32,'Lorri 401b'!N:N,0),0)</f>
        <v>3818116.2403383111</v>
      </c>
      <c r="S32" s="25">
        <f t="shared" ca="1" si="7"/>
        <v>6656863.6619121954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2817190.0736975251</v>
      </c>
      <c r="R33" s="25">
        <f t="array" aca="1" ref="R33" ca="1">INDEX('Lorri 401b'!L:L,MATCH('Retirement Calculator'!A33,'Lorri 401b'!N:N,0),0)</f>
        <v>3834025.0580063872</v>
      </c>
      <c r="S33" s="25">
        <f t="shared" ca="1" si="7"/>
        <v>6651215.1317039123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2795542.9035383477</v>
      </c>
      <c r="R34" s="25">
        <f t="array" aca="1" ref="R34" ca="1">INDEX('Lorri 401b'!L:L,MATCH('Retirement Calculator'!A34,'Lorri 401b'!N:N,0),0)</f>
        <v>3850000.1624147473</v>
      </c>
      <c r="S34" s="25">
        <f t="shared" ca="1" si="7"/>
        <v>6645543.0659530945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2773805.5368368402</v>
      </c>
      <c r="R35" s="25">
        <f t="array" aca="1" ref="R35" ca="1">INDEX('Lorri 401b'!L:L,MATCH('Retirement Calculator'!A35,'Lorri 401b'!N:N,0),0)</f>
        <v>3866041.8297581421</v>
      </c>
      <c r="S35" s="25">
        <f t="shared" ca="1" si="7"/>
        <v>6639847.3665949823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2751977.5977740767</v>
      </c>
      <c r="R36" s="25">
        <f t="array" aca="1" ref="R36" ca="1">INDEX('Lorri 401b'!L:L,MATCH('Retirement Calculator'!A36,'Lorri 401b'!N:N,0),0)</f>
        <v>3882150.3373821345</v>
      </c>
      <c r="S36" s="25">
        <f t="shared" ca="1" si="7"/>
        <v>6634127.9351562113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2730058.7089652182</v>
      </c>
      <c r="R37" s="25">
        <f t="array" aca="1" ref="R37" ca="1">INDEX('Lorri 401b'!L:L,MATCH('Retirement Calculator'!A37,'Lorri 401b'!N:N,0),0)</f>
        <v>3898325.9637878933</v>
      </c>
      <c r="S37" s="25">
        <f t="shared" ca="1" si="7"/>
        <v>6628384.6727531115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2708048.4914529896</v>
      </c>
      <c r="R38" s="25">
        <f t="array" aca="1" ref="R38" ca="1">INDEX('Lorri 401b'!L:L,MATCH('Retirement Calculator'!A38,'Lorri 401b'!N:N,0),0)</f>
        <v>3914568.9886370096</v>
      </c>
      <c r="S38" s="25">
        <f t="shared" ca="1" si="7"/>
        <v>6622617.4800899997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2685946.5647011264</v>
      </c>
      <c r="R39" s="25">
        <f t="array" aca="1" ref="R39" ca="1">INDEX('Lorri 401b'!L:L,MATCH('Retirement Calculator'!A39,'Lorri 401b'!N:N,0),0)</f>
        <v>3930879.6927563306</v>
      </c>
      <c r="S39" s="25">
        <f t="shared" ca="1" si="7"/>
        <v>6616826.2574574575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2663752.5465877973</v>
      </c>
      <c r="R40" s="25">
        <f t="array" aca="1" ref="R40" ca="1">INDEX('Lorri 401b'!L:L,MATCH('Retirement Calculator'!A40,'Lorri 401b'!N:N,0),0)</f>
        <v>3947258.3581428155</v>
      </c>
      <c r="S40" s="25">
        <f t="shared" ca="1" si="7"/>
        <v>6611010.9047306124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2641466.0533989961</v>
      </c>
      <c r="R41" s="25">
        <f t="array" aca="1" ref="R41" ca="1">INDEX('Lorri 401b'!L:L,MATCH('Retirement Calculator'!A41,'Lorri 401b'!N:N,0),0)</f>
        <v>3963705.2679684106</v>
      </c>
      <c r="S41" s="25">
        <f t="shared" ca="1" si="7"/>
        <v>6605171.3213674072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2619086.699821908</v>
      </c>
      <c r="R42" s="25">
        <f t="array" aca="1" ref="R42" ca="1">INDEX('Lorri 401b'!L:L,MATCH('Retirement Calculator'!A42,'Lorri 401b'!N:N,0),0)</f>
        <v>3980220.7065849458</v>
      </c>
      <c r="S42" s="25">
        <f t="shared" ca="1" si="7"/>
        <v>6599307.4064068533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2596614.0989382491</v>
      </c>
      <c r="R43" s="25">
        <f t="array" aca="1" ref="R43" ca="1">INDEX('Lorri 401b'!L:L,MATCH('Retirement Calculator'!A43,'Lorri 401b'!N:N,0),0)</f>
        <v>3996804.9595290497</v>
      </c>
      <c r="S43" s="25">
        <f t="shared" ca="1" si="7"/>
        <v>6593419.0584672987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2574047.8622175748</v>
      </c>
      <c r="R44" s="25">
        <f t="array" aca="1" ref="R44" ca="1">INDEX('Lorri 401b'!L:L,MATCH('Retirement Calculator'!A44,'Lorri 401b'!N:N,0),0)</f>
        <v>4013458.3135270872</v>
      </c>
      <c r="S44" s="25">
        <f t="shared" ca="1" si="7"/>
        <v>6587506.1757446621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2551387.5995105645</v>
      </c>
      <c r="R45" s="25">
        <f t="array" aca="1" ref="R45" ca="1">INDEX('Lorri 401b'!L:L,MATCH('Retirement Calculator'!A45,'Lorri 401b'!N:N,0),0)</f>
        <v>4030181.0565001168</v>
      </c>
      <c r="S45" s="25">
        <f t="shared" ca="1" si="7"/>
        <v>6581568.6560106818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2528632.9190422748</v>
      </c>
      <c r="R46" s="25">
        <f t="array" aca="1" ref="R46" ca="1">INDEX('Lorri 401b'!L:L,MATCH('Retirement Calculator'!A46,'Lorri 401b'!N:N,0),0)</f>
        <v>4046973.4775688672</v>
      </c>
      <c r="S46" s="25">
        <f t="shared" ca="1" si="7"/>
        <v>6575606.396611142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2505783.4274053671</v>
      </c>
      <c r="R47" s="25">
        <f t="array" aca="1" ref="R47" ca="1">INDEX('Lorri 401b'!L:L,MATCH('Retirement Calculator'!A47,'Lorri 401b'!N:N,0),0)</f>
        <v>4063835.8670587372</v>
      </c>
      <c r="S47" s="25">
        <f t="shared" ca="1" si="7"/>
        <v>6569619.2944641039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2482838.7295533055</v>
      </c>
      <c r="R48" s="25">
        <f t="array" aca="1" ref="R48" ca="1">INDEX('Lorri 401b'!L:L,MATCH('Retirement Calculator'!A48,'Lorri 401b'!N:N,0),0)</f>
        <v>4080768.5165048153</v>
      </c>
      <c r="S48" s="25">
        <f t="shared" ca="1" si="7"/>
        <v>6563607.2460581213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2459798.4287935272</v>
      </c>
      <c r="R49" s="25">
        <f t="array" aca="1" ref="R49" ca="1">INDEX('Lorri 401b'!L:L,MATCH('Retirement Calculator'!A49,'Lorri 401b'!N:N,0),0)</f>
        <v>4097771.7186569185</v>
      </c>
      <c r="S49" s="25">
        <f t="shared" ca="1" si="7"/>
        <v>6557570.1474504452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2436662.1267805831</v>
      </c>
      <c r="R50" s="25">
        <f t="array" aca="1" ref="R50" ca="1">INDEX('Lorri 401b'!L:L,MATCH('Retirement Calculator'!A50,'Lorri 401b'!N:N,0),0)</f>
        <v>4114845.7674846556</v>
      </c>
      <c r="S50" s="25">
        <f t="shared" ca="1" si="7"/>
        <v>6551507.8942652382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2413429.4235092518</v>
      </c>
      <c r="R51" s="25">
        <f t="array" aca="1" ref="R51" ca="1">INDEX('Lorri 401b'!L:L,MATCH('Retirement Calculator'!A51,'Lorri 401b'!N:N,0),0)</f>
        <v>4131990.9581825081</v>
      </c>
      <c r="S51" s="25">
        <f t="shared" ca="1" si="7"/>
        <v>6545420.3816917595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2390099.9173076232</v>
      </c>
      <c r="R52" s="25">
        <f t="array" aca="1" ref="R52" ca="1">INDEX('Lorri 401b'!L:L,MATCH('Retirement Calculator'!A52,'Lorri 401b'!N:N,0),0)</f>
        <v>4149207.5871749353</v>
      </c>
      <c r="S52" s="25">
        <f t="shared" ca="1" si="7"/>
        <v>6539307.504482558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2367452.4381634877</v>
      </c>
      <c r="R53" s="25">
        <f t="array" aca="1" ref="R53" ca="1">INDEX('Lorri 401b'!L:L,MATCH('Retirement Calculator'!A53,'Lorri 401b'!N:N,0),0)</f>
        <v>4166495.9521214976</v>
      </c>
      <c r="S53" s="25">
        <f t="shared" ca="1" si="7"/>
        <v>6533948.3902849853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2344710.5945229186</v>
      </c>
      <c r="R54" s="25">
        <f t="array" aca="1" ref="R54" ca="1">INDEX('Lorri 401b'!L:L,MATCH('Retirement Calculator'!A54,'Lorri 401b'!N:N,0),0)</f>
        <v>4183856.351922004</v>
      </c>
      <c r="S54" s="25">
        <f t="shared" ca="1" si="7"/>
        <v>6528566.9464449231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2321873.9932005135</v>
      </c>
      <c r="R55" s="25">
        <f t="array" aca="1" ref="R55" ca="1">INDEX('Lorri 401b'!L:L,MATCH('Retirement Calculator'!A55,'Lorri 401b'!N:N,0),0)</f>
        <v>4201289.0867216792</v>
      </c>
      <c r="S55" s="25">
        <f t="shared" ca="1" si="7"/>
        <v>6523163.0799221927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2298942.2393725985</v>
      </c>
      <c r="R56" s="25">
        <f t="array" aca="1" ref="R56" ca="1">INDEX('Lorri 401b'!L:L,MATCH('Retirement Calculator'!A56,'Lorri 401b'!N:N,0),0)</f>
        <v>4218794.4579163529</v>
      </c>
      <c r="S56" s="25">
        <f t="shared" ca="1" si="7"/>
        <v>6517736.6972889509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2275914.9365704004</v>
      </c>
      <c r="R57" s="25">
        <f t="array" aca="1" ref="R57" ca="1">INDEX('Lorri 401b'!L:L,MATCH('Retirement Calculator'!A57,'Lorri 401b'!N:N,0),0)</f>
        <v>4236372.7681576712</v>
      </c>
      <c r="S57" s="25">
        <f t="shared" ca="1" si="7"/>
        <v>6512287.7047280716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2252791.6866731932</v>
      </c>
      <c r="R58" s="25">
        <f t="array" aca="1" ref="R58" ca="1">INDEX('Lorri 401b'!L:L,MATCH('Retirement Calculator'!A58,'Lorri 401b'!N:N,0),0)</f>
        <v>4254024.3213583278</v>
      </c>
      <c r="S58" s="25">
        <f t="shared" ca="1" si="7"/>
        <v>6506816.008031521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2229572.0899014142</v>
      </c>
      <c r="R59" s="25">
        <f t="array" aca="1" ref="R59" ca="1">INDEX('Lorri 401b'!L:L,MATCH('Retirement Calculator'!A59,'Lorri 401b'!N:N,0),0)</f>
        <v>4271749.4226973206</v>
      </c>
      <c r="S59" s="25">
        <f t="shared" ca="1" si="7"/>
        <v>6501321.5125987343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2206255.7448097528</v>
      </c>
      <c r="R60" s="25">
        <f t="array" aca="1" ref="R60" ca="1">INDEX('Lorri 401b'!L:L,MATCH('Retirement Calculator'!A60,'Lorri 401b'!N:N,0),0)</f>
        <v>4289548.3786252262</v>
      </c>
      <c r="S60" s="25">
        <f t="shared" ca="1" si="7"/>
        <v>6495804.1234349795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2182842.2482802095</v>
      </c>
      <c r="R61" s="25">
        <f t="array" aca="1" ref="R61" ca="1">INDEX('Lorri 401b'!L:L,MATCH('Retirement Calculator'!A61,'Lorri 401b'!N:N,0),0)</f>
        <v>4307421.4968694979</v>
      </c>
      <c r="S61" s="25">
        <f t="shared" ca="1" si="7"/>
        <v>6490263.7451497074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2159331.1955151265</v>
      </c>
      <c r="R62" s="25">
        <f t="array" aca="1" ref="R62" ca="1">INDEX('Lorri 401b'!L:L,MATCH('Retirement Calculator'!A62,'Lorri 401b'!N:N,0),0)</f>
        <v>4325369.0864397874</v>
      </c>
      <c r="S62" s="25">
        <f t="shared" ca="1" si="7"/>
        <v>6484700.2819549143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2135722.180030189</v>
      </c>
      <c r="R63" s="25">
        <f t="array" aca="1" ref="R63" ca="1">INDEX('Lorri 401b'!L:L,MATCH('Retirement Calculator'!A63,'Lorri 401b'!N:N,0),0)</f>
        <v>4343391.4576332867</v>
      </c>
      <c r="S63" s="25">
        <f t="shared" ca="1" si="7"/>
        <v>6479113.6376634762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2112014.7936473978</v>
      </c>
      <c r="R64" s="25">
        <f t="array" aca="1" ref="R64" ca="1">INDEX('Lorri 401b'!L:L,MATCH('Retirement Calculator'!A64,'Lorri 401b'!N:N,0),0)</f>
        <v>4361488.9220400918</v>
      </c>
      <c r="S64" s="25">
        <f t="shared" ca="1" si="7"/>
        <v>6473503.7156874891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2088208.6264880113</v>
      </c>
      <c r="R65" s="25">
        <f t="array" aca="1" ref="R65" ca="1">INDEX('Lorri 401b'!L:L,MATCH('Retirement Calculator'!A65,'Lorri 401b'!N:N,0),0)</f>
        <v>4379661.7925485922</v>
      </c>
      <c r="S65" s="25">
        <f t="shared" ca="1" si="7"/>
        <v>6467870.4190366035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2064303.2669654607</v>
      </c>
      <c r="R66" s="25">
        <f t="array" aca="1" ref="R66" ca="1">INDEX('Lorri 401b'!L:L,MATCH('Retirement Calculator'!A66,'Lorri 401b'!N:N,0),0)</f>
        <v>4397910.383350878</v>
      </c>
      <c r="S66" s="25">
        <f t="shared" ca="1" si="7"/>
        <v>6462213.650316339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2040298.3017782327</v>
      </c>
      <c r="R67" s="25">
        <f t="array" aca="1" ref="R67" ca="1">INDEX('Lorri 401b'!L:L,MATCH('Retirement Calculator'!A67,'Lorri 401b'!N:N,0),0)</f>
        <v>4416235.0099481735</v>
      </c>
      <c r="S67" s="25">
        <f t="shared" ca="1" si="7"/>
        <v>6456533.3117264062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2016193.3159027246</v>
      </c>
      <c r="R68" s="25">
        <f t="array" aca="1" ref="R68" ca="1">INDEX('Lorri 401b'!L:L,MATCH('Retirement Calculator'!A68,'Lorri 401b'!N:N,0),0)</f>
        <v>4434635.9891562909</v>
      </c>
      <c r="S68" s="25">
        <f t="shared" ca="1" si="7"/>
        <v>6450829.3050590158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1991987.8925860687</v>
      </c>
      <c r="R69" s="25">
        <f t="array" aca="1" ref="R69" ca="1">INDEX('Lorri 401b'!L:L,MATCH('Retirement Calculator'!A69,'Lorri 401b'!N:N,0),0)</f>
        <v>4453113.6391111091</v>
      </c>
      <c r="S69" s="25">
        <f t="shared" ca="1" si="7"/>
        <v>6445101.5316971783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1967681.6133389266</v>
      </c>
      <c r="R70" s="25">
        <f t="array" aca="1" ref="R70" ca="1">INDEX('Lorri 401b'!L:L,MATCH('Retirement Calculator'!A70,'Lorri 401b'!N:N,0),0)</f>
        <v>4471668.2792740725</v>
      </c>
      <c r="S70" s="25">
        <f t="shared" ca="1" si="7"/>
        <v>6439349.8926129993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1943274.0579282548</v>
      </c>
      <c r="R71" s="25">
        <f t="array" aca="1" ref="R71" ca="1">INDEX('Lorri 401b'!L:L,MATCH('Retirement Calculator'!A71,'Lorri 401b'!N:N,0),0)</f>
        <v>4490300.2304377146</v>
      </c>
      <c r="S71" s="25">
        <f t="shared" ca="1" si="7"/>
        <v>6433574.2883659694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1918764.8043700384</v>
      </c>
      <c r="R72" s="25">
        <f t="array" aca="1" ref="R72" ca="1">INDEX('Lorri 401b'!L:L,MATCH('Retirement Calculator'!A72,'Lorri 401b'!N:N,0),0)</f>
        <v>4509009.8147312049</v>
      </c>
      <c r="S72" s="25">
        <f t="shared" ca="1" si="7"/>
        <v>6427774.6191012431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1894153.4289219962</v>
      </c>
      <c r="R73" s="25">
        <f t="array" aca="1" ref="R73" ca="1">INDEX('Lorri 401b'!L:L,MATCH('Retirement Calculator'!A73,'Lorri 401b'!N:N,0),0)</f>
        <v>4527797.3556259181</v>
      </c>
      <c r="S73" s="25">
        <f t="shared" ca="1" si="7"/>
        <v>6421950.7845479138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1869439.5060762537</v>
      </c>
      <c r="R74" s="25">
        <f t="array" aca="1" ref="R74" ca="1">INDEX('Lorri 401b'!L:L,MATCH('Retirement Calculator'!A74,'Lorri 401b'!N:N,0),0)</f>
        <v>4546663.1779410262</v>
      </c>
      <c r="S74" s="25">
        <f t="shared" ca="1" si="7"/>
        <v>6416102.6840172801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1844622.6085519874</v>
      </c>
      <c r="R75" s="25">
        <f t="array" aca="1" ref="R75" ca="1">INDEX('Lorri 401b'!L:L,MATCH('Retirement Calculator'!A75,'Lorri 401b'!N:N,0),0)</f>
        <v>4565607.6078491136</v>
      </c>
      <c r="S75" s="25">
        <f t="shared" ca="1" si="7"/>
        <v>6410230.2164011011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1819702.3072880367</v>
      </c>
      <c r="R76" s="25">
        <f t="array" aca="1" ref="R76" ca="1">INDEX('Lorri 401b'!L:L,MATCH('Retirement Calculator'!A76,'Lorri 401b'!N:N,0),0)</f>
        <v>4584630.9728818182</v>
      </c>
      <c r="S76" s="25">
        <f t="shared" ca="1" si="7"/>
        <v>6404333.2801698549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1794678.1714354861</v>
      </c>
      <c r="R77" s="25">
        <f t="array" aca="1" ref="R77" ca="1">INDEX('Lorri 401b'!L:L,MATCH('Retirement Calculator'!A77,'Lorri 401b'!N:N,0),0)</f>
        <v>4603733.6019354928</v>
      </c>
      <c r="S77" s="25">
        <f t="shared" ca="1" si="7"/>
        <v>6398411.7733709794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1793046.4689477726</v>
      </c>
      <c r="R78" s="25">
        <f t="array" aca="1" ref="R78" ca="1">INDEX('Lorri 401b'!L:L,MATCH('Retirement Calculator'!A78,'Lorri 401b'!N:N,0),0)</f>
        <v>4599419.1246793345</v>
      </c>
      <c r="S78" s="25">
        <f t="shared" ca="1" si="7"/>
        <v>6392465.5936271073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1791407.9676996937</v>
      </c>
      <c r="R79" s="25">
        <f t="array" aca="1" ref="R79" ca="1">INDEX('Lorri 401b'!L:L,MATCH('Retirement Calculator'!A79,'Lorri 401b'!N:N,0),0)</f>
        <v>4595086.6704346091</v>
      </c>
      <c r="S79" s="25">
        <f t="shared" ca="1" si="7"/>
        <v>6386494.6381343026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1789762.6393630812</v>
      </c>
      <c r="R80" s="25">
        <f t="array" aca="1" ref="R80" ca="1">INDEX('Lorri 401b'!L:L,MATCH('Retirement Calculator'!A80,'Lorri 401b'!N:N,0),0)</f>
        <v>4590736.164297197</v>
      </c>
      <c r="S80" s="25">
        <f t="shared" ca="1" si="7"/>
        <v>6380498.8036602782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1788110.4554917328</v>
      </c>
      <c r="R81" s="25">
        <f t="array" aca="1" ref="R81" ca="1">INDEX('Lorri 401b'!L:L,MATCH('Retirement Calculator'!A81,'Lorri 401b'!N:N,0),0)</f>
        <v>4586367.5310508786</v>
      </c>
      <c r="S81" s="25">
        <f t="shared" ca="1" si="7"/>
        <v>6374477.9865426114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1786451.3875209205</v>
      </c>
      <c r="R82" s="25">
        <f t="array" aca="1" ref="R82" ca="1">INDEX('Lorri 401b'!L:L,MATCH('Retirement Calculator'!A82,'Lorri 401b'!N:N,0),0)</f>
        <v>4581980.6951660337</v>
      </c>
      <c r="S82" s="25">
        <f t="shared" ca="1" si="7"/>
        <v>6368432.0826869542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1784785.4067668964</v>
      </c>
      <c r="R83" s="25">
        <f t="array" aca="1" ref="R83" ca="1">INDEX('Lorri 401b'!L:L,MATCH('Retirement Calculator'!A83,'Lorri 401b'!N:N,0),0)</f>
        <v>4577575.5807983354</v>
      </c>
      <c r="S83" s="25">
        <f t="shared" ca="1" si="7"/>
        <v>6362360.9875652315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1783112.4844263974</v>
      </c>
      <c r="R84" s="25">
        <f t="array" aca="1" ref="R84" ca="1">INDEX('Lorri 401b'!L:L,MATCH('Retirement Calculator'!A84,'Lorri 401b'!N:N,0),0)</f>
        <v>4573152.1117874384</v>
      </c>
      <c r="S84" s="25">
        <f t="shared" ca="1" si="7"/>
        <v>6356264.5962138362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1781432.5915761462</v>
      </c>
      <c r="R85" s="25">
        <f t="array" aca="1" ref="R85" ca="1">INDEX('Lorri 401b'!L:L,MATCH('Retirement Calculator'!A85,'Lorri 401b'!N:N,0),0)</f>
        <v>4568710.2116556633</v>
      </c>
      <c r="S85" s="25">
        <f t="shared" ca="1" si="7"/>
        <v>6350142.8032318093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1779745.6991723522</v>
      </c>
      <c r="R86" s="25">
        <f t="array" aca="1" ref="R86" ca="1">INDEX('Lorri 401b'!L:L,MATCH('Retirement Calculator'!A86,'Lorri 401b'!N:N,0),0)</f>
        <v>4564249.8036066722</v>
      </c>
      <c r="S86" s="25">
        <f t="shared" ca="1" si="7"/>
        <v>6343995.5027790247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1778051.7780502092</v>
      </c>
      <c r="R87" s="25">
        <f t="array" aca="1" ref="R87" ca="1">INDEX('Lorri 401b'!L:L,MATCH('Retirement Calculator'!A87,'Lorri 401b'!N:N,0),0)</f>
        <v>4559770.8105241433</v>
      </c>
      <c r="S87" s="25">
        <f t="shared" ca="1" si="7"/>
        <v>6337822.5885743527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1776350.7989233905</v>
      </c>
      <c r="R88" s="25">
        <f t="array" aca="1" ref="R88" ca="1">INDEX('Lorri 401b'!L:L,MATCH('Retirement Calculator'!A88,'Lorri 401b'!N:N,0),0)</f>
        <v>4555273.1549704373</v>
      </c>
      <c r="S88" s="25">
        <f t="shared" ca="1" si="7"/>
        <v>6331623.9538938273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1774642.7323835434</v>
      </c>
      <c r="R89" s="25">
        <f t="array" aca="1" ref="R89" ca="1">INDEX('Lorri 401b'!L:L,MATCH('Retirement Calculator'!A89,'Lorri 401b'!N:N,0),0)</f>
        <v>4550756.7591852574</v>
      </c>
      <c r="S89" s="25">
        <f t="shared" ca="1" si="7"/>
        <v>6325399.491568801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1772927.5488997803</v>
      </c>
      <c r="R90" s="25">
        <f t="array" aca="1" ref="R90" ca="1">INDEX('Lorri 401b'!L:L,MATCH('Retirement Calculator'!A90,'Lorri 401b'!N:N,0),0)</f>
        <v>4546221.545084306</v>
      </c>
      <c r="S90" s="25">
        <f t="shared" ca="1" si="7"/>
        <v>6319149.0939840861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1771205.2188181682</v>
      </c>
      <c r="R91" s="25">
        <f t="array" aca="1" ref="R91" ca="1">INDEX('Lorri 401b'!L:L,MATCH('Retirement Calculator'!A91,'Lorri 401b'!N:N,0),0)</f>
        <v>4541667.4342579339</v>
      </c>
      <c r="S91" s="25">
        <f t="shared" ca="1" si="7"/>
        <v>6312872.653076102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1769475.7123612161</v>
      </c>
      <c r="R92" s="25">
        <f t="array" aca="1" ref="R92" ca="1">INDEX('Lorri 401b'!L:L,MATCH('Retirement Calculator'!A92,'Lorri 401b'!N:N,0),0)</f>
        <v>4537094.3479697853</v>
      </c>
      <c r="S92" s="25">
        <f t="shared" ca="1" si="7"/>
        <v>6306570.0603310019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1767738.9996273599</v>
      </c>
      <c r="R93" s="25">
        <f t="array" aca="1" ref="R93" ca="1">INDEX('Lorri 401b'!L:L,MATCH('Retirement Calculator'!A93,'Lorri 401b'!N:N,0),0)</f>
        <v>4532502.2071554363</v>
      </c>
      <c r="S93" s="25">
        <f t="shared" ca="1" si="7"/>
        <v>6300241.2067827964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1765995.050590446</v>
      </c>
      <c r="R94" s="25">
        <f t="array" aca="1" ref="R94" ca="1">INDEX('Lorri 401b'!L:L,MATCH('Retirement Calculator'!A94,'Lorri 401b'!N:N,0),0)</f>
        <v>4527890.9324210277</v>
      </c>
      <c r="S94" s="25">
        <f t="shared" ca="1" si="7"/>
        <v>6293885.9830114739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1764243.8350992117</v>
      </c>
      <c r="R95" s="25">
        <f t="array" aca="1" ref="R95" ca="1">INDEX('Lorri 401b'!L:L,MATCH('Retirement Calculator'!A95,'Lorri 401b'!N:N,0),0)</f>
        <v>4523260.444041892</v>
      </c>
      <c r="S95" s="25">
        <f t="shared" ca="1" si="7"/>
        <v>6287504.2791411038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1762485.3228767638</v>
      </c>
      <c r="R96" s="25">
        <f t="array" aca="1" ref="R96" ca="1">INDEX('Lorri 401b'!L:L,MATCH('Retirement Calculator'!A96,'Lorri 401b'!N:N,0),0)</f>
        <v>4518610.6619611764</v>
      </c>
      <c r="S96" s="25">
        <f t="shared" ca="1" si="7"/>
        <v>6281095.98483794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1760719.4835200557</v>
      </c>
      <c r="R97" s="25">
        <f t="array" aca="1" ref="R97" ca="1">INDEX('Lorri 401b'!L:L,MATCH('Retirement Calculator'!A97,'Lorri 401b'!N:N,0),0)</f>
        <v>4513941.5057884585</v>
      </c>
      <c r="S97" s="25">
        <f t="shared" ca="1" si="7"/>
        <v>6274660.9893085137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1758946.2864993613</v>
      </c>
      <c r="R98" s="25">
        <f t="array" aca="1" ref="R98" ca="1">INDEX('Lorri 401b'!L:L,MATCH('Retirement Calculator'!A98,'Lorri 401b'!N:N,0),0)</f>
        <v>4509252.8947983542</v>
      </c>
      <c r="S98" s="25">
        <f t="shared" ca="1" si="7"/>
        <v>6268199.1812977158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1757165.7011577475</v>
      </c>
      <c r="R99" s="25">
        <f t="array" aca="1" ref="R99" ca="1">INDEX('Lorri 401b'!L:L,MATCH('Retirement Calculator'!A99,'Lorri 401b'!N:N,0),0)</f>
        <v>4504544.7479291242</v>
      </c>
      <c r="S99" s="25">
        <f t="shared" ca="1" si="7"/>
        <v>6261710.4490868719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1755377.6967105437</v>
      </c>
      <c r="R100" s="25">
        <f t="array" aca="1" ref="R100" ca="1">INDEX('Lorri 401b'!L:L,MATCH('Retirement Calculator'!A100,'Lorri 401b'!N:N,0),0)</f>
        <v>4499816.9837812725</v>
      </c>
      <c r="S100" s="25">
        <f t="shared" ca="1" si="7"/>
        <v>6255194.6804918163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1753582.2422448099</v>
      </c>
      <c r="R101" s="25">
        <f t="array" aca="1" ref="R101" ca="1">INDEX('Lorri 401b'!L:L,MATCH('Retirement Calculator'!A101,'Lorri 401b'!N:N,0),0)</f>
        <v>4495069.5206161384</v>
      </c>
      <c r="S101" s="25">
        <f t="shared" ca="1" si="7"/>
        <v>6248651.7628609482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1751779.3067188021</v>
      </c>
      <c r="R102" s="25">
        <f t="array" aca="1" ref="R102" ca="1">INDEX('Lorri 401b'!L:L,MATCH('Retirement Calculator'!A102,'Lorri 401b'!N:N,0),0)</f>
        <v>4490302.2763544824</v>
      </c>
      <c r="S102" s="25">
        <f t="shared" ca="1" si="7"/>
        <v>6242081.5830732845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1749968.858961436</v>
      </c>
      <c r="R103" s="25">
        <f t="array" aca="1" ref="R103" ca="1">INDEX('Lorri 401b'!L:L,MATCH('Retirement Calculator'!A103,'Lorri 401b'!N:N,0),0)</f>
        <v>4485515.1685750699</v>
      </c>
      <c r="S103" s="25">
        <f t="shared" ca="1" si="7"/>
        <v>6235484.0275365058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1748150.8676717475</v>
      </c>
      <c r="R104" s="25">
        <f t="array" aca="1" ref="R104" ca="1">INDEX('Lorri 401b'!L:L,MATCH('Retirement Calculator'!A104,'Lorri 401b'!N:N,0),0)</f>
        <v>4480708.1145132426</v>
      </c>
      <c r="S104" s="25">
        <f t="shared" ca="1" si="7"/>
        <v>6228858.9821849903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1746325.3014183519</v>
      </c>
      <c r="R105" s="25">
        <f t="array" aca="1" ref="R105" ca="1">INDEX('Lorri 401b'!L:L,MATCH('Retirement Calculator'!A105,'Lorri 401b'!N:N,0),0)</f>
        <v>4475881.0310594914</v>
      </c>
      <c r="S105" s="25">
        <f t="shared" ca="1" si="7"/>
        <v>6222206.3324778434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1744492.1286389006</v>
      </c>
      <c r="R106" s="25">
        <f t="array" aca="1" ref="R106" ca="1">INDEX('Lorri 401b'!L:L,MATCH('Retirement Calculator'!A106,'Lorri 401b'!N:N,0),0)</f>
        <v>4471033.8347580163</v>
      </c>
      <c r="S106" s="25">
        <f t="shared" ca="1" si="7"/>
        <v>6215525.9633969171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1742651.3176395348</v>
      </c>
      <c r="R107" s="25">
        <f t="array" aca="1" ref="R107" ca="1">INDEX('Lorri 401b'!L:L,MATCH('Retirement Calculator'!A107,'Lorri 401b'!N:N,0),0)</f>
        <v>4466166.4418052845</v>
      </c>
      <c r="S107" s="25">
        <f t="shared" ca="1" si="7"/>
        <v>6208817.7594448198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1741481.7532760052</v>
      </c>
      <c r="R108" s="25">
        <f t="array" aca="1" ref="R108" ca="1">INDEX('Lorri 401b'!L:L,MATCH('Retirement Calculator'!A108,'Lorri 401b'!N:N,0),0)</f>
        <v>4463029.9347002506</v>
      </c>
      <c r="S108" s="25">
        <f t="shared" ca="1" si="7"/>
        <v>6204511.687976256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1740307.3157276274</v>
      </c>
      <c r="R109" s="25">
        <f t="array" aca="1" ref="R109" ca="1">INDEX('Lorri 401b'!L:L,MATCH('Retirement Calculator'!A109,'Lorri 401b'!N:N,0),0)</f>
        <v>4459880.3588156123</v>
      </c>
      <c r="S109" s="25">
        <f t="shared" ca="1" si="7"/>
        <v>6200187.6745432392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1739127.9846894648</v>
      </c>
      <c r="R110" s="25">
        <f t="array" aca="1" ref="R110" ca="1">INDEX('Lorri 401b'!L:L,MATCH('Retirement Calculator'!A110,'Lorri 401b'!N:N,0),0)</f>
        <v>4456717.6596981212</v>
      </c>
      <c r="S110" s="25">
        <f t="shared" ca="1" si="7"/>
        <v>6195845.644387586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1737943.7397719764</v>
      </c>
      <c r="R111" s="25">
        <f t="array" aca="1" ref="R111" ca="1">INDEX('Lorri 401b'!L:L,MATCH('Retirement Calculator'!A111,'Lorri 401b'!N:N,0),0)</f>
        <v>4453541.7826676406</v>
      </c>
      <c r="S111" s="25">
        <f t="shared" ca="1" si="7"/>
        <v>6191485.5224396167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1736754.5605006651</v>
      </c>
      <c r="R112" s="25">
        <f t="array" aca="1" ref="R112" ca="1">INDEX('Lorri 401b'!L:L,MATCH('Retirement Calculator'!A112,'Lorri 401b'!N:N,0),0)</f>
        <v>4450352.6728162002</v>
      </c>
      <c r="S112" s="25">
        <f t="shared" ca="1" si="7"/>
        <v>6187107.2333168648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1735560.4263157235</v>
      </c>
      <c r="R113" s="25">
        <f t="array" aca="1" ref="R113" ca="1">INDEX('Lorri 401b'!L:L,MATCH('Retirement Calculator'!A113,'Lorri 401b'!N:N,0),0)</f>
        <v>4447150.2750070449</v>
      </c>
      <c r="S113" s="25">
        <f t="shared" ca="1" si="7"/>
        <v>6182710.7013227679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1734361.3165716778</v>
      </c>
      <c r="R114" s="25">
        <f t="array" aca="1" ref="R114" ca="1">INDEX('Lorri 401b'!L:L,MATCH('Retirement Calculator'!A114,'Lorri 401b'!N:N,0),0)</f>
        <v>4443934.5338736847</v>
      </c>
      <c r="S114" s="25">
        <f t="shared" ca="1" si="7"/>
        <v>6178295.8504453627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1733157.210537032</v>
      </c>
      <c r="R115" s="25">
        <f t="array" aca="1" ref="R115" ca="1">INDEX('Lorri 401b'!L:L,MATCH('Retirement Calculator'!A115,'Lorri 401b'!N:N,0),0)</f>
        <v>4440705.3938189363</v>
      </c>
      <c r="S115" s="25">
        <f t="shared" ca="1" si="7"/>
        <v>6173862.6043559685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1731948.0873939085</v>
      </c>
      <c r="R116" s="25">
        <f t="array" aca="1" ref="R116" ca="1">INDEX('Lorri 401b'!L:L,MATCH('Retirement Calculator'!A116,'Lorri 401b'!N:N,0),0)</f>
        <v>4437462.7990139592</v>
      </c>
      <c r="S116" s="25">
        <f t="shared" ca="1" si="7"/>
        <v>6169410.886407868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1730733.9262376886</v>
      </c>
      <c r="R117" s="25">
        <f t="array" aca="1" ref="R117" ca="1">INDEX('Lorri 401b'!L:L,MATCH('Retirement Calculator'!A117,'Lorri 401b'!N:N,0),0)</f>
        <v>4434206.6933972947</v>
      </c>
      <c r="S117" s="25">
        <f t="shared" ca="1" si="7"/>
        <v>6164940.6196349831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1729514.7060766513</v>
      </c>
      <c r="R118" s="25">
        <f t="array" aca="1" ref="R118" ca="1">INDEX('Lorri 401b'!L:L,MATCH('Retirement Calculator'!A118,'Lorri 401b'!N:N,0),0)</f>
        <v>4430937.0206738943</v>
      </c>
      <c r="S118" s="25">
        <f t="shared" ca="1" si="7"/>
        <v>6160451.7267505452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1728290.4058316096</v>
      </c>
      <c r="R119" s="25">
        <f t="array" aca="1" ref="R119" ca="1">INDEX('Lorri 401b'!L:L,MATCH('Retirement Calculator'!A119,'Lorri 401b'!N:N,0),0)</f>
        <v>4427653.7243141467</v>
      </c>
      <c r="S119" s="25">
        <f t="shared" ca="1" si="7"/>
        <v>6155944.1301457565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1727061.0043355469</v>
      </c>
      <c r="R120" s="25">
        <f t="array" aca="1" ref="R120" ca="1">INDEX('Lorri 401b'!L:L,MATCH('Retirement Calculator'!A120,'Lorri 401b'!N:N,0),0)</f>
        <v>4424356.7475528996</v>
      </c>
      <c r="S120" s="25">
        <f t="shared" ca="1" si="7"/>
        <v>6151417.7518884465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1725826.4803332505</v>
      </c>
      <c r="R121" s="25">
        <f t="array" aca="1" ref="R121" ca="1">INDEX('Lorri 401b'!L:L,MATCH('Retirement Calculator'!A121,'Lorri 401b'!N:N,0),0)</f>
        <v>4421046.0333884805</v>
      </c>
      <c r="S121" s="25">
        <f t="shared" ca="1" si="7"/>
        <v>6146872.5137217306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1724586.8124809447</v>
      </c>
      <c r="R122" s="25">
        <f t="array" aca="1" ref="R122" ca="1">INDEX('Lorri 401b'!L:L,MATCH('Retirement Calculator'!A122,'Lorri 401b'!N:N,0),0)</f>
        <v>4417721.5245817099</v>
      </c>
      <c r="S122" s="25">
        <f t="shared" ca="1" si="7"/>
        <v>6142308.337062655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1723341.9793459207</v>
      </c>
      <c r="R123" s="25">
        <f t="array" aca="1" ref="R123" ca="1">INDEX('Lorri 401b'!L:L,MATCH('Retirement Calculator'!A123,'Lorri 401b'!N:N,0),0)</f>
        <v>4414383.1636549113</v>
      </c>
      <c r="S123" s="25">
        <f t="shared" ca="1" si="7"/>
        <v>6137725.1430008318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1722091.9594061677</v>
      </c>
      <c r="R124" s="25">
        <f t="array" aca="1" ref="R124" ca="1">INDEX('Lorri 401b'!L:L,MATCH('Retirement Calculator'!A124,'Lorri 401b'!N:N,0),0)</f>
        <v>4411030.8928909181</v>
      </c>
      <c r="S124" s="25">
        <f t="shared" ca="1" si="7"/>
        <v>6133122.8522970863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1720836.7310499989</v>
      </c>
      <c r="R125" s="25">
        <f t="array" aca="1" ref="R125" ca="1">INDEX('Lorri 401b'!L:L,MATCH('Retirement Calculator'!A125,'Lorri 401b'!N:N,0),0)</f>
        <v>4407664.6543320743</v>
      </c>
      <c r="S125" s="25">
        <f t="shared" ca="1" si="7"/>
        <v>6128501.385382073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1719576.2725756795</v>
      </c>
      <c r="R126" s="25">
        <f t="array" aca="1" ref="R126" ca="1">INDEX('Lorri 401b'!L:L,MATCH('Retirement Calculator'!A126,'Lorri 401b'!N:N,0),0)</f>
        <v>4404284.3897792352</v>
      </c>
      <c r="S126" s="25">
        <f t="shared" ca="1" si="7"/>
        <v>6123860.6623549145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1718310.5621910503</v>
      </c>
      <c r="R127" s="25">
        <f t="array" aca="1" ref="R127" ca="1">INDEX('Lorri 401b'!L:L,MATCH('Retirement Calculator'!A127,'Lorri 401b'!N:N,0),0)</f>
        <v>4400890.04079076</v>
      </c>
      <c r="S127" s="25">
        <f t="shared" ca="1" si="7"/>
        <v>6119200.6029818105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1717039.5780131519</v>
      </c>
      <c r="R128" s="25">
        <f t="array" aca="1" ref="R128" ca="1">INDEX('Lorri 401b'!L:L,MATCH('Retirement Calculator'!A128,'Lorri 401b'!N:N,0),0)</f>
        <v>4397481.5486814994</v>
      </c>
      <c r="S128" s="25">
        <f t="shared" ca="1" si="7"/>
        <v>6114521.1266946513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1715763.2980678456</v>
      </c>
      <c r="R129" s="25">
        <f t="array" aca="1" ref="R129" ca="1">INDEX('Lorri 401b'!L:L,MATCH('Retirement Calculator'!A129,'Lorri 401b'!N:N,0),0)</f>
        <v>4394058.8545217831</v>
      </c>
      <c r="S129" s="25">
        <f t="shared" ca="1" si="7"/>
        <v>6109822.1525896285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1714481.7002894338</v>
      </c>
      <c r="R130" s="25">
        <f t="array" aca="1" ref="R130" ca="1">INDEX('Lorri 401b'!L:L,MATCH('Retirement Calculator'!A130,'Lorri 401b'!N:N,0),0)</f>
        <v>4390621.8991364017</v>
      </c>
      <c r="S130" s="25">
        <f t="shared" ca="1" si="7"/>
        <v>6105103.5994258355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1713194.7625202788</v>
      </c>
      <c r="R131" s="25">
        <f t="array" aca="1" ref="R131" ca="1">INDEX('Lorri 401b'!L:L,MATCH('Retirement Calculator'!A131,'Lorri 401b'!N:N,0),0)</f>
        <v>4387170.6231035814</v>
      </c>
      <c r="S131" s="25">
        <f t="shared" ca="1" si="7"/>
        <v>6100365.3856238602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1711902.4625104188</v>
      </c>
      <c r="R132" s="25">
        <f t="array" aca="1" ref="R132" ca="1">INDEX('Lorri 401b'!L:L,MATCH('Retirement Calculator'!A132,'Lorri 401b'!N:N,0),0)</f>
        <v>4383704.9667539569</v>
      </c>
      <c r="S132" s="25">
        <f t="shared" ca="1" si="7"/>
        <v>6095607.4292643759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1710604.7779171844</v>
      </c>
      <c r="R133" s="25">
        <f t="array" aca="1" ref="R133" ca="1">INDEX('Lorri 401b'!L:L,MATCH('Retirement Calculator'!A133,'Lorri 401b'!N:N,0),0)</f>
        <v>4380224.8701695427</v>
      </c>
      <c r="S133" s="25">
        <f t="shared" ca="1" si="7"/>
        <v>6090829.6480867267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1709301.6863048116</v>
      </c>
      <c r="R134" s="25">
        <f t="array" aca="1" ref="R134" ca="1">INDEX('Lorri 401b'!L:L,MATCH('Retirement Calculator'!A134,'Lorri 401b'!N:N,0),0)</f>
        <v>4376730.2731826929</v>
      </c>
      <c r="S134" s="25">
        <f t="shared" ca="1" si="7"/>
        <v>6086031.9594875043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1707993.165144054</v>
      </c>
      <c r="R135" s="25">
        <f t="array" aca="1" ref="R135" ca="1">INDEX('Lorri 401b'!L:L,MATCH('Retirement Calculator'!A135,'Lorri 401b'!N:N,0),0)</f>
        <v>4373221.1153750652</v>
      </c>
      <c r="S135" s="25">
        <f t="shared" ca="1" si="7"/>
        <v>6081214.2805191195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1706679.191811793</v>
      </c>
      <c r="R136" s="25">
        <f t="array" aca="1" ref="R136" ca="1">INDEX('Lorri 401b'!L:L,MATCH('Retirement Calculator'!A136,'Lorri 401b'!N:N,0),0)</f>
        <v>4369697.3360765725</v>
      </c>
      <c r="S136" s="25">
        <f t="shared" ca="1" si="7"/>
        <v>6076376.5278883651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1705359.7435906478</v>
      </c>
      <c r="R137" s="25">
        <f t="array" aca="1" ref="R137" ca="1">INDEX('Lorri 401b'!L:L,MATCH('Retirement Calculator'!A137,'Lorri 401b'!N:N,0),0)</f>
        <v>4366158.874364336</v>
      </c>
      <c r="S137" s="25">
        <f t="shared" ca="1" si="7"/>
        <v>6071518.6179549843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1704034.7976685811</v>
      </c>
      <c r="R138" s="25">
        <f t="array" aca="1" ref="R138" ca="1">INDEX('Lorri 401b'!L:L,MATCH('Retirement Calculator'!A138,'Lorri 401b'!N:N,0),0)</f>
        <v>4362605.6690616319</v>
      </c>
      <c r="S138" s="25">
        <f t="shared" ca="1" si="7"/>
        <v>6066640.4667302128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1702704.3311385058</v>
      </c>
      <c r="R139" s="25">
        <f t="array" aca="1" ref="R139" ca="1">INDEX('Lorri 401b'!L:L,MATCH('Retirement Calculator'!A139,'Lorri 401b'!N:N,0),0)</f>
        <v>4359037.6587368324</v>
      </c>
      <c r="S139" s="25">
        <f t="shared" ca="1" si="7"/>
        <v>6061741.989875338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1701368.3209978885</v>
      </c>
      <c r="R140" s="25">
        <f t="array" aca="1" ref="R140" ca="1">INDEX('Lorri 401b'!L:L,MATCH('Retirement Calculator'!A140,'Lorri 401b'!N:N,0),0)</f>
        <v>4355454.7817023471</v>
      </c>
      <c r="S140" s="25">
        <f t="shared" ca="1" si="7"/>
        <v>6056823.1027002353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1700026.744148352</v>
      </c>
      <c r="R141" s="25">
        <f t="array" aca="1" ref="R141" ca="1">INDEX('Lorri 401b'!L:L,MATCH('Retirement Calculator'!A141,'Lorri 401b'!N:N,0),0)</f>
        <v>4351856.9760135515</v>
      </c>
      <c r="S141" s="25">
        <f t="shared" ca="1" si="7"/>
        <v>6051883.7201619036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1698679.5773952757</v>
      </c>
      <c r="R142" s="25">
        <f t="array" aca="1" ref="R142" ca="1">INDEX('Lorri 401b'!L:L,MATCH('Retirement Calculator'!A142,'Lorri 401b'!N:N,0),0)</f>
        <v>4348244.179467719</v>
      </c>
      <c r="S142" s="25">
        <f t="shared" ca="1" si="7"/>
        <v>6046923.7568629943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1697326.7974473948</v>
      </c>
      <c r="R143" s="25">
        <f t="array" aca="1" ref="R143" ca="1">INDEX('Lorri 401b'!L:L,MATCH('Retirement Calculator'!A143,'Lorri 401b'!N:N,0),0)</f>
        <v>4344616.3296029456</v>
      </c>
      <c r="S143" s="25">
        <f t="shared" ca="1" si="7"/>
        <v>6041943.1270503402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1695968.3809163978</v>
      </c>
      <c r="R144" s="25">
        <f t="array" aca="1" ref="R144" ca="1">INDEX('Lorri 401b'!L:L,MATCH('Retirement Calculator'!A144,'Lorri 401b'!N:N,0),0)</f>
        <v>4340973.3636970688</v>
      </c>
      <c r="S144" s="25">
        <f t="shared" ca="1" si="7"/>
        <v>6036941.7446134668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1694604.3043165216</v>
      </c>
      <c r="R145" s="25">
        <f t="array" aca="1" ref="R145" ca="1">INDEX('Lorri 401b'!L:L,MATCH('Retirement Calculator'!A145,'Lorri 401b'!N:N,0),0)</f>
        <v>4337315.2187665841</v>
      </c>
      <c r="S145" s="25">
        <f t="shared" ca="1" si="7"/>
        <v>6031919.5230831057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1693234.544064146</v>
      </c>
      <c r="R146" s="25">
        <f t="array" aca="1" ref="R146" ca="1">INDEX('Lorri 401b'!L:L,MATCH('Retirement Calculator'!A146,'Lorri 401b'!N:N,0),0)</f>
        <v>4333641.8315655561</v>
      </c>
      <c r="S146" s="25">
        <f t="shared" ca="1" si="7"/>
        <v>6026876.3756297026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1691859.0764773856</v>
      </c>
      <c r="R147" s="25">
        <f t="array" aca="1" ref="R147" ca="1">INDEX('Lorri 401b'!L:L,MATCH('Retirement Calculator'!A147,'Lorri 401b'!N:N,0),0)</f>
        <v>4329953.1385845235</v>
      </c>
      <c r="S147" s="25">
        <f t="shared" ca="1" si="7"/>
        <v>6021812.2150619086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1690477.8777756803</v>
      </c>
      <c r="R148" s="25">
        <f t="array" aca="1" ref="R148" ca="1">INDEX('Lorri 401b'!L:L,MATCH('Retirement Calculator'!A148,'Lorri 401b'!N:N,0),0)</f>
        <v>4326249.0760494033</v>
      </c>
      <c r="S148" s="25">
        <f t="shared" ca="1" si="7"/>
        <v>6016726.9538250836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1689090.9240793844</v>
      </c>
      <c r="R149" s="25">
        <f t="array" aca="1" ref="R149" ca="1">INDEX('Lorri 401b'!L:L,MATCH('Retirement Calculator'!A149,'Lorri 401b'!N:N,0),0)</f>
        <v>4322529.5799203869</v>
      </c>
      <c r="S149" s="25">
        <f t="shared" ca="1" si="7"/>
        <v>6011620.5039997716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1687698.1914093541</v>
      </c>
      <c r="R150" s="25">
        <f t="array" aca="1" ref="R150" ca="1">INDEX('Lorri 401b'!L:L,MATCH('Retirement Calculator'!A150,'Lorri 401b'!N:N,0),0)</f>
        <v>4318794.5858908324</v>
      </c>
      <c r="S150" s="25">
        <f t="shared" ca="1" si="7"/>
        <v>6006492.7773001865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1686299.6556865319</v>
      </c>
      <c r="R151" s="25">
        <f t="array" aca="1" ref="R151" ca="1">INDEX('Lorri 401b'!L:L,MATCH('Retirement Calculator'!A151,'Lorri 401b'!N:N,0),0)</f>
        <v>4315044.0293861553</v>
      </c>
      <c r="S151" s="25">
        <f t="shared" ca="1" si="7"/>
        <v>6001343.6850726875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1684895.2927315314</v>
      </c>
      <c r="R152" s="25">
        <f t="array" aca="1" ref="R152" ca="1">INDEX('Lorri 401b'!L:L,MATCH('Retirement Calculator'!A152,'Lorri 401b'!N:N,0),0)</f>
        <v>4311277.8455627086</v>
      </c>
      <c r="S152" s="25">
        <f t="shared" ca="1" si="7"/>
        <v>5996173.1382942405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1683485.0782642183</v>
      </c>
      <c r="R153" s="25">
        <f t="array" aca="1" ref="R153" ca="1">INDEX('Lorri 401b'!L:L,MATCH('Retirement Calculator'!A153,'Lorri 401b'!N:N,0),0)</f>
        <v>4307495.9693066636</v>
      </c>
      <c r="S153" s="25">
        <f t="shared" ca="1" si="7"/>
        <v>5990981.0475708824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1682068.9879032914</v>
      </c>
      <c r="R154" s="25">
        <f t="array" aca="1" ref="R154" ca="1">INDEX('Lorri 401b'!L:L,MATCH('Retirement Calculator'!A154,'Lorri 401b'!N:N,0),0)</f>
        <v>4303698.3352328856</v>
      </c>
      <c r="S154" s="25">
        <f t="shared" ca="1" si="7"/>
        <v>5985767.3231361769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1680646.9971658606</v>
      </c>
      <c r="R155" s="25">
        <f t="array" aca="1" ref="R155" ca="1">INDEX('Lorri 401b'!L:L,MATCH('Retirement Calculator'!A155,'Lorri 401b'!N:N,0),0)</f>
        <v>4299884.8776837997</v>
      </c>
      <c r="S155" s="25">
        <f t="shared" ca="1" si="7"/>
        <v>5980531.8748496603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1679219.0814670238</v>
      </c>
      <c r="R156" s="25">
        <f t="array" aca="1" ref="R156" ca="1">INDEX('Lorri 401b'!L:L,MATCH('Retirement Calculator'!A156,'Lorri 401b'!N:N,0),0)</f>
        <v>4296055.5307282601</v>
      </c>
      <c r="S156" s="25">
        <f t="shared" ca="1" si="7"/>
        <v>5975274.6121952841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1677785.2161194419</v>
      </c>
      <c r="R157" s="25">
        <f t="array" aca="1" ref="R157" ca="1">INDEX('Lorri 401b'!L:L,MATCH('Retirement Calculator'!A157,'Lorri 401b'!N:N,0),0)</f>
        <v>4292210.2281604055</v>
      </c>
      <c r="S157" s="25">
        <f t="shared" ca="1" si="7"/>
        <v>5969995.4442798477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1676345.3763329119</v>
      </c>
      <c r="R158" s="25">
        <f t="array" aca="1" ref="R158" ca="1">INDEX('Lorri 401b'!L:L,MATCH('Retirement Calculator'!A158,'Lorri 401b'!N:N,0),0)</f>
        <v>4288348.9034985183</v>
      </c>
      <c r="S158" s="25">
        <f t="shared" ca="1" si="7"/>
        <v>5964694.2798314299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1674899.5372139378</v>
      </c>
      <c r="R159" s="25">
        <f t="array" aca="1" ref="R159" ca="1">INDEX('Lorri 401b'!L:L,MATCH('Retirement Calculator'!A159,'Lorri 401b'!N:N,0),0)</f>
        <v>4284471.4899838734</v>
      </c>
      <c r="S159" s="25">
        <f t="shared" ca="1" si="7"/>
        <v>5959371.0271978118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1673447.6737653015</v>
      </c>
      <c r="R160" s="25">
        <f t="array" aca="1" ref="R160" ca="1">INDEX('Lorri 401b'!L:L,MATCH('Retirement Calculator'!A160,'Lorri 401b'!N:N,0),0)</f>
        <v>4280577.9205795834</v>
      </c>
      <c r="S160" s="25">
        <f t="shared" ca="1" si="7"/>
        <v>5954025.5943448851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1671989.7608856291</v>
      </c>
      <c r="R161" s="25">
        <f t="array" aca="1" ref="R161" ca="1">INDEX('Lorri 401b'!L:L,MATCH('Retirement Calculator'!A161,'Lorri 401b'!N:N,0),0)</f>
        <v>4276668.1279694429</v>
      </c>
      <c r="S161" s="25">
        <f t="shared" ca="1" si="7"/>
        <v>5948657.8888550717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1670525.7733689582</v>
      </c>
      <c r="R162" s="25">
        <f t="array" aca="1" ref="R162" ca="1">INDEX('Lorri 401b'!L:L,MATCH('Retirement Calculator'!A162,'Lorri 401b'!N:N,0),0)</f>
        <v>4272742.0445567593</v>
      </c>
      <c r="S162" s="25">
        <f t="shared" ca="1" si="7"/>
        <v>5943267.8179257177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1669055.685904301</v>
      </c>
      <c r="R163" s="25">
        <f t="array" aca="1" ref="R163" ca="1">INDEX('Lorri 401b'!L:L,MATCH('Retirement Calculator'!A163,'Lorri 401b'!N:N,0),0)</f>
        <v>4268799.6024631904</v>
      </c>
      <c r="S163" s="25">
        <f t="shared" ca="1" si="7"/>
        <v>5937855.2883674912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1667579.4730752078</v>
      </c>
      <c r="R164" s="25">
        <f t="array" aca="1" ref="R164" ca="1">INDEX('Lorri 401b'!L:L,MATCH('Retirement Calculator'!A164,'Lorri 401b'!N:N,0),0)</f>
        <v>4264840.7335275644</v>
      </c>
      <c r="S164" s="25">
        <f t="shared" ca="1" si="7"/>
        <v>5932420.2066027727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1666097.1093593268</v>
      </c>
      <c r="R165" s="25">
        <f t="array" aca="1" ref="R165" ca="1">INDEX('Lorri 401b'!L:L,MATCH('Retirement Calculator'!A165,'Lorri 401b'!N:N,0),0)</f>
        <v>4260865.3693047073</v>
      </c>
      <c r="S165" s="25">
        <f t="shared" ca="1" si="7"/>
        <v>5926962.478664034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1664608.5691279629</v>
      </c>
      <c r="R166" s="25">
        <f t="array" aca="1" ref="R166" ca="1">INDEX('Lorri 401b'!L:L,MATCH('Retirement Calculator'!A166,'Lorri 401b'!N:N,0),0)</f>
        <v>4256873.4410642544</v>
      </c>
      <c r="S166" s="25">
        <f t="shared" ca="1" si="7"/>
        <v>5921482.0101922173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1663113.8266456351</v>
      </c>
      <c r="R167" s="25">
        <f t="array" aca="1" ref="R167" ca="1">INDEX('Lorri 401b'!L:L,MATCH('Retirement Calculator'!A167,'Lorri 401b'!N:N,0),0)</f>
        <v>4252864.879789466</v>
      </c>
      <c r="S167" s="25">
        <f t="shared" ca="1" si="7"/>
        <v>5915978.7064351011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1661612.8560696307</v>
      </c>
      <c r="R168" s="25">
        <f t="array" aca="1" ref="R168" ca="1">INDEX('Lorri 401b'!L:L,MATCH('Retirement Calculator'!A168,'Lorri 401b'!N:N,0),0)</f>
        <v>4248839.6161760334</v>
      </c>
      <c r="S168" s="25">
        <f t="shared" ca="1" si="7"/>
        <v>5910452.4722456643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1660105.6314495597</v>
      </c>
      <c r="R169" s="25">
        <f t="array" aca="1" ref="R169" ca="1">INDEX('Lorri 401b'!L:L,MATCH('Retirement Calculator'!A169,'Lorri 401b'!N:N,0),0)</f>
        <v>4244797.580630878</v>
      </c>
      <c r="S169" s="25">
        <f t="shared" ca="1" si="7"/>
        <v>5904903.2120804377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1658592.1267269051</v>
      </c>
      <c r="R170" s="25">
        <f t="array" aca="1" ref="R170" ca="1">INDEX('Lorri 401b'!L:L,MATCH('Retirement Calculator'!A170,'Lorri 401b'!N:N,0),0)</f>
        <v>4240738.7032709513</v>
      </c>
      <c r="S170" s="25">
        <f t="shared" ca="1" si="7"/>
        <v>5899330.8299978562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1657072.3157345727</v>
      </c>
      <c r="R171" s="25">
        <f t="array" aca="1" ref="R171" ca="1">INDEX('Lorri 401b'!L:L,MATCH('Retirement Calculator'!A171,'Lorri 401b'!N:N,0),0)</f>
        <v>4236662.9139220249</v>
      </c>
      <c r="S171" s="25">
        <f t="shared" ca="1" si="7"/>
        <v>5893735.2296565976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1655546.172196439</v>
      </c>
      <c r="R172" s="25">
        <f t="array" aca="1" ref="R172" ca="1">INDEX('Lorri 401b'!L:L,MATCH('Retirement Calculator'!A172,'Lorri 401b'!N:N,0),0)</f>
        <v>4232570.142117478</v>
      </c>
      <c r="S172" s="25">
        <f t="shared" ca="1" si="7"/>
        <v>5888116.3143139165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1654013.6697268963</v>
      </c>
      <c r="R173" s="25">
        <f t="array" aca="1" ref="R173" ca="1">INDEX('Lorri 401b'!L:L,MATCH('Retirement Calculator'!A173,'Lorri 401b'!N:N,0),0)</f>
        <v>4228460.3170970781</v>
      </c>
      <c r="S173" s="25">
        <f t="shared" ca="1" si="7"/>
        <v>5882473.9868239742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1652474.7818303972</v>
      </c>
      <c r="R174" s="25">
        <f t="array" aca="1" ref="R174" ca="1">INDEX('Lorri 401b'!L:L,MATCH('Retirement Calculator'!A174,'Lorri 401b'!N:N,0),0)</f>
        <v>4224333.3678057604</v>
      </c>
      <c r="S174" s="25">
        <f t="shared" ca="1" si="7"/>
        <v>5876808.1496361578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1650929.4819009961</v>
      </c>
      <c r="R175" s="25">
        <f t="array" aca="1" ref="R175" ca="1">INDEX('Lorri 401b'!L:L,MATCH('Retirement Calculator'!A175,'Lorri 401b'!N:N,0),0)</f>
        <v>4220189.2228923952</v>
      </c>
      <c r="S175" s="25">
        <f t="shared" ca="1" si="7"/>
        <v>5871118.7047933917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1649377.743221889</v>
      </c>
      <c r="R176" s="25">
        <f t="array" aca="1" ref="R176" ca="1">INDEX('Lorri 401b'!L:L,MATCH('Retirement Calculator'!A176,'Lorri 401b'!N:N,0),0)</f>
        <v>4216027.8107085582</v>
      </c>
      <c r="S176" s="25">
        <f t="shared" ca="1" si="7"/>
        <v>5865405.5539304474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1647819.5389649523</v>
      </c>
      <c r="R177" s="25">
        <f t="array" aca="1" ref="R177" ca="1">INDEX('Lorri 401b'!L:L,MATCH('Retirement Calculator'!A177,'Lorri 401b'!N:N,0),0)</f>
        <v>4211849.0593072884</v>
      </c>
      <c r="S177" s="25">
        <f t="shared" ca="1" si="7"/>
        <v>5859668.5982722407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1646254.8421902785</v>
      </c>
      <c r="R178" s="25">
        <f t="array" aca="1" ref="R178" ca="1">INDEX('Lorri 401b'!L:L,MATCH('Retirement Calculator'!A178,'Lorri 401b'!N:N,0),0)</f>
        <v>4207652.8964418462</v>
      </c>
      <c r="S178" s="25">
        <f t="shared" ca="1" si="7"/>
        <v>5853907.7386321248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1644683.6258457103</v>
      </c>
      <c r="R179" s="25">
        <f t="array" aca="1" ref="R179" ca="1">INDEX('Lorri 401b'!L:L,MATCH('Retirement Calculator'!A179,'Lorri 401b'!N:N,0),0)</f>
        <v>4203439.2495644642</v>
      </c>
      <c r="S179" s="25">
        <f t="shared" ca="1" si="7"/>
        <v>5848122.875410175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1643105.862766373</v>
      </c>
      <c r="R180" s="25">
        <f t="array" aca="1" ref="R180" ca="1">INDEX('Lorri 401b'!L:L,MATCH('Retirement Calculator'!A180,'Lorri 401b'!N:N,0),0)</f>
        <v>4199208.0458250931</v>
      </c>
      <c r="S180" s="25">
        <f t="shared" ca="1" si="7"/>
        <v>5842313.908591466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1641521.525674205</v>
      </c>
      <c r="R181" s="25">
        <f t="array" aca="1" ref="R181" ca="1">INDEX('Lorri 401b'!L:L,MATCH('Retirement Calculator'!A181,'Lorri 401b'!N:N,0),0)</f>
        <v>4194959.212070141</v>
      </c>
      <c r="S181" s="25">
        <f t="shared" ca="1" si="7"/>
        <v>5836480.7377443463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1639930.5871774864</v>
      </c>
      <c r="R182" s="25">
        <f t="array" aca="1" ref="R182" ca="1">INDEX('Lorri 401b'!L:L,MATCH('Retirement Calculator'!A182,'Lorri 401b'!N:N,0),0)</f>
        <v>4190692.6748412102</v>
      </c>
      <c r="S182" s="25">
        <f t="shared" ca="1" si="7"/>
        <v>5830623.2620186964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1638333.0197703647</v>
      </c>
      <c r="R183" s="25">
        <f t="array" aca="1" ref="R183" ca="1">INDEX('Lorri 401b'!L:L,MATCH('Retirement Calculator'!A183,'Lorri 401b'!N:N,0),0)</f>
        <v>4186408.3603738258</v>
      </c>
      <c r="S183" s="25">
        <f t="shared" ca="1" si="7"/>
        <v>5824741.38014419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1636728.7958323802</v>
      </c>
      <c r="R184" s="25">
        <f t="array" aca="1" ref="R184" ca="1">INDEX('Lorri 401b'!L:L,MATCH('Retirement Calculator'!A184,'Lorri 401b'!N:N,0),0)</f>
        <v>4182106.1945961607</v>
      </c>
      <c r="S184" s="25">
        <f t="shared" ca="1" si="7"/>
        <v>5818834.9904285409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1635117.8876279874</v>
      </c>
      <c r="R185" s="25">
        <f t="array" aca="1" ref="R185" ca="1">INDEX('Lorri 401b'!L:L,MATCH('Retirement Calculator'!A185,'Lorri 401b'!N:N,0),0)</f>
        <v>4177786.1031277552</v>
      </c>
      <c r="S185" s="25">
        <f t="shared" ca="1" si="7"/>
        <v>5812903.9907557424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1633500.2673060764</v>
      </c>
      <c r="R186" s="25">
        <f t="array" aca="1" ref="R186" ca="1">INDEX('Lorri 401b'!L:L,MATCH('Retirement Calculator'!A186,'Lorri 401b'!N:N,0),0)</f>
        <v>4173448.0112782312</v>
      </c>
      <c r="S186" s="25">
        <f t="shared" ca="1" si="7"/>
        <v>5806948.2785843071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1631875.9068994906</v>
      </c>
      <c r="R187" s="25">
        <f t="array" aca="1" ref="R187" ca="1">INDEX('Lorri 401b'!L:L,MATCH('Retirement Calculator'!A187,'Lorri 401b'!N:N,0),0)</f>
        <v>4169091.8440460009</v>
      </c>
      <c r="S187" s="25">
        <f t="shared" ca="1" si="7"/>
        <v>5800967.7509454917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1630244.778324544</v>
      </c>
      <c r="R188" s="25">
        <f t="array" aca="1" ref="R188" ca="1">INDEX('Lorri 401b'!L:L,MATCH('Retirement Calculator'!A188,'Lorri 401b'!N:N,0),0)</f>
        <v>4164717.5261169695</v>
      </c>
      <c r="S188" s="25">
        <f t="shared" ca="1" si="7"/>
        <v>5794962.3044415135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1628606.853380535</v>
      </c>
      <c r="R189" s="25">
        <f t="array" aca="1" ref="R189" ca="1">INDEX('Lorri 401b'!L:L,MATCH('Retirement Calculator'!A189,'Lorri 401b'!N:N,0),0)</f>
        <v>4160324.9818632342</v>
      </c>
      <c r="S189" s="25">
        <f t="shared" ca="1" si="7"/>
        <v>5788931.835243769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1626962.1037492596</v>
      </c>
      <c r="R190" s="25">
        <f t="array" aca="1" ref="R190" ca="1">INDEX('Lorri 401b'!L:L,MATCH('Retirement Calculator'!A190,'Lorri 401b'!N:N,0),0)</f>
        <v>4155914.1353417747</v>
      </c>
      <c r="S190" s="25">
        <f t="shared" ca="1" si="7"/>
        <v>5782876.239091034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1625310.5009945205</v>
      </c>
      <c r="R191" s="25">
        <f t="array" aca="1" ref="R191" ca="1">INDEX('Lorri 401b'!L:L,MATCH('Retirement Calculator'!A191,'Lorri 401b'!N:N,0),0)</f>
        <v>4151484.9102931423</v>
      </c>
      <c r="S191" s="25">
        <f t="shared" ca="1" si="7"/>
        <v>5776795.4112876626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1623652.0165616365</v>
      </c>
      <c r="R192" s="25">
        <f t="array" aca="1" ref="R192" ca="1">INDEX('Lorri 401b'!L:L,MATCH('Retirement Calculator'!A192,'Lorri 401b'!N:N,0),0)</f>
        <v>4147037.2301401407</v>
      </c>
      <c r="S192" s="25">
        <f t="shared" ca="1" si="7"/>
        <v>5770689.246701777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1621986.6217769489</v>
      </c>
      <c r="R193" s="25">
        <f t="array" aca="1" ref="R193" ca="1">INDEX('Lorri 401b'!L:L,MATCH('Retirement Calculator'!A193,'Lorri 401b'!N:N,0),0)</f>
        <v>4142571.0179865016</v>
      </c>
      <c r="S193" s="25">
        <f t="shared" ca="1" si="7"/>
        <v>5764557.6397634503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1620314.2878473252</v>
      </c>
      <c r="R194" s="25">
        <f t="array" aca="1" ref="R194" ca="1">INDEX('Lorri 401b'!L:L,MATCH('Retirement Calculator'!A194,'Lorri 401b'!N:N,0),0)</f>
        <v>4138086.1966155558</v>
      </c>
      <c r="S194" s="25">
        <f t="shared" ca="1" si="7"/>
        <v>5758400.4844628815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1618634.9858596614</v>
      </c>
      <c r="R195" s="25">
        <f t="array" aca="1" ref="R195" ca="1">INDEX('Lorri 401b'!L:L,MATCH('Retirement Calculator'!A195,'Lorri 401b'!N:N,0),0)</f>
        <v>4133582.6884888979</v>
      </c>
      <c r="S195" s="25">
        <f t="shared" ca="1" si="7"/>
        <v>5752217.6743485592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1616948.6867803822</v>
      </c>
      <c r="R196" s="25">
        <f t="array" aca="1" ref="R196" ca="1">INDEX('Lorri 401b'!L:L,MATCH('Retirement Calculator'!A196,'Lorri 401b'!N:N,0),0)</f>
        <v>4129060.4157450455</v>
      </c>
      <c r="S196" s="25">
        <f t="shared" ca="1" si="7"/>
        <v>5746009.1025254279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1615255.3614549392</v>
      </c>
      <c r="R197" s="25">
        <f t="array" aca="1" ref="R197" ca="1">INDEX('Lorri 401b'!L:L,MATCH('Retirement Calculator'!A197,'Lorri 401b'!N:N,0),0)</f>
        <v>4124519.3001980935</v>
      </c>
      <c r="S197" s="25">
        <f t="shared" ca="1" si="7"/>
        <v>5739774.6616530325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1613554.9806073071</v>
      </c>
      <c r="R198" s="25">
        <f t="array" aca="1" ref="R198" ca="1">INDEX('Lorri 401b'!L:L,MATCH('Retirement Calculator'!A198,'Lorri 401b'!N:N,0),0)</f>
        <v>4119959.2633363628</v>
      </c>
      <c r="S198" s="25">
        <f t="shared" ca="1" si="7"/>
        <v>5733514.2439436698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1611847.5148394764</v>
      </c>
      <c r="R199" s="25">
        <f t="array" aca="1" ref="R199" ca="1">INDEX('Lorri 401b'!L:L,MATCH('Retirement Calculator'!A199,'Lorri 401b'!N:N,0),0)</f>
        <v>4115380.2263210416</v>
      </c>
      <c r="S199" s="25">
        <f t="shared" ca="1" si="7"/>
        <v>5727227.7411605176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1610132.9346309465</v>
      </c>
      <c r="R200" s="25">
        <f t="array" aca="1" ref="R200" ca="1">INDEX('Lorri 401b'!L:L,MATCH('Retirement Calculator'!A200,'Lorri 401b'!N:N,0),0)</f>
        <v>4110782.109984823</v>
      </c>
      <c r="S200" s="25">
        <f t="shared" ca="1" si="7"/>
        <v>5720915.0446157698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1608411.2103382144</v>
      </c>
      <c r="R201" s="25">
        <f t="array" aca="1" ref="R201" ca="1">INDEX('Lorri 401b'!L:L,MATCH('Retirement Calculator'!A201,'Lorri 401b'!N:N,0),0)</f>
        <v>4106164.834830537</v>
      </c>
      <c r="S201" s="25">
        <f t="shared" ca="1" si="7"/>
        <v>5714576.0451687519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1606682.3121942626</v>
      </c>
      <c r="R202" s="25">
        <f t="array" aca="1" ref="R202" ca="1">INDEX('Lorri 401b'!L:L,MATCH('Retirement Calculator'!A202,'Lorri 401b'!N:N,0),0)</f>
        <v>4101528.3210297748</v>
      </c>
      <c r="S202" s="25">
        <f t="shared" ca="1" si="7"/>
        <v>5708210.6332240375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1604946.2103080442</v>
      </c>
      <c r="R203" s="25">
        <f t="array" aca="1" ref="R203" ca="1">INDEX('Lorri 401b'!L:L,MATCH('Retirement Calculator'!A203,'Lorri 401b'!N:N,0),0)</f>
        <v>4096872.4884215095</v>
      </c>
      <c r="S203" s="25">
        <f t="shared" ca="1" si="7"/>
        <v>5701818.6987295542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1603202.8746639667</v>
      </c>
      <c r="R204" s="25">
        <f t="array" aca="1" ref="R204" ca="1">INDEX('Lorri 401b'!L:L,MATCH('Retirement Calculator'!A204,'Lorri 401b'!N:N,0),0)</f>
        <v>4092197.2565107094</v>
      </c>
      <c r="S204" s="25">
        <f t="shared" ca="1" si="7"/>
        <v>5695400.1311746761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1601452.2751213722</v>
      </c>
      <c r="R205" s="25">
        <f t="array" aca="1" ref="R205" ca="1">INDEX('Lorri 401b'!L:L,MATCH('Retirement Calculator'!A205,'Lorri 401b'!N:N,0),0)</f>
        <v>4087502.5444669477</v>
      </c>
      <c r="S205" s="25">
        <f t="shared" ca="1" si="7"/>
        <v>5688954.8195883203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1599694.3814140167</v>
      </c>
      <c r="R206" s="25">
        <f t="array" aca="1" ref="R206" ca="1">INDEX('Lorri 401b'!L:L,MATCH('Retirement Calculator'!A206,'Lorri 401b'!N:N,0),0)</f>
        <v>4082788.2711230037</v>
      </c>
      <c r="S206" s="25">
        <f t="shared" ca="1" si="7"/>
        <v>5682482.6525370199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1597929.1631495473</v>
      </c>
      <c r="R207" s="25">
        <f t="array" aca="1" ref="R207" ca="1">INDEX('Lorri 401b'!L:L,MATCH('Retirement Calculator'!A207,'Lorri 401b'!N:N,0),0)</f>
        <v>4078054.3549734601</v>
      </c>
      <c r="S207" s="25">
        <f t="shared" ca="1" si="7"/>
        <v>5675983.5181230074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1596156.589808976</v>
      </c>
      <c r="R208" s="25">
        <f t="array" aca="1" ref="R208" ca="1">INDEX('Lorri 401b'!L:L,MATCH('Retirement Calculator'!A208,'Lorri 401b'!N:N,0),0)</f>
        <v>4073300.7141732932</v>
      </c>
      <c r="S208" s="25">
        <f t="shared" ca="1" si="7"/>
        <v>5669457.303982269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1594376.6307461523</v>
      </c>
      <c r="R209" s="25">
        <f t="array" aca="1" ref="R209" ca="1">INDEX('Lorri 401b'!L:L,MATCH('Retirement Calculator'!A209,'Lorri 401b'!N:N,0),0)</f>
        <v>4068527.2665364589</v>
      </c>
      <c r="S209" s="25">
        <f t="shared" ca="1" si="7"/>
        <v>5662903.8972826116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1592589.2551872334</v>
      </c>
      <c r="R210" s="25">
        <f t="array" aca="1" ref="R210" ca="1">INDEX('Lorri 401b'!L:L,MATCH('Retirement Calculator'!A210,'Lorri 401b'!N:N,0),0)</f>
        <v>4063733.9295344711</v>
      </c>
      <c r="S210" s="25">
        <f t="shared" ca="1" si="7"/>
        <v>5656323.1847217046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1590794.4322301524</v>
      </c>
      <c r="R211" s="25">
        <f t="array" aca="1" ref="R211" ca="1">INDEX('Lorri 401b'!L:L,MATCH('Retirement Calculator'!A211,'Lorri 401b'!N:N,0),0)</f>
        <v>4058920.6202949751</v>
      </c>
      <c r="S211" s="25">
        <f t="shared" ca="1" si="7"/>
        <v>5649715.0525251273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1588992.1308440836</v>
      </c>
      <c r="R212" s="25">
        <f t="array" aca="1" ref="R212" ca="1">INDEX('Lorri 401b'!L:L,MATCH('Retirement Calculator'!A212,'Lorri 401b'!N:N,0),0)</f>
        <v>4054087.2556003146</v>
      </c>
      <c r="S212" s="25">
        <f t="shared" ca="1" si="7"/>
        <v>5643079.3864443982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1587182.3198689062</v>
      </c>
      <c r="R213" s="25">
        <f t="array" aca="1" ref="R213" ca="1">INDEX('Lorri 401b'!L:L,MATCH('Retirement Calculator'!A213,'Lorri 401b'!N:N,0),0)</f>
        <v>4049233.7518860931</v>
      </c>
      <c r="S213" s="25">
        <f t="shared" ca="1" si="7"/>
        <v>5636416.0717549995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1585364.9680146654</v>
      </c>
      <c r="R214" s="25">
        <f t="array" aca="1" ref="R214" ca="1">INDEX('Lorri 401b'!L:L,MATCH('Retirement Calculator'!A214,'Lorri 401b'!N:N,0),0)</f>
        <v>4044360.0252397289</v>
      </c>
      <c r="S214" s="25">
        <f t="shared" ca="1" si="7"/>
        <v>5629724.9932543943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1583540.043861032</v>
      </c>
      <c r="R215" s="25">
        <f t="array" aca="1" ref="R215" ca="1">INDEX('Lorri 401b'!L:L,MATCH('Retirement Calculator'!A215,'Lorri 401b'!N:N,0),0)</f>
        <v>4039465.9913990046</v>
      </c>
      <c r="S215" s="25">
        <f t="shared" ca="1" si="7"/>
        <v>5623006.0352600366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1581707.5158567585</v>
      </c>
      <c r="R216" s="25">
        <f t="array" aca="1" ref="R216" ca="1">INDEX('Lorri 401b'!L:L,MATCH('Retirement Calculator'!A216,'Lorri 401b'!N:N,0),0)</f>
        <v>4034551.565750611</v>
      </c>
      <c r="S216" s="25">
        <f t="shared" ca="1" si="7"/>
        <v>5616259.0816073697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1579867.3523191339</v>
      </c>
      <c r="R217" s="25">
        <f t="array" aca="1" ref="R217" ca="1">INDEX('Lorri 401b'!L:L,MATCH('Retirement Calculator'!A217,'Lorri 401b'!N:N,0),0)</f>
        <v>4029616.6633286821</v>
      </c>
      <c r="S217" s="25">
        <f t="shared" ca="1" si="7"/>
        <v>5609484.0156478155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1578019.5214334358</v>
      </c>
      <c r="R218" s="25">
        <f t="array" aca="1" ref="R218" ca="1">INDEX('Lorri 401b'!L:L,MATCH('Retirement Calculator'!A218,'Lorri 401b'!N:N,0),0)</f>
        <v>4024661.1988133285</v>
      </c>
      <c r="S218" s="25">
        <f t="shared" ca="1" si="7"/>
        <v>5602680.7202467639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1576163.9912523807</v>
      </c>
      <c r="R219" s="25">
        <f t="array" aca="1" ref="R219" ca="1">INDEX('Lorri 401b'!L:L,MATCH('Retirement Calculator'!A219,'Lorri 401b'!N:N,0),0)</f>
        <v>4019685.0865291613</v>
      </c>
      <c r="S219" s="25">
        <f t="shared" ca="1" si="7"/>
        <v>5595849.0777815422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1574300.7296955711</v>
      </c>
      <c r="R220" s="25">
        <f t="array" aca="1" ref="R220" ca="1">INDEX('Lorri 401b'!L:L,MATCH('Retirement Calculator'!A220,'Lorri 401b'!N:N,0),0)</f>
        <v>4014688.2404438099</v>
      </c>
      <c r="S220" s="25">
        <f t="shared" ca="1" si="7"/>
        <v>5588988.9701393805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1572429.7045489415</v>
      </c>
      <c r="R221" s="25">
        <f t="array" aca="1" ref="R221" ca="1">INDEX('Lorri 401b'!L:L,MATCH('Retirement Calculator'!A221,'Lorri 401b'!N:N,0),0)</f>
        <v>4009670.5741664362</v>
      </c>
      <c r="S221" s="25">
        <f t="shared" ca="1" si="7"/>
        <v>5582100.2787153777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1570550.8834642009</v>
      </c>
      <c r="R222" s="25">
        <f t="array" aca="1" ref="R222" ca="1">INDEX('Lorri 401b'!L:L,MATCH('Retirement Calculator'!A222,'Lorri 401b'!N:N,0),0)</f>
        <v>4004632.00094624</v>
      </c>
      <c r="S222" s="25">
        <f t="shared" ca="1" si="7"/>
        <v>5575182.8844104409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1568664.2339582739</v>
      </c>
      <c r="R223" s="25">
        <f t="array" aca="1" ref="R223" ca="1">INDEX('Lorri 401b'!L:L,MATCH('Retirement Calculator'!A223,'Lorri 401b'!N:N,0),0)</f>
        <v>3999572.4336709599</v>
      </c>
      <c r="S223" s="25">
        <f t="shared" ca="1" si="7"/>
        <v>5568236.6676292336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1566769.7234127389</v>
      </c>
      <c r="R224" s="25">
        <f t="array" aca="1" ref="R224" ca="1">INDEX('Lorri 401b'!L:L,MATCH('Retirement Calculator'!A224,'Lorri 401b'!N:N,0),0)</f>
        <v>3994491.7848653658</v>
      </c>
      <c r="S224" s="25">
        <f t="shared" ca="1" si="7"/>
        <v>5561261.5082781045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1564867.3190732643</v>
      </c>
      <c r="R225" s="25">
        <f t="array" aca="1" ref="R225" ca="1">INDEX('Lorri 401b'!L:L,MATCH('Retirement Calculator'!A225,'Lorri 401b'!N:N,0),0)</f>
        <v>3989389.9666897487</v>
      </c>
      <c r="S225" s="25">
        <f t="shared" ca="1" si="7"/>
        <v>5554257.2857630132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1562956.9880490417</v>
      </c>
      <c r="R226" s="25">
        <f t="array" aca="1" ref="R226" ca="1">INDEX('Lorri 401b'!L:L,MATCH('Retirement Calculator'!A226,'Lorri 401b'!N:N,0),0)</f>
        <v>3984266.8909383998</v>
      </c>
      <c r="S226" s="25">
        <f t="shared" ca="1" si="7"/>
        <v>5547223.8789874418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1561038.6973122184</v>
      </c>
      <c r="R227" s="25">
        <f t="array" aca="1" ref="R227" ca="1">INDEX('Lorri 401b'!L:L,MATCH('Retirement Calculator'!A227,'Lorri 401b'!N:N,0),0)</f>
        <v>3979122.4690380869</v>
      </c>
      <c r="S227" s="25">
        <f t="shared" ca="1" si="7"/>
        <v>5540161.1663503051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1559112.4136973249</v>
      </c>
      <c r="R228" s="25">
        <f t="array" aca="1" ref="R228" ca="1">INDEX('Lorri 401b'!L:L,MATCH('Retirement Calculator'!A228,'Lorri 401b'!N:N,0),0)</f>
        <v>3973956.6120465226</v>
      </c>
      <c r="S228" s="25">
        <f t="shared" ca="1" si="7"/>
        <v>5533069.0257438477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1557178.1039007027</v>
      </c>
      <c r="R229" s="25">
        <f t="array" aca="1" ref="R229" ca="1">INDEX('Lorri 401b'!L:L,MATCH('Retirement Calculator'!A229,'Lorri 401b'!N:N,0),0)</f>
        <v>3968769.2306508268</v>
      </c>
      <c r="S229" s="25">
        <f t="shared" ca="1" si="7"/>
        <v>5525947.33455153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1555235.7344799279</v>
      </c>
      <c r="R230" s="25">
        <f t="array" aca="1" ref="R230" ca="1">INDEX('Lorri 401b'!L:L,MATCH('Retirement Calculator'!A230,'Lorri 401b'!N:N,0),0)</f>
        <v>3963560.2351659825</v>
      </c>
      <c r="S230" s="25">
        <f t="shared" ca="1" si="7"/>
        <v>5518795.96964591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1553285.2718532332</v>
      </c>
      <c r="R231" s="25">
        <f t="array" aca="1" ref="R231" ca="1">INDEX('Lorri 401b'!L:L,MATCH('Retirement Calculator'!A231,'Lorri 401b'!N:N,0),0)</f>
        <v>3958329.5355332843</v>
      </c>
      <c r="S231" s="25">
        <f t="shared" ca="1" si="7"/>
        <v>5511614.8073865175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1551326.6822989273</v>
      </c>
      <c r="R232" s="25">
        <f t="array" aca="1" ref="R232" ca="1">INDEX('Lorri 401b'!L:L,MATCH('Retirement Calculator'!A232,'Lorri 401b'!N:N,0),0)</f>
        <v>3953077.0413187835</v>
      </c>
      <c r="S232" s="25">
        <f t="shared" ca="1" si="7"/>
        <v>5504403.7236177111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1549359.9319548118</v>
      </c>
      <c r="R233" s="25">
        <f t="array" aca="1" ref="R233" ca="1">INDEX('Lorri 401b'!L:L,MATCH('Retirement Calculator'!A233,'Lorri 401b'!N:N,0),0)</f>
        <v>3947802.6617117221</v>
      </c>
      <c r="S233" s="25">
        <f t="shared" ca="1" si="7"/>
        <v>5497162.5936665339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1547384.9868175958</v>
      </c>
      <c r="R234" s="25">
        <f t="array" aca="1" ref="R234" ca="1">INDEX('Lorri 401b'!L:L,MATCH('Retirement Calculator'!A234,'Lorri 401b'!N:N,0),0)</f>
        <v>3942506.3055229648</v>
      </c>
      <c r="S234" s="25">
        <f t="shared" ca="1" si="7"/>
        <v>5489891.2923405608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1545401.812742308</v>
      </c>
      <c r="R235" s="25">
        <f t="array" aca="1" ref="R235" ca="1">INDEX('Lorri 401b'!L:L,MATCH('Retirement Calculator'!A235,'Lorri 401b'!N:N,0),0)</f>
        <v>3937187.8811834208</v>
      </c>
      <c r="S235" s="25">
        <f t="shared" ca="1" si="7"/>
        <v>5482589.693925729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1543410.3754417065</v>
      </c>
      <c r="R236" s="25">
        <f t="array" aca="1" ref="R236" ca="1">INDEX('Lorri 401b'!L:L,MATCH('Retirement Calculator'!A236,'Lorri 401b'!N:N,0),0)</f>
        <v>3931847.2967424621</v>
      </c>
      <c r="S236" s="25">
        <f t="shared" ca="1" si="7"/>
        <v>5475257.6721841684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1541410.6404856858</v>
      </c>
      <c r="R237" s="25">
        <f t="array" aca="1" ref="R237" ca="1">INDEX('Lorri 401b'!L:L,MATCH('Retirement Calculator'!A237,'Lorri 401b'!N:N,0),0)</f>
        <v>3926484.4598663328</v>
      </c>
      <c r="S237" s="25">
        <f t="shared" ca="1" si="7"/>
        <v>5467895.1003520191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1539402.5733006818</v>
      </c>
      <c r="R238" s="25">
        <f t="array" aca="1" ref="R238" ca="1">INDEX('Lorri 401b'!L:L,MATCH('Retirement Calculator'!A238,'Lorri 401b'!N:N,0),0)</f>
        <v>3921099.2778365528</v>
      </c>
      <c r="S238" s="25">
        <f t="shared" ca="1" si="7"/>
        <v>5460501.8511372348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1537386.1391690734</v>
      </c>
      <c r="R239" s="25">
        <f t="array" aca="1" ref="R239" ca="1">INDEX('Lorri 401b'!L:L,MATCH('Retirement Calculator'!A239,'Lorri 401b'!N:N,0),0)</f>
        <v>3915691.6575483154</v>
      </c>
      <c r="S239" s="25">
        <f t="shared" ca="1" si="7"/>
        <v>5453077.7967173886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1535361.3032285834</v>
      </c>
      <c r="R240" s="25">
        <f t="array" aca="1" ref="R240" ca="1">INDEX('Lorri 401b'!L:L,MATCH('Retirement Calculator'!A240,'Lorri 401b'!N:N,0),0)</f>
        <v>3910261.5055088769</v>
      </c>
      <c r="S240" s="25">
        <f t="shared" ca="1" si="7"/>
        <v>5445622.8087374605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1533328.0304716749</v>
      </c>
      <c r="R241" s="25">
        <f t="array" aca="1" ref="R241" ca="1">INDEX('Lorri 401b'!L:L,MATCH('Retirement Calculator'!A241,'Lorri 401b'!N:N,0),0)</f>
        <v>3904808.7278359411</v>
      </c>
      <c r="S241" s="25">
        <f t="shared" ca="1" si="7"/>
        <v>5438136.7583076162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1531286.2857449458</v>
      </c>
      <c r="R242" s="25">
        <f t="array" aca="1" ref="R242" ca="1">INDEX('Lorri 401b'!L:L,MATCH('Retirement Calculator'!A242,'Lorri 401b'!N:N,0),0)</f>
        <v>3899333.2302560345</v>
      </c>
      <c r="S242" s="25">
        <f t="shared" ca="1" si="7"/>
        <v>5430619.5160009805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1529236.0337485219</v>
      </c>
      <c r="R243" s="25">
        <f t="array" aca="1" ref="R243" ca="1">INDEX('Lorri 401b'!L:L,MATCH('Retirement Calculator'!A243,'Lorri 401b'!N:N,0),0)</f>
        <v>3893834.9181028786</v>
      </c>
      <c r="S243" s="25">
        <f t="shared" ca="1" si="7"/>
        <v>5423070.9518514005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1527177.2390354464</v>
      </c>
      <c r="R244" s="25">
        <f t="array" aca="1" ref="R244" ca="1">INDEX('Lorri 401b'!L:L,MATCH('Retirement Calculator'!A244,'Lorri 401b'!N:N,0),0)</f>
        <v>3888313.6963157509</v>
      </c>
      <c r="S244" s="25">
        <f t="shared" ca="1" si="7"/>
        <v>5415490.9353511976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1525109.8660110664</v>
      </c>
      <c r="R245" s="25">
        <f t="array" aca="1" ref="R245" ca="1">INDEX('Lorri 401b'!L:L,MATCH('Retirement Calculator'!A245,'Lorri 401b'!N:N,0),0)</f>
        <v>3882769.4694378437</v>
      </c>
      <c r="S245" s="25">
        <f t="shared" ca="1" si="7"/>
        <v>5407879.3354489096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1523033.8789324181</v>
      </c>
      <c r="R246" s="25">
        <f t="array" aca="1" ref="R246" ca="1">INDEX('Lorri 401b'!L:L,MATCH('Retirement Calculator'!A246,'Lorri 401b'!N:N,0),0)</f>
        <v>3877202.1416146117</v>
      </c>
      <c r="S246" s="25">
        <f t="shared" ca="1" si="7"/>
        <v>5400236.0205470296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1520949.2419076087</v>
      </c>
      <c r="R247" s="25">
        <f t="array" aca="1" ref="R247" ca="1">INDEX('Lorri 401b'!L:L,MATCH('Retirement Calculator'!A247,'Lorri 401b'!N:N,0),0)</f>
        <v>3871611.6165921162</v>
      </c>
      <c r="S247" s="25">
        <f t="shared" ca="1" si="7"/>
        <v>5392560.8584997244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1518855.9188951959</v>
      </c>
      <c r="R248" s="25">
        <f t="array" aca="1" ref="R248" ca="1">INDEX('Lorri 401b'!L:L,MATCH('Retirement Calculator'!A248,'Lorri 401b'!N:N,0),0)</f>
        <v>3865997.7977153603</v>
      </c>
      <c r="S248" s="25">
        <f t="shared" ca="1" si="7"/>
        <v>5384853.7166105565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1516753.8737035648</v>
      </c>
      <c r="R249" s="25">
        <f t="array" aca="1" ref="R249" ca="1">INDEX('Lorri 401b'!L:L,MATCH('Retirement Calculator'!A249,'Lorri 401b'!N:N,0),0)</f>
        <v>3860360.5879266178</v>
      </c>
      <c r="S249" s="25">
        <f t="shared" ca="1" si="7"/>
        <v>5377114.4616301823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1514643.0699903017</v>
      </c>
      <c r="R250" s="25">
        <f t="array" aca="1" ref="R250" ca="1">INDEX('Lorri 401b'!L:L,MATCH('Retirement Calculator'!A250,'Lorri 401b'!N:N,0),0)</f>
        <v>3854699.8897637557</v>
      </c>
      <c r="S250" s="25">
        <f t="shared" ca="1" si="7"/>
        <v>5369342.9597540572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1512523.471261567</v>
      </c>
      <c r="R251" s="25">
        <f t="array" aca="1" ref="R251" ca="1">INDEX('Lorri 401b'!L:L,MATCH('Retirement Calculator'!A251,'Lorri 401b'!N:N,0),0)</f>
        <v>3849015.6053585485</v>
      </c>
      <c r="S251" s="25">
        <f t="shared" ca="1" si="7"/>
        <v>5361539.076620115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1510395.0408714623</v>
      </c>
      <c r="R252" s="25">
        <f t="array" aca="1" ref="R252" ca="1">INDEX('Lorri 401b'!L:L,MATCH('Retirement Calculator'!A252,'Lorri 401b'!N:N,0),0)</f>
        <v>3843307.6364349863</v>
      </c>
      <c r="S252" s="25">
        <f t="shared" ca="1" si="7"/>
        <v>5353702.677306449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1508257.7420213991</v>
      </c>
      <c r="R253" s="25">
        <f t="array" aca="1" ref="R253" ca="1">INDEX('Lorri 401b'!L:L,MATCH('Retirement Calculator'!A253,'Lorri 401b'!N:N,0),0)</f>
        <v>3837575.8843075759</v>
      </c>
      <c r="S253" s="25">
        <f t="shared" ca="1" si="7"/>
        <v>5345833.626328975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1506111.5377594605</v>
      </c>
      <c r="R254" s="25">
        <f t="array" aca="1" ref="R254" ca="1">INDEX('Lorri 401b'!L:L,MATCH('Retirement Calculator'!A254,'Lorri 401b'!N:N,0),0)</f>
        <v>3831820.2498796345</v>
      </c>
      <c r="S254" s="25">
        <f t="shared" ca="1" si="7"/>
        <v>5337931.7876390945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1503956.3909797638</v>
      </c>
      <c r="R255" s="25">
        <f t="array" aca="1" ref="R255" ca="1">INDEX('Lorri 401b'!L:L,MATCH('Retirement Calculator'!A255,'Lorri 401b'!N:N,0),0)</f>
        <v>3826040.6336415769</v>
      </c>
      <c r="S255" s="25">
        <f t="shared" ca="1" si="7"/>
        <v>5329997.0246213404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1501792.2644218183</v>
      </c>
      <c r="R256" s="25">
        <f t="array" aca="1" ref="R256" ca="1">INDEX('Lorri 401b'!L:L,MATCH('Retirement Calculator'!A256,'Lorri 401b'!N:N,0),0)</f>
        <v>3820236.935669194</v>
      </c>
      <c r="S256" s="25">
        <f t="shared" ca="1" si="7"/>
        <v>5322029.2000910118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1499619.1206698813</v>
      </c>
      <c r="R257" s="25">
        <f t="array" aca="1" ref="R257" ca="1">INDEX('Lorri 401b'!L:L,MATCH('Retirement Calculator'!A257,'Lorri 401b'!N:N,0),0)</f>
        <v>3814409.0556219262</v>
      </c>
      <c r="S257" s="25">
        <f t="shared" ca="1" si="7"/>
        <v>5314028.1762918076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1497436.9221523113</v>
      </c>
      <c r="R258" s="25">
        <f t="array" aca="1" ref="R258" ca="1">INDEX('Lorri 401b'!L:L,MATCH('Retirement Calculator'!A258,'Lorri 401b'!N:N,0),0)</f>
        <v>3808556.8927411279</v>
      </c>
      <c r="S258" s="25">
        <f t="shared" ca="1" si="7"/>
        <v>5305993.8148934394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1495245.6311409182</v>
      </c>
      <c r="R259" s="25">
        <f t="array" aca="1" ref="R259" ca="1">INDEX('Lorri 401b'!L:L,MATCH('Retirement Calculator'!A259,'Lorri 401b'!N:N,0),0)</f>
        <v>3802680.3458483261</v>
      </c>
      <c r="S259" s="25">
        <f t="shared" ca="1" si="7"/>
        <v>5297925.9769892441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1493045.209750311</v>
      </c>
      <c r="R260" s="25">
        <f t="array" aca="1" ref="R260" ca="1">INDEX('Lorri 401b'!L:L,MATCH('Retirement Calculator'!A260,'Lorri 401b'!N:N,0),0)</f>
        <v>3796779.3133434714</v>
      </c>
      <c r="S260" s="25">
        <f t="shared" ca="1" si="7"/>
        <v>5289824.5230937824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1490835.6199372429</v>
      </c>
      <c r="R261" s="25">
        <f t="array" aca="1" ref="R261" ca="1">INDEX('Lorri 401b'!L:L,MATCH('Retirement Calculator'!A261,'Lorri 401b'!N:N,0),0)</f>
        <v>3790853.6932031796</v>
      </c>
      <c r="S261" s="25">
        <f t="shared" ca="1" si="7"/>
        <v>5281689.3131404221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1488616.8234999536</v>
      </c>
      <c r="R262" s="25">
        <f t="array" aca="1" ref="R262" ca="1">INDEX('Lorri 401b'!L:L,MATCH('Retirement Calculator'!A262,'Lorri 401b'!N:N,0),0)</f>
        <v>3784903.3829789702</v>
      </c>
      <c r="S262" s="25">
        <f t="shared" ca="1" si="7"/>
        <v>5273520.2064789236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1486388.782077509</v>
      </c>
      <c r="R263" s="25">
        <f t="array" aca="1" ref="R263" ca="1">INDEX('Lorri 401b'!L:L,MATCH('Retirement Calculator'!A263,'Lorri 401b'!N:N,0),0)</f>
        <v>3778928.279795493</v>
      </c>
      <c r="S263" s="25">
        <f t="shared" ca="1" si="7"/>
        <v>5265317.061873002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1484151.4571491375</v>
      </c>
      <c r="R264" s="25">
        <f t="array" aca="1" ref="R264" ca="1">INDEX('Lorri 401b'!L:L,MATCH('Retirement Calculator'!A264,'Lorri 401b'!N:N,0),0)</f>
        <v>3772928.2803487512</v>
      </c>
      <c r="S264" s="25">
        <f t="shared" ca="1" si="7"/>
        <v>5257079.7374978885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1481904.8100335645</v>
      </c>
      <c r="R265" s="25">
        <f t="array" aca="1" ref="R265" ca="1">INDEX('Lorri 401b'!L:L,MATCH('Retirement Calculator'!A265,'Lorri 401b'!N:N,0),0)</f>
        <v>3766903.2809043149</v>
      </c>
      <c r="S265" s="25">
        <f t="shared" ca="1" si="7"/>
        <v>5248808.0909378789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1479648.8018883432</v>
      </c>
      <c r="R266" s="25">
        <f t="array" aca="1" ref="R266" ca="1">INDEX('Lorri 401b'!L:L,MATCH('Retirement Calculator'!A266,'Lorri 401b'!N:N,0),0)</f>
        <v>3760853.1772955265</v>
      </c>
      <c r="S266" s="25">
        <f t="shared" ref="S266:S520" ca="1" si="267">SUM(Q266:R266)</f>
        <v>5240501.9791838694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1477383.3937091834</v>
      </c>
      <c r="R267" s="25">
        <f t="array" aca="1" ref="R267" ca="1">INDEX('Lorri 401b'!L:L,MATCH('Retirement Calculator'!A267,'Lorri 401b'!N:N,0),0)</f>
        <v>3754777.8649217016</v>
      </c>
      <c r="S267" s="25">
        <f t="shared" ca="1" si="267"/>
        <v>5232161.2586308848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1475108.5463292773</v>
      </c>
      <c r="R268" s="25">
        <f t="array" aca="1" ref="R268" ca="1">INDEX('Lorri 401b'!L:L,MATCH('Retirement Calculator'!A268,'Lorri 401b'!N:N,0),0)</f>
        <v>3748677.238746319</v>
      </c>
      <c r="S268" s="25">
        <f t="shared" ca="1" si="267"/>
        <v>5223785.7850755965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1472824.2204186216</v>
      </c>
      <c r="R269" s="25">
        <f t="array" aca="1" ref="R269" ca="1">INDEX('Lorri 401b'!L:L,MATCH('Retirement Calculator'!A269,'Lorri 401b'!N:N,0),0)</f>
        <v>3742551.1932952055</v>
      </c>
      <c r="S269" s="25">
        <f t="shared" ca="1" si="267"/>
        <v>5215375.4137138268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1470530.376483338</v>
      </c>
      <c r="R270" s="25">
        <f t="array" aca="1" ref="R270" ca="1">INDEX('Lorri 401b'!L:L,MATCH('Retirement Calculator'!A270,'Lorri 401b'!N:N,0),0)</f>
        <v>3736399.6226547128</v>
      </c>
      <c r="S270" s="25">
        <f t="shared" ca="1" si="267"/>
        <v>5206929.9991380507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1468226.9748649907</v>
      </c>
      <c r="R271" s="25">
        <f t="array" aca="1" ref="R271" ca="1">INDEX('Lorri 401b'!L:L,MATCH('Retirement Calculator'!A271,'Lorri 401b'!N:N,0),0)</f>
        <v>3730222.4204698843</v>
      </c>
      <c r="S271" s="25">
        <f t="shared" ca="1" si="267"/>
        <v>5198449.3953348752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1465913.9757399005</v>
      </c>
      <c r="R272" s="25">
        <f t="array" aca="1" ref="R272" ca="1">INDEX('Lorri 401b'!L:L,MATCH('Retirement Calculator'!A272,'Lorri 401b'!N:N,0),0)</f>
        <v>3724019.4799426193</v>
      </c>
      <c r="S272" s="25">
        <f t="shared" ca="1" si="267"/>
        <v>5189933.4556825198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1463591.3391184555</v>
      </c>
      <c r="R273" s="25">
        <f t="array" aca="1" ref="R273" ca="1">INDEX('Lorri 401b'!L:L,MATCH('Retirement Calculator'!A273,'Lorri 401b'!N:N,0),0)</f>
        <v>3717790.6938298242</v>
      </c>
      <c r="S273" s="25">
        <f t="shared" ca="1" si="267"/>
        <v>5181382.0329482798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1461259.0248444213</v>
      </c>
      <c r="R274" s="25">
        <f t="array" aca="1" ref="R274" ca="1">INDEX('Lorri 401b'!L:L,MATCH('Retirement Calculator'!A274,'Lorri 401b'!N:N,0),0)</f>
        <v>3711535.954441559</v>
      </c>
      <c r="S274" s="25">
        <f t="shared" ca="1" si="267"/>
        <v>5172794.9792859806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1458916.9925942454</v>
      </c>
      <c r="R275" s="25">
        <f t="array" aca="1" ref="R275" ca="1">INDEX('Lorri 401b'!L:L,MATCH('Retirement Calculator'!A275,'Lorri 401b'!N:N,0),0)</f>
        <v>3705255.1536391759</v>
      </c>
      <c r="S275" s="25">
        <f t="shared" ca="1" si="267"/>
        <v>5164172.1462334208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1456565.2018763602</v>
      </c>
      <c r="R276" s="25">
        <f t="array" aca="1" ref="R276" ca="1">INDEX('Lorri 401b'!L:L,MATCH('Retirement Calculator'!A276,'Lorri 401b'!N:N,0),0)</f>
        <v>3698948.1828334494</v>
      </c>
      <c r="S276" s="25">
        <f t="shared" ca="1" si="267"/>
        <v>5155513.3847098099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1454203.612030484</v>
      </c>
      <c r="R277" s="25">
        <f t="array" aca="1" ref="R277" ca="1">INDEX('Lorri 401b'!L:L,MATCH('Retirement Calculator'!A277,'Lorri 401b'!N:N,0),0)</f>
        <v>3692614.932982699</v>
      </c>
      <c r="S277" s="25">
        <f t="shared" ca="1" si="267"/>
        <v>5146818.5450131828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1451832.1822269165</v>
      </c>
      <c r="R278" s="25">
        <f t="array" aca="1" ref="R278" ca="1">INDEX('Lorri 401b'!L:L,MATCH('Retirement Calculator'!A278,'Lorri 401b'!N:N,0),0)</f>
        <v>3686255.2945909039</v>
      </c>
      <c r="S278" s="25">
        <f t="shared" ca="1" si="267"/>
        <v>5138087.4768178202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1449450.8714658343</v>
      </c>
      <c r="R279" s="25">
        <f t="array" aca="1" ref="R279" ca="1">INDEX('Lorri 401b'!L:L,MATCH('Retirement Calculator'!A279,'Lorri 401b'!N:N,0),0)</f>
        <v>3679869.1577058099</v>
      </c>
      <c r="S279" s="25">
        <f t="shared" ca="1" si="267"/>
        <v>5129320.0291716438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1447059.6385765809</v>
      </c>
      <c r="R280" s="25">
        <f t="array" aca="1" ref="R280" ca="1">INDEX('Lorri 401b'!L:L,MATCH('Retirement Calculator'!A280,'Lorri 401b'!N:N,0),0)</f>
        <v>3673456.411917028</v>
      </c>
      <c r="S280" s="25">
        <f t="shared" ca="1" si="267"/>
        <v>5120516.0504936092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1444658.4422169556</v>
      </c>
      <c r="R281" s="25">
        <f t="array" aca="1" ref="R281" ca="1">INDEX('Lorri 401b'!L:L,MATCH('Retirement Calculator'!A281,'Lorri 401b'!N:N,0),0)</f>
        <v>3667016.9463541261</v>
      </c>
      <c r="S281" s="25">
        <f t="shared" ca="1" si="267"/>
        <v>5111675.3885710817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1442247.2408724984</v>
      </c>
      <c r="R282" s="25">
        <f t="array" aca="1" ref="R282" ca="1">INDEX('Lorri 401b'!L:L,MATCH('Retirement Calculator'!A282,'Lorri 401b'!N:N,0),0)</f>
        <v>3660550.6496847118</v>
      </c>
      <c r="S282" s="25">
        <f t="shared" ca="1" si="267"/>
        <v>5102797.89055721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1439825.9928557726</v>
      </c>
      <c r="R283" s="25">
        <f t="array" aca="1" ref="R283" ca="1">INDEX('Lorri 401b'!L:L,MATCH('Retirement Calculator'!A283,'Lorri 401b'!N:N,0),0)</f>
        <v>3654057.4101125086</v>
      </c>
      <c r="S283" s="25">
        <f t="shared" ca="1" si="267"/>
        <v>5093883.4029682809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1437394.656305644</v>
      </c>
      <c r="R284" s="25">
        <f t="array" aca="1" ref="R284" ca="1">INDEX('Lorri 401b'!L:L,MATCH('Retirement Calculator'!A284,'Lorri 401b'!N:N,0),0)</f>
        <v>3647537.115375421</v>
      </c>
      <c r="S284" s="25">
        <f t="shared" ca="1" si="267"/>
        <v>5084931.7716810647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1434953.1891865563</v>
      </c>
      <c r="R285" s="25">
        <f t="array" aca="1" ref="R285" ca="1">INDEX('Lorri 401b'!L:L,MATCH('Retirement Calculator'!A285,'Lorri 401b'!N:N,0),0)</f>
        <v>3640989.6527435957</v>
      </c>
      <c r="S285" s="25">
        <f t="shared" ca="1" si="267"/>
        <v>5075942.8419301519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1432501.5492878058</v>
      </c>
      <c r="R286" s="25">
        <f t="array" aca="1" ref="R286" ca="1">INDEX('Lorri 401b'!L:L,MATCH('Retirement Calculator'!A286,'Lorri 401b'!N:N,0),0)</f>
        <v>3634414.9090174711</v>
      </c>
      <c r="S286" s="25">
        <f t="shared" ca="1" si="267"/>
        <v>5066916.4583052769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1430039.6942228104</v>
      </c>
      <c r="R287" s="25">
        <f t="array" aca="1" ref="R287" ca="1">INDEX('Lorri 401b'!L:L,MATCH('Retirement Calculator'!A287,'Lorri 401b'!N:N,0),0)</f>
        <v>3627812.770525821</v>
      </c>
      <c r="S287" s="25">
        <f t="shared" ca="1" si="267"/>
        <v>5057852.4647486312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1427567.5814283777</v>
      </c>
      <c r="R288" s="25">
        <f t="array" aca="1" ref="R288" ca="1">INDEX('Lorri 401b'!L:L,MATCH('Retirement Calculator'!A288,'Lorri 401b'!N:N,0),0)</f>
        <v>3621183.1231237892</v>
      </c>
      <c r="S288" s="25">
        <f t="shared" ca="1" si="267"/>
        <v>5048750.7045521671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1425085.168163968</v>
      </c>
      <c r="R289" s="25">
        <f t="array" aca="1" ref="R289" ca="1">INDEX('Lorri 401b'!L:L,MATCH('Retirement Calculator'!A289,'Lorri 401b'!N:N,0),0)</f>
        <v>3614525.8521909155</v>
      </c>
      <c r="S289" s="25">
        <f t="shared" ca="1" si="267"/>
        <v>5039611.0203548837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1422592.4115109567</v>
      </c>
      <c r="R290" s="25">
        <f t="array" aca="1" ref="R290" ca="1">INDEX('Lorri 401b'!L:L,MATCH('Retirement Calculator'!A290,'Lorri 401b'!N:N,0),0)</f>
        <v>3607840.8426291547</v>
      </c>
      <c r="S290" s="25">
        <f t="shared" ca="1" si="267"/>
        <v>5030433.2541401116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1420089.2683718912</v>
      </c>
      <c r="R291" s="25">
        <f t="array" aca="1" ref="R291" ca="1">INDEX('Lorri 401b'!L:L,MATCH('Retirement Calculator'!A291,'Lorri 401b'!N:N,0),0)</f>
        <v>3601127.9788608868</v>
      </c>
      <c r="S291" s="25">
        <f t="shared" ca="1" si="267"/>
        <v>5021217.247232778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1417575.6954697464</v>
      </c>
      <c r="R292" s="25">
        <f t="array" aca="1" ref="R292" ca="1">INDEX('Lorri 401b'!L:L,MATCH('Retirement Calculator'!A292,'Lorri 401b'!N:N,0),0)</f>
        <v>3594387.1448269174</v>
      </c>
      <c r="S292" s="25">
        <f t="shared" ca="1" si="267"/>
        <v>5011962.8402966633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1415051.6493471758</v>
      </c>
      <c r="R293" s="25">
        <f t="array" aca="1" ref="R293" ca="1">INDEX('Lorri 401b'!L:L,MATCH('Retirement Calculator'!A293,'Lorri 401b'!N:N,0),0)</f>
        <v>3587618.2239844734</v>
      </c>
      <c r="S293" s="25">
        <f t="shared" ca="1" si="267"/>
        <v>5002669.8733316492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1412517.0863657612</v>
      </c>
      <c r="R294" s="25">
        <f t="array" aca="1" ref="R294" ca="1">INDEX('Lorri 401b'!L:L,MATCH('Retirement Calculator'!A294,'Lorri 401b'!N:N,0),0)</f>
        <v>3580821.099305186</v>
      </c>
      <c r="S294" s="25">
        <f t="shared" ca="1" si="267"/>
        <v>4993338.1856709477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1409971.9627052576</v>
      </c>
      <c r="R295" s="25">
        <f t="array" aca="1" ref="R295" ca="1">INDEX('Lorri 401b'!L:L,MATCH('Retirement Calculator'!A295,'Lorri 401b'!N:N,0),0)</f>
        <v>3573995.6532730679</v>
      </c>
      <c r="S295" s="25">
        <f t="shared" ca="1" si="267"/>
        <v>4983967.6159783257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1407416.2343628351</v>
      </c>
      <c r="R296" s="25">
        <f t="array" aca="1" ref="R296" ca="1">INDEX('Lorri 401b'!L:L,MATCH('Retirement Calculator'!A296,'Lorri 401b'!N:N,0),0)</f>
        <v>3567141.7678824826</v>
      </c>
      <c r="S296" s="25">
        <f t="shared" ca="1" si="267"/>
        <v>4974558.0022453181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1404849.857152319</v>
      </c>
      <c r="R297" s="25">
        <f t="array" aca="1" ref="R297" ca="1">INDEX('Lorri 401b'!L:L,MATCH('Retirement Calculator'!A297,'Lorri 401b'!N:N,0),0)</f>
        <v>3560259.3246361036</v>
      </c>
      <c r="S297" s="25">
        <f t="shared" ca="1" si="267"/>
        <v>4965109.1817884222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1402272.7867034259</v>
      </c>
      <c r="R298" s="25">
        <f t="array" aca="1" ref="R298" ca="1">INDEX('Lorri 401b'!L:L,MATCH('Retirement Calculator'!A298,'Lorri 401b'!N:N,0),0)</f>
        <v>3553348.2045428646</v>
      </c>
      <c r="S298" s="25">
        <f t="shared" ca="1" si="267"/>
        <v>4955620.9912462905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1399684.9784609957</v>
      </c>
      <c r="R299" s="25">
        <f t="array" aca="1" ref="R299" ca="1">INDEX('Lorri 401b'!L:L,MATCH('Retirement Calculator'!A299,'Lorri 401b'!N:N,0),0)</f>
        <v>3546408.2881159037</v>
      </c>
      <c r="S299" s="25">
        <f t="shared" ca="1" si="267"/>
        <v>4946093.2665768992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1397086.3876842221</v>
      </c>
      <c r="R300" s="25">
        <f t="array" aca="1" ref="R300" ca="1">INDEX('Lorri 401b'!L:L,MATCH('Retirement Calculator'!A300,'Lorri 401b'!N:N,0),0)</f>
        <v>3539439.455370497</v>
      </c>
      <c r="S300" s="25">
        <f t="shared" ca="1" si="267"/>
        <v>4936525.8430547193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1394476.9694458786</v>
      </c>
      <c r="R301" s="25">
        <f t="array" aca="1" ref="R301" ca="1">INDEX('Lorri 401b'!L:L,MATCH('Retirement Calculator'!A301,'Lorri 401b'!N:N,0),0)</f>
        <v>3532441.5858219843</v>
      </c>
      <c r="S301" s="25">
        <f t="shared" ca="1" si="267"/>
        <v>4926918.555267863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1391856.678631542</v>
      </c>
      <c r="R302" s="25">
        <f t="array" aca="1" ref="R302" ca="1">INDEX('Lorri 401b'!L:L,MATCH('Retirement Calculator'!A302,'Lorri 401b'!N:N,0),0)</f>
        <v>3525414.5584836863</v>
      </c>
      <c r="S302" s="25">
        <f t="shared" ca="1" si="267"/>
        <v>4917271.2371152285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1389225.4699388123</v>
      </c>
      <c r="R303" s="25">
        <f t="array" aca="1" ref="R303" ca="1">INDEX('Lorri 401b'!L:L,MATCH('Retirement Calculator'!A303,'Lorri 401b'!N:N,0),0)</f>
        <v>3518358.2518648119</v>
      </c>
      <c r="S303" s="25">
        <f t="shared" ca="1" si="267"/>
        <v>4907583.7218036242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1386583.2978765296</v>
      </c>
      <c r="R304" s="25">
        <f t="array" aca="1" ref="R304" ca="1">INDEX('Lorri 401b'!L:L,MATCH('Retirement Calculator'!A304,'Lorri 401b'!N:N,0),0)</f>
        <v>3511272.543968359</v>
      </c>
      <c r="S304" s="25">
        <f t="shared" ca="1" si="267"/>
        <v>4897855.8418448884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1383930.1167639873</v>
      </c>
      <c r="R305" s="25">
        <f t="array" aca="1" ref="R305" ca="1">INDEX('Lorri 401b'!L:L,MATCH('Retirement Calculator'!A305,'Lorri 401b'!N:N,0),0)</f>
        <v>3504157.3122890042</v>
      </c>
      <c r="S305" s="25">
        <f t="shared" ca="1" si="267"/>
        <v>4888087.4290529918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1381265.8807301428</v>
      </c>
      <c r="R306" s="25">
        <f t="array" aca="1" ref="R306" ca="1">INDEX('Lorri 401b'!L:L,MATCH('Retirement Calculator'!A306,'Lorri 401b'!N:N,0),0)</f>
        <v>3497012.4338109856</v>
      </c>
      <c r="S306" s="25">
        <f t="shared" ca="1" si="267"/>
        <v>4878278.3145411285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1378590.5437128239</v>
      </c>
      <c r="R307" s="25">
        <f t="array" aca="1" ref="R307" ca="1">INDEX('Lorri 401b'!L:L,MATCH('Retirement Calculator'!A307,'Lorri 401b'!N:N,0),0)</f>
        <v>3489837.785005975</v>
      </c>
      <c r="S307" s="25">
        <f t="shared" ca="1" si="267"/>
        <v>4868428.3287187992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1375904.0594579328</v>
      </c>
      <c r="R308" s="25">
        <f t="array" aca="1" ref="R308" ca="1">INDEX('Lorri 401b'!L:L,MATCH('Retirement Calculator'!A308,'Lorri 401b'!N:N,0),0)</f>
        <v>3482633.2418309436</v>
      </c>
      <c r="S308" s="25">
        <f t="shared" ca="1" si="267"/>
        <v>4858537.3012888767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1373206.3815186464</v>
      </c>
      <c r="R309" s="25">
        <f t="array" aca="1" ref="R309" ca="1">INDEX('Lorri 401b'!L:L,MATCH('Retirement Calculator'!A309,'Lorri 401b'!N:N,0),0)</f>
        <v>3475398.6797260162</v>
      </c>
      <c r="S309" s="25">
        <f t="shared" ca="1" si="267"/>
        <v>4848605.0612446629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1370497.4632546129</v>
      </c>
      <c r="R310" s="25">
        <f t="array" aca="1" ref="R310" ca="1">INDEX('Lorri 401b'!L:L,MATCH('Retirement Calculator'!A310,'Lorri 401b'!N:N,0),0)</f>
        <v>3468133.9736123183</v>
      </c>
      <c r="S310" s="25">
        <f t="shared" ca="1" si="267"/>
        <v>4838631.4368669316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1367777.257831146</v>
      </c>
      <c r="R311" s="25">
        <f t="array" aca="1" ref="R311" ca="1">INDEX('Lorri 401b'!L:L,MATCH('Retirement Calculator'!A311,'Lorri 401b'!N:N,0),0)</f>
        <v>3460838.9978898135</v>
      </c>
      <c r="S311" s="25">
        <f t="shared" ca="1" si="267"/>
        <v>4828616.25572096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1365045.7182184146</v>
      </c>
      <c r="R312" s="25">
        <f t="array" aca="1" ref="R312" ca="1">INDEX('Lorri 401b'!L:L,MATCH('Retirement Calculator'!A312,'Lorri 401b'!N:N,0),0)</f>
        <v>3453513.6264351313</v>
      </c>
      <c r="S312" s="25">
        <f t="shared" ca="1" si="267"/>
        <v>4818559.3446535459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1362302.7971906301</v>
      </c>
      <c r="R313" s="25">
        <f t="array" aca="1" ref="R313" ca="1">INDEX('Lorri 401b'!L:L,MATCH('Retirement Calculator'!A313,'Lorri 401b'!N:N,0),0)</f>
        <v>3446157.7325993879</v>
      </c>
      <c r="S313" s="25">
        <f t="shared" ca="1" si="267"/>
        <v>4808460.5297900178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1359548.4473252299</v>
      </c>
      <c r="R314" s="25">
        <f t="array" aca="1" ref="R314" ca="1">INDEX('Lorri 401b'!L:L,MATCH('Retirement Calculator'!A314,'Lorri 401b'!N:N,0),0)</f>
        <v>3438771.1892059958</v>
      </c>
      <c r="S314" s="25">
        <f t="shared" ca="1" si="267"/>
        <v>4798319.6365312254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1356782.6210020573</v>
      </c>
      <c r="R315" s="25">
        <f t="array" aca="1" ref="R315" ca="1">INDEX('Lorri 401b'!L:L,MATCH('Retirement Calculator'!A315,'Lorri 401b'!N:N,0),0)</f>
        <v>3431353.8685484645</v>
      </c>
      <c r="S315" s="25">
        <f t="shared" ca="1" si="267"/>
        <v>4788136.4895505216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1354005.2704025381</v>
      </c>
      <c r="R316" s="25">
        <f t="array" aca="1" ref="R316" ca="1">INDEX('Lorri 401b'!L:L,MATCH('Retirement Calculator'!A316,'Lorri 401b'!N:N,0),0)</f>
        <v>3423905.6423881934</v>
      </c>
      <c r="S316" s="25">
        <f t="shared" ca="1" si="267"/>
        <v>4777910.9127907315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1351216.3475088542</v>
      </c>
      <c r="R317" s="25">
        <f t="array" aca="1" ref="R317" ca="1">INDEX('Lorri 401b'!L:L,MATCH('Retirement Calculator'!A317,'Lorri 401b'!N:N,0),0)</f>
        <v>3416426.3819522546</v>
      </c>
      <c r="S317" s="25">
        <f t="shared" ca="1" si="267"/>
        <v>4767642.7294611093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1348415.8041031132</v>
      </c>
      <c r="R318" s="25">
        <f t="array" aca="1" ref="R318" ca="1">INDEX('Lorri 401b'!L:L,MATCH('Retirement Calculator'!A318,'Lorri 401b'!N:N,0),0)</f>
        <v>3408915.957931166</v>
      </c>
      <c r="S318" s="25">
        <f t="shared" ca="1" si="267"/>
        <v>4757331.7620342793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1345603.591766515</v>
      </c>
      <c r="R319" s="25">
        <f t="array" aca="1" ref="R319" ca="1">INDEX('Lorri 401b'!L:L,MATCH('Retirement Calculator'!A319,'Lorri 401b'!N:N,0),0)</f>
        <v>3401374.2404766562</v>
      </c>
      <c r="S319" s="25">
        <f t="shared" ca="1" si="267"/>
        <v>4746977.8322431715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1342779.6618785143</v>
      </c>
      <c r="R320" s="25">
        <f t="array" aca="1" ref="R320" ca="1">INDEX('Lorri 401b'!L:L,MATCH('Retirement Calculator'!A320,'Lorri 401b'!N:N,0),0)</f>
        <v>3393801.0991994194</v>
      </c>
      <c r="S320" s="25">
        <f t="shared" ca="1" si="267"/>
        <v>4736580.7610779339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1339943.9656159803</v>
      </c>
      <c r="R321" s="25">
        <f t="array" aca="1" ref="R321" ca="1">INDEX('Lorri 401b'!L:L,MATCH('Retirement Calculator'!A321,'Lorri 401b'!N:N,0),0)</f>
        <v>3386196.4031668608</v>
      </c>
      <c r="S321" s="25">
        <f t="shared" ca="1" si="267"/>
        <v>4726140.3687828407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1337096.4539523525</v>
      </c>
      <c r="R322" s="25">
        <f t="array" aca="1" ref="R322" ca="1">INDEX('Lorri 401b'!L:L,MATCH('Retirement Calculator'!A322,'Lorri 401b'!N:N,0),0)</f>
        <v>3378560.020900833</v>
      </c>
      <c r="S322" s="25">
        <f t="shared" ca="1" si="267"/>
        <v>4715656.4748531859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1334237.0776567929</v>
      </c>
      <c r="R323" s="25">
        <f t="array" aca="1" ref="R323" ca="1">INDEX('Lorri 401b'!L:L,MATCH('Retirement Calculator'!A323,'Lorri 401b'!N:N,0),0)</f>
        <v>3370891.8203753633</v>
      </c>
      <c r="S323" s="25">
        <f t="shared" ca="1" si="267"/>
        <v>4705128.8980321568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1331365.7872933352</v>
      </c>
      <c r="R324" s="25">
        <f t="array" aca="1" ref="R324" ca="1">INDEX('Lorri 401b'!L:L,MATCH('Retirement Calculator'!A324,'Lorri 401b'!N:N,0),0)</f>
        <v>3363191.669014371</v>
      </c>
      <c r="S324" s="25">
        <f t="shared" ca="1" si="267"/>
        <v>4694557.4563077064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1328482.5332200297</v>
      </c>
      <c r="R325" s="25">
        <f t="array" aca="1" ref="R325" ca="1">INDEX('Lorri 401b'!L:L,MATCH('Retirement Calculator'!A325,'Lorri 401b'!N:N,0),0)</f>
        <v>3355459.4336893745</v>
      </c>
      <c r="S325" s="25">
        <f t="shared" ca="1" si="267"/>
        <v>4683941.9669094039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1325587.2655880854</v>
      </c>
      <c r="R326" s="25">
        <f t="array" aca="1" ref="R326" ca="1">INDEX('Lorri 401b'!L:L,MATCH('Retirement Calculator'!A326,'Lorri 401b'!N:N,0),0)</f>
        <v>3347694.9807171905</v>
      </c>
      <c r="S326" s="25">
        <f t="shared" ca="1" si="267"/>
        <v>4673282.2463052757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1322679.9343410081</v>
      </c>
      <c r="R327" s="25">
        <f t="array" aca="1" ref="R327" ca="1">INDEX('Lorri 401b'!L:L,MATCH('Retirement Calculator'!A327,'Lorri 401b'!N:N,0),0)</f>
        <v>3339898.1758576226</v>
      </c>
      <c r="S327" s="25">
        <f t="shared" ca="1" si="267"/>
        <v>4662578.110198631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1319760.4892137344</v>
      </c>
      <c r="R328" s="25">
        <f t="array" aca="1" ref="R328" ca="1">INDEX('Lorri 401b'!L:L,MATCH('Retirement Calculator'!A328,'Lorri 401b'!N:N,0),0)</f>
        <v>3332068.8843111396</v>
      </c>
      <c r="S328" s="25">
        <f t="shared" ca="1" si="267"/>
        <v>4651829.3735248744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1316828.8797317639</v>
      </c>
      <c r="R329" s="25">
        <f t="array" aca="1" ref="R329" ca="1">INDEX('Lorri 401b'!L:L,MATCH('Retirement Calculator'!A329,'Lorri 401b'!N:N,0),0)</f>
        <v>3324206.9707165463</v>
      </c>
      <c r="S329" s="25">
        <f t="shared" ca="1" si="267"/>
        <v>4641035.8504483104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1313885.0552102851</v>
      </c>
      <c r="R330" s="25">
        <f t="array" aca="1" ref="R330" ca="1">INDEX('Lorri 401b'!L:L,MATCH('Retirement Calculator'!A330,'Lorri 401b'!N:N,0),0)</f>
        <v>3316312.2991486425</v>
      </c>
      <c r="S330" s="25">
        <f t="shared" ca="1" si="267"/>
        <v>4630197.3543589273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1310928.9647533002</v>
      </c>
      <c r="R331" s="25">
        <f t="array" aca="1" ref="R331" ca="1">INDEX('Lorri 401b'!L:L,MATCH('Retirement Calculator'!A331,'Lorri 401b'!N:N,0),0)</f>
        <v>3308384.7331158724</v>
      </c>
      <c r="S331" s="25">
        <f t="shared" ca="1" si="267"/>
        <v>4619313.6978691723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1307960.5572527444</v>
      </c>
      <c r="R332" s="25">
        <f t="array" aca="1" ref="R332" ca="1">INDEX('Lorri 401b'!L:L,MATCH('Retirement Calculator'!A332,'Lorri 401b'!N:N,0),0)</f>
        <v>3300424.1355579654</v>
      </c>
      <c r="S332" s="25">
        <f t="shared" ca="1" si="267"/>
        <v>4608384.6928107096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1304979.7813876031</v>
      </c>
      <c r="R333" s="25">
        <f t="array" aca="1" ref="R333" ca="1">INDEX('Lorri 401b'!L:L,MATCH('Retirement Calculator'!A333,'Lorri 401b'!N:N,0),0)</f>
        <v>3292430.3688435671</v>
      </c>
      <c r="S333" s="25">
        <f t="shared" ca="1" si="267"/>
        <v>4597410.1502311705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1301986.5856230238</v>
      </c>
      <c r="R334" s="25">
        <f t="array" aca="1" ref="R334" ca="1">INDEX('Lorri 401b'!L:L,MATCH('Retirement Calculator'!A334,'Lorri 401b'!N:N,0),0)</f>
        <v>3284403.2947678589</v>
      </c>
      <c r="S334" s="25">
        <f t="shared" ca="1" si="267"/>
        <v>4586389.8803908825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1298980.9182094254</v>
      </c>
      <c r="R335" s="25">
        <f t="array" aca="1" ref="R335" ca="1">INDEX('Lorri 401b'!L:L,MATCH('Retirement Calculator'!A335,'Lorri 401b'!N:N,0),0)</f>
        <v>3276342.7745501688</v>
      </c>
      <c r="S335" s="25">
        <f t="shared" ca="1" si="267"/>
        <v>4575323.6927595939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1295962.7271816037</v>
      </c>
      <c r="R336" s="25">
        <f t="array" aca="1" ref="R336" ca="1">INDEX('Lorri 401b'!L:L,MATCH('Retirement Calculator'!A336,'Lorri 401b'!N:N,0),0)</f>
        <v>3268248.6688315715</v>
      </c>
      <c r="S336" s="25">
        <f t="shared" ca="1" si="267"/>
        <v>4564211.3960131751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1292931.9603578325</v>
      </c>
      <c r="R337" s="25">
        <f t="array" aca="1" ref="R337" ca="1">INDEX('Lorri 401b'!L:L,MATCH('Retirement Calculator'!A337,'Lorri 401b'!N:N,0),0)</f>
        <v>3260120.8376724799</v>
      </c>
      <c r="S337" s="25">
        <f t="shared" ca="1" si="267"/>
        <v>4553052.7980303122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1289888.5653389622</v>
      </c>
      <c r="R338" s="25">
        <f t="array" aca="1" ref="R338" ca="1">INDEX('Lorri 401b'!L:L,MATCH('Retirement Calculator'!A338,'Lorri 401b'!N:N,0),0)</f>
        <v>3251959.1405502255</v>
      </c>
      <c r="S338" s="25">
        <f t="shared" ca="1" si="267"/>
        <v>4541847.7058891878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1286832.4895075136</v>
      </c>
      <c r="R339" s="25">
        <f t="array" aca="1" ref="R339" ca="1">INDEX('Lorri 401b'!L:L,MATCH('Retirement Calculator'!A339,'Lorri 401b'!N:N,0),0)</f>
        <v>3243763.4363566283</v>
      </c>
      <c r="S339" s="25">
        <f t="shared" ca="1" si="267"/>
        <v>4530595.9258641414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1283763.6800267671</v>
      </c>
      <c r="R340" s="25">
        <f t="array" aca="1" ref="R340" ca="1">INDEX('Lorri 401b'!L:L,MATCH('Retirement Calculator'!A340,'Lorri 401b'!N:N,0),0)</f>
        <v>3235533.5833955579</v>
      </c>
      <c r="S340" s="25">
        <f t="shared" ca="1" si="267"/>
        <v>4519297.2634223253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1280682.0838398507</v>
      </c>
      <c r="R341" s="25">
        <f t="array" aca="1" ref="R341" ca="1">INDEX('Lorri 401b'!L:L,MATCH('Retirement Calculator'!A341,'Lorri 401b'!N:N,0),0)</f>
        <v>3227269.4393804832</v>
      </c>
      <c r="S341" s="25">
        <f t="shared" ca="1" si="267"/>
        <v>4507951.5232203342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1277587.6476688224</v>
      </c>
      <c r="R342" s="25">
        <f t="array" aca="1" ref="R342" ca="1">INDEX('Lorri 401b'!L:L,MATCH('Retirement Calculator'!A342,'Lorri 401b'!N:N,0),0)</f>
        <v>3218970.8614320122</v>
      </c>
      <c r="S342" s="25">
        <f t="shared" ca="1" si="267"/>
        <v>4496558.5091008348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1274480.3180137482</v>
      </c>
      <c r="R343" s="25">
        <f t="array" aca="1" ref="R343" ca="1">INDEX('Lorri 401b'!L:L,MATCH('Retirement Calculator'!A343,'Lorri 401b'!N:N,0),0)</f>
        <v>3210637.7060754225</v>
      </c>
      <c r="S343" s="25">
        <f t="shared" ca="1" si="267"/>
        <v>4485118.0240891706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1271360.0411517776</v>
      </c>
      <c r="R344" s="25">
        <f t="array" aca="1" ref="R344" ca="1">INDEX('Lorri 401b'!L:L,MATCH('Retirement Calculator'!A344,'Lorri 401b'!N:N,0),0)</f>
        <v>3202269.8292381805</v>
      </c>
      <c r="S344" s="25">
        <f t="shared" ca="1" si="267"/>
        <v>4473629.8703899579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1268226.7631362155</v>
      </c>
      <c r="R345" s="25">
        <f t="array" aca="1" ref="R345" ca="1">INDEX('Lorri 401b'!L:L,MATCH('Retirement Calculator'!A345,'Lorri 401b'!N:N,0),0)</f>
        <v>3193867.0862474502</v>
      </c>
      <c r="S345" s="25">
        <f t="shared" ca="1" si="267"/>
        <v>4462093.8493836652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1265080.4297955886</v>
      </c>
      <c r="R346" s="25">
        <f t="array" aca="1" ref="R346" ca="1">INDEX('Lorri 401b'!L:L,MATCH('Retirement Calculator'!A346,'Lorri 401b'!N:N,0),0)</f>
        <v>3185429.3318275916</v>
      </c>
      <c r="S346" s="25">
        <f t="shared" ca="1" si="267"/>
        <v>4450509.7616231805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1261920.9867327092</v>
      </c>
      <c r="R347" s="25">
        <f t="array" aca="1" ref="R347" ca="1">INDEX('Lorri 401b'!L:L,MATCH('Retirement Calculator'!A347,'Lorri 401b'!N:N,0),0)</f>
        <v>3176956.4200976505</v>
      </c>
      <c r="S347" s="25">
        <f t="shared" ca="1" si="267"/>
        <v>4438877.4068303593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1258748.3793237344</v>
      </c>
      <c r="R348" s="25">
        <f t="array" aca="1" ref="R348" ca="1">INDEX('Lorri 401b'!L:L,MATCH('Retirement Calculator'!A348,'Lorri 401b'!N:N,0),0)</f>
        <v>3168448.2045688345</v>
      </c>
      <c r="S348" s="25">
        <f t="shared" ca="1" si="267"/>
        <v>4427196.5838925689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1255562.5527172221</v>
      </c>
      <c r="R349" s="25">
        <f t="array" aca="1" ref="R349" ca="1">INDEX('Lorri 401b'!L:L,MATCH('Retirement Calculator'!A349,'Lorri 401b'!N:N,0),0)</f>
        <v>3159904.5381419817</v>
      </c>
      <c r="S349" s="25">
        <f t="shared" ca="1" si="267"/>
        <v>4415467.0908592036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1252363.4518331827</v>
      </c>
      <c r="R350" s="25">
        <f t="array" aca="1" ref="R350" ca="1">INDEX('Lorri 401b'!L:L,MATCH('Retirement Calculator'!A350,'Lorri 401b'!N:N,0),0)</f>
        <v>3151325.2731050169</v>
      </c>
      <c r="S350" s="25">
        <f t="shared" ca="1" si="267"/>
        <v>4403688.7249381999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1249151.0213621266</v>
      </c>
      <c r="R351" s="25">
        <f t="array" aca="1" ref="R351" ca="1">INDEX('Lorri 401b'!L:L,MATCH('Retirement Calculator'!A351,'Lorri 401b'!N:N,0),0)</f>
        <v>3142710.2611303981</v>
      </c>
      <c r="S351" s="25">
        <f t="shared" ca="1" si="267"/>
        <v>4391861.2824925249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1245925.2057641076</v>
      </c>
      <c r="R352" s="25">
        <f t="array" aca="1" ref="R352" ca="1">INDEX('Lorri 401b'!L:L,MATCH('Retirement Calculator'!A352,'Lorri 401b'!N:N,0),0)</f>
        <v>3134059.3532725517</v>
      </c>
      <c r="S352" s="25">
        <f t="shared" ca="1" si="267"/>
        <v>4379984.5590366591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1242685.9492677636</v>
      </c>
      <c r="R353" s="25">
        <f t="array" aca="1" ref="R353" ca="1">INDEX('Lorri 401b'!L:L,MATCH('Retirement Calculator'!A353,'Lorri 401b'!N:N,0),0)</f>
        <v>3125372.3999652979</v>
      </c>
      <c r="S353" s="25">
        <f t="shared" ca="1" si="267"/>
        <v>4368058.3492330611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1239433.1958693515</v>
      </c>
      <c r="R354" s="25">
        <f t="array" aca="1" ref="R354" ca="1">INDEX('Lorri 401b'!L:L,MATCH('Retirement Calculator'!A354,'Lorri 401b'!N:N,0),0)</f>
        <v>3116649.2510192636</v>
      </c>
      <c r="S354" s="25">
        <f t="shared" ca="1" si="267"/>
        <v>4356082.4468886154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1236166.8893317794</v>
      </c>
      <c r="R355" s="25">
        <f t="array" aca="1" ref="R355" ca="1">INDEX('Lorri 401b'!L:L,MATCH('Retirement Calculator'!A355,'Lorri 401b'!N:N,0),0)</f>
        <v>3107889.7556192875</v>
      </c>
      <c r="S355" s="25">
        <f t="shared" ca="1" si="267"/>
        <v>4344056.6449510669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1232886.973183634</v>
      </c>
      <c r="R356" s="25">
        <f t="array" aca="1" ref="R356" ca="1">INDEX('Lorri 401b'!L:L,MATCH('Retirement Calculator'!A356,'Lorri 401b'!N:N,0),0)</f>
        <v>3099093.7623218116</v>
      </c>
      <c r="S356" s="25">
        <f t="shared" ca="1" si="267"/>
        <v>4331980.7355054459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1229593.3907182047</v>
      </c>
      <c r="R357" s="25">
        <f t="array" aca="1" ref="R357" ca="1">INDEX('Lorri 401b'!L:L,MATCH('Retirement Calculator'!A357,'Lorri 401b'!N:N,0),0)</f>
        <v>3090261.119052263</v>
      </c>
      <c r="S357" s="25">
        <f t="shared" ca="1" si="267"/>
        <v>4319854.5097704679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1226286.0849925028</v>
      </c>
      <c r="R358" s="25">
        <f t="array" aca="1" ref="R358" ca="1">INDEX('Lorri 401b'!L:L,MATCH('Retirement Calculator'!A358,'Lorri 401b'!N:N,0),0)</f>
        <v>3081391.6731024245</v>
      </c>
      <c r="S358" s="25">
        <f t="shared" ca="1" si="267"/>
        <v>4307677.7580949273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1222964.9988262772</v>
      </c>
      <c r="R359" s="25">
        <f t="array" aca="1" ref="R359" ca="1">INDEX('Lorri 401b'!L:L,MATCH('Retirement Calculator'!A359,'Lorri 401b'!N:N,0),0)</f>
        <v>3072485.2711277949</v>
      </c>
      <c r="S359" s="25">
        <f t="shared" ca="1" si="267"/>
        <v>4295450.2699540723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1219630.0748010257</v>
      </c>
      <c r="R360" s="25">
        <f t="array" aca="1" ref="R360" ca="1">INDEX('Lorri 401b'!L:L,MATCH('Retirement Calculator'!A360,'Lorri 401b'!N:N,0),0)</f>
        <v>3063541.7591449376</v>
      </c>
      <c r="S360" s="25">
        <f t="shared" ca="1" si="267"/>
        <v>4283171.8339459635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1216281.2552590021</v>
      </c>
      <c r="R361" s="25">
        <f t="array" aca="1" ref="R361" ca="1">INDEX('Lorri 401b'!L:L,MATCH('Retirement Calculator'!A361,'Lorri 401b'!N:N,0),0)</f>
        <v>3054560.9825288188</v>
      </c>
      <c r="S361" s="25">
        <f t="shared" ca="1" si="267"/>
        <v>4270842.2377878204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1212918.4823022201</v>
      </c>
      <c r="R362" s="25">
        <f t="array" aca="1" ref="R362" ca="1">INDEX('Lorri 401b'!L:L,MATCH('Retirement Calculator'!A362,'Lorri 401b'!N:N,0),0)</f>
        <v>3045542.7860101326</v>
      </c>
      <c r="S362" s="25">
        <f t="shared" ca="1" si="267"/>
        <v>4258461.2683123527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1209541.6977914516</v>
      </c>
      <c r="R363" s="25">
        <f t="array" aca="1" ref="R363" ca="1">INDEX('Lorri 401b'!L:L,MATCH('Retirement Calculator'!A363,'Lorri 401b'!N:N,0),0)</f>
        <v>3036487.0136726187</v>
      </c>
      <c r="S363" s="25">
        <f t="shared" ca="1" si="267"/>
        <v>4246028.7114640698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1206150.8433452216</v>
      </c>
      <c r="R364" s="25">
        <f t="array" aca="1" ref="R364" ca="1">INDEX('Lorri 401b'!L:L,MATCH('Retirement Calculator'!A364,'Lorri 401b'!N:N,0),0)</f>
        <v>3027393.5089503648</v>
      </c>
      <c r="S364" s="25">
        <f t="shared" ca="1" si="267"/>
        <v>4233544.3522955868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1202745.860338799</v>
      </c>
      <c r="R365" s="25">
        <f t="array" aca="1" ref="R365" ca="1">INDEX('Lorri 401b'!L:L,MATCH('Retirement Calculator'!A365,'Lorri 401b'!N:N,0),0)</f>
        <v>3018262.1146251019</v>
      </c>
      <c r="S365" s="25">
        <f t="shared" ca="1" si="267"/>
        <v>4221007.9749639006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1199326.6899031829</v>
      </c>
      <c r="R366" s="25">
        <f t="array" aca="1" ref="R366" ca="1">INDEX('Lorri 401b'!L:L,MATCH('Retirement Calculator'!A366,'Lorri 401b'!N:N,0),0)</f>
        <v>3009092.6728234836</v>
      </c>
      <c r="S366" s="25">
        <f t="shared" ca="1" si="267"/>
        <v>4208419.362726666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1195893.2729240851</v>
      </c>
      <c r="R367" s="25">
        <f t="array" aca="1" ref="R367" ca="1">INDEX('Lorri 401b'!L:L,MATCH('Retirement Calculator'!A367,'Lorri 401b'!N:N,0),0)</f>
        <v>2999885.0250143586</v>
      </c>
      <c r="S367" s="25">
        <f t="shared" ca="1" si="267"/>
        <v>4195778.2979384437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1192445.5500409077</v>
      </c>
      <c r="R368" s="25">
        <f t="array" aca="1" ref="R368" ca="1">INDEX('Lorri 401b'!L:L,MATCH('Retirement Calculator'!A368,'Lorri 401b'!N:N,0),0)</f>
        <v>2990639.012006029</v>
      </c>
      <c r="S368" s="25">
        <f t="shared" ca="1" si="267"/>
        <v>4183084.5620469367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1188983.461645717</v>
      </c>
      <c r="R369" s="25">
        <f t="array" aca="1" ref="R369" ca="1">INDEX('Lorri 401b'!L:L,MATCH('Retirement Calculator'!A369,'Lorri 401b'!N:N,0),0)</f>
        <v>2981354.473943498</v>
      </c>
      <c r="S369" s="25">
        <f t="shared" ca="1" si="267"/>
        <v>4170337.9355892148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1185506.9478822132</v>
      </c>
      <c r="R370" s="25">
        <f t="array" aca="1" ref="R370" ca="1">INDEX('Lorri 401b'!L:L,MATCH('Retirement Calculator'!A370,'Lorri 401b'!N:N,0),0)</f>
        <v>2972031.2503057062</v>
      </c>
      <c r="S370" s="25">
        <f t="shared" ca="1" si="267"/>
        <v>4157538.1981879193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1182015.9486446946</v>
      </c>
      <c r="R371" s="25">
        <f t="array" aca="1" ref="R371" ca="1">INDEX('Lorri 401b'!L:L,MATCH('Retirement Calculator'!A371,'Lorri 401b'!N:N,0),0)</f>
        <v>2962669.1799027571</v>
      </c>
      <c r="S371" s="25">
        <f t="shared" ca="1" si="267"/>
        <v>4144685.1285474515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1178510.4035770197</v>
      </c>
      <c r="R372" s="25">
        <f t="array" aca="1" ref="R372" ca="1">INDEX('Lorri 401b'!L:L,MATCH('Retirement Calculator'!A372,'Lorri 401b'!N:N,0),0)</f>
        <v>2953268.100873129</v>
      </c>
      <c r="S372" s="25">
        <f t="shared" ca="1" si="267"/>
        <v>4131778.5044501489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1174990.2520715629</v>
      </c>
      <c r="R373" s="25">
        <f t="array" aca="1" ref="R373" ca="1">INDEX('Lorri 401b'!L:L,MATCH('Retirement Calculator'!A373,'Lorri 401b'!N:N,0),0)</f>
        <v>2943827.8506808775</v>
      </c>
      <c r="S373" s="25">
        <f t="shared" ca="1" si="267"/>
        <v>4118818.1027524406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1171455.4332681666</v>
      </c>
      <c r="R374" s="25">
        <f t="array" aca="1" ref="R374" ca="1">INDEX('Lorri 401b'!L:L,MATCH('Retirement Calculator'!A374,'Lorri 401b'!N:N,0),0)</f>
        <v>2934348.2661128249</v>
      </c>
      <c r="S374" s="25">
        <f t="shared" ca="1" si="267"/>
        <v>4105803.6993809915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1167905.8860530895</v>
      </c>
      <c r="R375" s="25">
        <f t="array" aca="1" ref="R375" ca="1">INDEX('Lorri 401b'!L:L,MATCH('Retirement Calculator'!A375,'Lorri 401b'!N:N,0),0)</f>
        <v>2924829.1832757387</v>
      </c>
      <c r="S375" s="25">
        <f t="shared" ca="1" si="267"/>
        <v>4092735.0693288282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1164341.5490579496</v>
      </c>
      <c r="R376" s="25">
        <f t="array" aca="1" ref="R376" ca="1">INDEX('Lorri 401b'!L:L,MATCH('Retirement Calculator'!A376,'Lorri 401b'!N:N,0),0)</f>
        <v>2915270.4375934983</v>
      </c>
      <c r="S376" s="25">
        <f t="shared" ca="1" si="267"/>
        <v>4079611.9866514476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1160762.3606586633</v>
      </c>
      <c r="R377" s="25">
        <f t="array" aca="1" ref="R377" ca="1">INDEX('Lorri 401b'!L:L,MATCH('Retirement Calculator'!A377,'Lorri 401b'!N:N,0),0)</f>
        <v>2905671.8638042482</v>
      </c>
      <c r="S377" s="25">
        <f t="shared" ca="1" si="267"/>
        <v>4066434.2244629115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1157168.2589743801</v>
      </c>
      <c r="R378" s="25">
        <f t="array" aca="1" ref="R378" ca="1">INDEX('Lorri 401b'!L:L,MATCH('Retirement Calculator'!A378,'Lorri 401b'!N:N,0),0)</f>
        <v>2896033.295957543</v>
      </c>
      <c r="S378" s="25">
        <f t="shared" ca="1" si="267"/>
        <v>4053201.5549319228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1153559.1818664123</v>
      </c>
      <c r="R379" s="25">
        <f t="array" aca="1" ref="R379" ca="1">INDEX('Lorri 401b'!L:L,MATCH('Retirement Calculator'!A379,'Lorri 401b'!N:N,0),0)</f>
        <v>2886354.5674114763</v>
      </c>
      <c r="S379" s="25">
        <f t="shared" ca="1" si="267"/>
        <v>4039913.7492778888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1149935.0669371611</v>
      </c>
      <c r="R380" s="25">
        <f t="array" aca="1" ref="R380" ca="1">INDEX('Lorri 401b'!L:L,MATCH('Retirement Calculator'!A380,'Lorri 401b'!N:N,0),0)</f>
        <v>2876635.5108298012</v>
      </c>
      <c r="S380" s="25">
        <f t="shared" ca="1" si="267"/>
        <v>4026570.5777669623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1146295.8515290383</v>
      </c>
      <c r="R381" s="25">
        <f t="array" aca="1" ref="R381" ca="1">INDEX('Lorri 401b'!L:L,MATCH('Retirement Calculator'!A381,'Lorri 401b'!N:N,0),0)</f>
        <v>2866875.9581790357</v>
      </c>
      <c r="S381" s="25">
        <f t="shared" ca="1" si="267"/>
        <v>4013171.8097080737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1142641.4727233816</v>
      </c>
      <c r="R382" s="25">
        <f t="array" aca="1" ref="R382" ca="1">INDEX('Lorri 401b'!L:L,MATCH('Retirement Calculator'!A382,'Lorri 401b'!N:N,0),0)</f>
        <v>2857075.7407255587</v>
      </c>
      <c r="S382" s="25">
        <f t="shared" ca="1" si="267"/>
        <v>3999717.2134489403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1138971.867339368</v>
      </c>
      <c r="R383" s="25">
        <f t="array" aca="1" ref="R383" ca="1">INDEX('Lorri 401b'!L:L,MATCH('Retirement Calculator'!A383,'Lorri 401b'!N:N,0),0)</f>
        <v>2847234.6890326925</v>
      </c>
      <c r="S383" s="25">
        <f t="shared" ca="1" si="267"/>
        <v>3986206.5563720604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1135286.9719329209</v>
      </c>
      <c r="R384" s="25">
        <f t="array" aca="1" ref="R384" ca="1">INDEX('Lorri 401b'!L:L,MATCH('Retirement Calculator'!A384,'Lorri 401b'!N:N,0),0)</f>
        <v>2837352.6329577724</v>
      </c>
      <c r="S384" s="25">
        <f t="shared" ca="1" si="267"/>
        <v>3972639.604890693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1131586.7227956136</v>
      </c>
      <c r="R385" s="25">
        <f t="array" aca="1" ref="R385" ca="1">INDEX('Lorri 401b'!L:L,MATCH('Retirement Calculator'!A385,'Lorri 401b'!N:N,0),0)</f>
        <v>2827429.4016492069</v>
      </c>
      <c r="S385" s="25">
        <f t="shared" ca="1" si="267"/>
        <v>3959016.1244448205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1127871.0559535676</v>
      </c>
      <c r="R386" s="25">
        <f t="array" aca="1" ref="R386" ca="1">INDEX('Lorri 401b'!L:L,MATCH('Retirement Calculator'!A386,'Lorri 401b'!N:N,0),0)</f>
        <v>2817464.8235435225</v>
      </c>
      <c r="S386" s="25">
        <f t="shared" ca="1" si="267"/>
        <v>3945335.8794970904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1124139.9071663464</v>
      </c>
      <c r="R387" s="25">
        <f t="array" aca="1" ref="R387" ca="1">INDEX('Lorri 401b'!L:L,MATCH('Retirement Calculator'!A387,'Lorri 401b'!N:N,0),0)</f>
        <v>2807458.7263623974</v>
      </c>
      <c r="S387" s="25">
        <f t="shared" ca="1" si="267"/>
        <v>3931598.6335287439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1120393.2119258451</v>
      </c>
      <c r="R388" s="25">
        <f t="array" aca="1" ref="R388" ca="1">INDEX('Lorri 401b'!L:L,MATCH('Retirement Calculator'!A388,'Lorri 401b'!N:N,0),0)</f>
        <v>2797410.9371096846</v>
      </c>
      <c r="S388" s="25">
        <f t="shared" ca="1" si="267"/>
        <v>3917804.1490355297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1116630.9054551751</v>
      </c>
      <c r="R389" s="25">
        <f t="array" aca="1" ref="R389" ca="1">INDEX('Lorri 401b'!L:L,MATCH('Retirement Calculator'!A389,'Lorri 401b'!N:N,0),0)</f>
        <v>2787321.2820684188</v>
      </c>
      <c r="S389" s="25">
        <f t="shared" ca="1" si="267"/>
        <v>3903952.1875235941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1112852.9227075439</v>
      </c>
      <c r="R390" s="25">
        <f t="array" aca="1" ref="R390" ca="1">INDEX('Lorri 401b'!L:L,MATCH('Retirement Calculator'!A390,'Lorri 401b'!N:N,0),0)</f>
        <v>2777189.5867978144</v>
      </c>
      <c r="S390" s="25">
        <f t="shared" ca="1" si="267"/>
        <v>3890042.5095053585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1109059.1983651309</v>
      </c>
      <c r="R391" s="25">
        <f t="array" aca="1" ref="R391" ca="1">INDEX('Lorri 401b'!L:L,MATCH('Retirement Calculator'!A391,'Lorri 401b'!N:N,0),0)</f>
        <v>2767015.6761302492</v>
      </c>
      <c r="S391" s="25">
        <f t="shared" ca="1" si="267"/>
        <v>3876074.8744953801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1105249.6668379579</v>
      </c>
      <c r="R392" s="25">
        <f t="array" aca="1" ref="R392" ca="1">INDEX('Lorri 401b'!L:L,MATCH('Retirement Calculator'!A392,'Lorri 401b'!N:N,0),0)</f>
        <v>2756799.3741682358</v>
      </c>
      <c r="S392" s="25">
        <f t="shared" ca="1" si="267"/>
        <v>3862049.0410061935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1101424.2622627551</v>
      </c>
      <c r="R393" s="25">
        <f t="array" aca="1" ref="R393" ca="1">INDEX('Lorri 401b'!L:L,MATCH('Retirement Calculator'!A393,'Lorri 401b'!N:N,0),0)</f>
        <v>2746540.5042813807</v>
      </c>
      <c r="S393" s="25">
        <f t="shared" ca="1" si="267"/>
        <v>3847964.7665441358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1097582.918501822</v>
      </c>
      <c r="R394" s="25">
        <f t="array" aca="1" ref="R394" ca="1">INDEX('Lorri 401b'!L:L,MATCH('Retirement Calculator'!A394,'Lorri 401b'!N:N,0),0)</f>
        <v>2736238.8891033302</v>
      </c>
      <c r="S394" s="25">
        <f t="shared" ca="1" si="267"/>
        <v>3833821.807605152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1093725.5691418853</v>
      </c>
      <c r="R395" s="25">
        <f t="array" aca="1" ref="R395" ca="1">INDEX('Lorri 401b'!L:L,MATCH('Retirement Calculator'!A395,'Lorri 401b'!N:N,0),0)</f>
        <v>2725894.3505287045</v>
      </c>
      <c r="S395" s="25">
        <f t="shared" ca="1" si="267"/>
        <v>3819619.9196705897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1089852.1474929487</v>
      </c>
      <c r="R396" s="25">
        <f t="array" aca="1" ref="R396" ca="1">INDEX('Lorri 401b'!L:L,MATCH('Retirement Calculator'!A396,'Lorri 401b'!N:N,0),0)</f>
        <v>2715506.7097100178</v>
      </c>
      <c r="S396" s="25">
        <f t="shared" ca="1" si="267"/>
        <v>3805358.8572029667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1085962.5865871415</v>
      </c>
      <c r="R397" s="25">
        <f t="array" aca="1" ref="R397" ca="1">INDEX('Lorri 401b'!L:L,MATCH('Retirement Calculator'!A397,'Lorri 401b'!N:N,0),0)</f>
        <v>2705075.7870545867</v>
      </c>
      <c r="S397" s="25">
        <f t="shared" ca="1" si="267"/>
        <v>3791038.3736417284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1082056.81917756</v>
      </c>
      <c r="R398" s="25">
        <f t="array" aca="1" ref="R398" ca="1">INDEX('Lorri 401b'!L:L,MATCH('Retirement Calculator'!A398,'Lorri 401b'!N:N,0),0)</f>
        <v>2694601.4022214245</v>
      </c>
      <c r="S398" s="25">
        <f t="shared" ca="1" si="267"/>
        <v>3776658.2213989845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1078134.7777371055</v>
      </c>
      <c r="R399" s="25">
        <f t="array" aca="1" ref="R399" ca="1">INDEX('Lorri 401b'!L:L,MATCH('Retirement Calculator'!A399,'Lorri 401b'!N:N,0),0)</f>
        <v>2684083.3741181241</v>
      </c>
      <c r="S399" s="25">
        <f t="shared" ca="1" si="267"/>
        <v>3762218.1518552294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1074196.3944573156</v>
      </c>
      <c r="R400" s="25">
        <f t="array" aca="1" ref="R400" ca="1">INDEX('Lorri 401b'!L:L,MATCH('Retirement Calculator'!A400,'Lorri 401b'!N:N,0),0)</f>
        <v>2673521.5208977265</v>
      </c>
      <c r="S400" s="25">
        <f t="shared" ca="1" si="267"/>
        <v>3747717.9153550421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1070241.6012471933</v>
      </c>
      <c r="R401" s="25">
        <f t="array" aca="1" ref="R401" ca="1">INDEX('Lorri 401b'!L:L,MATCH('Retirement Calculator'!A401,'Lorri 401b'!N:N,0),0)</f>
        <v>2662915.6599555775</v>
      </c>
      <c r="S401" s="25">
        <f t="shared" ca="1" si="267"/>
        <v>3733157.2612027708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1066270.3297320288</v>
      </c>
      <c r="R402" s="25">
        <f t="array" aca="1" ref="R402" ca="1">INDEX('Lorri 401b'!L:L,MATCH('Retirement Calculator'!A402,'Lorri 401b'!N:N,0),0)</f>
        <v>2652265.6079261694</v>
      </c>
      <c r="S402" s="25">
        <f t="shared" ca="1" si="267"/>
        <v>3718535.9376581982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1062282.5112522177</v>
      </c>
      <c r="R403" s="25">
        <f t="array" aca="1" ref="R403" ca="1">INDEX('Lorri 401b'!L:L,MATCH('Retirement Calculator'!A403,'Lorri 401b'!N:N,0),0)</f>
        <v>2641571.1806799723</v>
      </c>
      <c r="S403" s="25">
        <f t="shared" ca="1" si="267"/>
        <v>3703853.6919321902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1058278.0768620742</v>
      </c>
      <c r="R404" s="25">
        <f t="array" aca="1" ref="R404" ca="1">INDEX('Lorri 401b'!L:L,MATCH('Retirement Calculator'!A404,'Lorri 401b'!N:N,0),0)</f>
        <v>2630832.1933202492</v>
      </c>
      <c r="S404" s="25">
        <f t="shared" ca="1" si="267"/>
        <v>3689110.2701823236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1054256.9573286385</v>
      </c>
      <c r="R405" s="25">
        <f t="array" aca="1" ref="R405" ca="1">INDEX('Lorri 401b'!L:L,MATCH('Retirement Calculator'!A405,'Lorri 401b'!N:N,0),0)</f>
        <v>2620048.4601798607</v>
      </c>
      <c r="S405" s="25">
        <f t="shared" ca="1" si="267"/>
        <v>3674305.4175084992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1050219.08313048</v>
      </c>
      <c r="R406" s="25">
        <f t="array" aca="1" ref="R406" ca="1">INDEX('Lorri 401b'!L:L,MATCH('Retirement Calculator'!A406,'Lorri 401b'!N:N,0),0)</f>
        <v>2609219.794818054</v>
      </c>
      <c r="S406" s="25">
        <f t="shared" ca="1" si="267"/>
        <v>3659438.8779485337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1046164.3844564959</v>
      </c>
      <c r="R407" s="25">
        <f t="array" aca="1" ref="R407" ca="1">INDEX('Lorri 401b'!L:L,MATCH('Retirement Calculator'!A407,'Lorri 401b'!N:N,0),0)</f>
        <v>2598346.0100172395</v>
      </c>
      <c r="S407" s="25">
        <f t="shared" ca="1" si="267"/>
        <v>3644510.3944737352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1042092.7912047035</v>
      </c>
      <c r="R408" s="25">
        <f t="array" aca="1" ref="R408" ca="1">INDEX('Lorri 401b'!L:L,MATCH('Retirement Calculator'!A408,'Lorri 401b'!N:N,0),0)</f>
        <v>2587426.9177797548</v>
      </c>
      <c r="S408" s="25">
        <f t="shared" ca="1" si="267"/>
        <v>3629519.7089844584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1038004.2329810286</v>
      </c>
      <c r="R409" s="25">
        <f t="array" aca="1" ref="R409" ca="1">INDEX('Lorri 401b'!L:L,MATCH('Retirement Calculator'!A409,'Lorri 401b'!N:N,0),0)</f>
        <v>2576462.3293246143</v>
      </c>
      <c r="S409" s="25">
        <f t="shared" ca="1" si="267"/>
        <v>3614466.5623056428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1033898.6390980885</v>
      </c>
      <c r="R410" s="25">
        <f t="array" aca="1" ref="R410" ca="1">INDEX('Lorri 401b'!L:L,MATCH('Retirement Calculator'!A410,'Lorri 401b'!N:N,0),0)</f>
        <v>2565452.0550842439</v>
      </c>
      <c r="S410" s="25">
        <f t="shared" ca="1" si="267"/>
        <v>3599350.6941823326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1029775.9385739694</v>
      </c>
      <c r="R411" s="25">
        <f t="array" aca="1" ref="R411" ca="1">INDEX('Lorri 401b'!L:L,MATCH('Retirement Calculator'!A411,'Lorri 401b'!N:N,0),0)</f>
        <v>2554395.9047012054</v>
      </c>
      <c r="S411" s="25">
        <f t="shared" ca="1" si="267"/>
        <v>3584171.843275175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1025636.0601309999</v>
      </c>
      <c r="R412" s="25">
        <f t="array" aca="1" ref="R412" ca="1">INDEX('Lorri 401b'!L:L,MATCH('Retirement Calculator'!A412,'Lorri 401b'!N:N,0),0)</f>
        <v>2543293.6870249044</v>
      </c>
      <c r="S412" s="25">
        <f t="shared" ca="1" si="267"/>
        <v>3568929.7471559043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1021478.9321945179</v>
      </c>
      <c r="R413" s="25">
        <f t="array" aca="1" ref="R413" ca="1">INDEX('Lorri 401b'!L:L,MATCH('Retirement Calculator'!A413,'Lorri 401b'!N:N,0),0)</f>
        <v>2532145.2101082853</v>
      </c>
      <c r="S413" s="25">
        <f t="shared" ca="1" si="267"/>
        <v>3553624.1423028032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1017304.482891634</v>
      </c>
      <c r="R414" s="25">
        <f t="array" aca="1" ref="R414" ca="1">INDEX('Lorri 401b'!L:L,MATCH('Retirement Calculator'!A414,'Lorri 401b'!N:N,0),0)</f>
        <v>2520950.2812045137</v>
      </c>
      <c r="S414" s="25">
        <f t="shared" ca="1" si="267"/>
        <v>3538254.7640961478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1013112.6400499881</v>
      </c>
      <c r="R415" s="25">
        <f t="array" aca="1" ref="R415" ca="1">INDEX('Lorri 401b'!L:L,MATCH('Retirement Calculator'!A415,'Lorri 401b'!N:N,0),0)</f>
        <v>2509708.7067636428</v>
      </c>
      <c r="S415" s="25">
        <f t="shared" ca="1" si="267"/>
        <v>3522821.3468136308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1008903.3311965019</v>
      </c>
      <c r="R416" s="25">
        <f t="array" aca="1" ref="R416" ca="1">INDEX('Lorri 401b'!L:L,MATCH('Retirement Calculator'!A416,'Lorri 401b'!N:N,0),0)</f>
        <v>2498420.2924292684</v>
      </c>
      <c r="S416" s="25">
        <f t="shared" ca="1" si="267"/>
        <v>3507323.6236257702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1004676.4835561261</v>
      </c>
      <c r="R417" s="25">
        <f t="array" aca="1" ref="R417" ca="1">INDEX('Lorri 401b'!L:L,MATCH('Retirement Calculator'!A417,'Lorri 401b'!N:N,0),0)</f>
        <v>2487084.8430351675</v>
      </c>
      <c r="S417" s="25">
        <f t="shared" ca="1" si="267"/>
        <v>3491761.3265912938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1000432.0240505822</v>
      </c>
      <c r="R418" s="25">
        <f t="array" aca="1" ref="R418" ca="1">INDEX('Lorri 401b'!L:L,MATCH('Retirement Calculator'!A418,'Lorri 401b'!N:N,0),0)</f>
        <v>2475702.1626019245</v>
      </c>
      <c r="S418" s="25">
        <f t="shared" ca="1" si="267"/>
        <v>3476134.1866525067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996169.87929709849</v>
      </c>
      <c r="R419" s="25">
        <f t="array" aca="1" ref="R419" ca="1">INDEX('Lorri 401b'!L:L,MATCH('Retirement Calculator'!A419,'Lorri 401b'!N:N,0),0)</f>
        <v>2464272.0543335429</v>
      </c>
      <c r="S419" s="25">
        <f t="shared" ca="1" si="267"/>
        <v>3460441.9336306415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991889.97560714197</v>
      </c>
      <c r="R420" s="25">
        <f t="array" aca="1" ref="R420" ca="1">INDEX('Lorri 401b'!L:L,MATCH('Retirement Calculator'!A420,'Lorri 401b'!N:N,0),0)</f>
        <v>2452794.3206140432</v>
      </c>
      <c r="S420" s="25">
        <f t="shared" ca="1" si="267"/>
        <v>3444684.296221185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987592.23898514395</v>
      </c>
      <c r="R421" s="25">
        <f t="array" aca="1" ref="R421" ca="1">INDEX('Lorri 401b'!L:L,MATCH('Retirement Calculator'!A421,'Lorri 401b'!N:N,0),0)</f>
        <v>2441268.7630040455</v>
      </c>
      <c r="S421" s="25">
        <f t="shared" ca="1" si="267"/>
        <v>3428861.0019891895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983276.59512722096</v>
      </c>
      <c r="R422" s="25">
        <f t="array" aca="1" ref="R422" ca="1">INDEX('Lorri 401b'!L:L,MATCH('Retirement Calculator'!A422,'Lorri 401b'!N:N,0),0)</f>
        <v>2429695.1822373392</v>
      </c>
      <c r="S422" s="25">
        <f t="shared" ca="1" si="267"/>
        <v>3412971.7773645604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978942.96941988997</v>
      </c>
      <c r="R423" s="25">
        <f t="array" aca="1" ref="R423" ca="1">INDEX('Lorri 401b'!L:L,MATCH('Retirement Calculator'!A423,'Lorri 401b'!N:N,0),0)</f>
        <v>2418073.3782174387</v>
      </c>
      <c r="S423" s="25">
        <f t="shared" ca="1" si="267"/>
        <v>3397016.3476373288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974591.28693877836</v>
      </c>
      <c r="R424" s="25">
        <f t="array" aca="1" ref="R424" ca="1">INDEX('Lorri 401b'!L:L,MATCH('Retirement Calculator'!A424,'Lorri 401b'!N:N,0),0)</f>
        <v>2406403.1500141216</v>
      </c>
      <c r="S424" s="25">
        <f t="shared" ca="1" si="267"/>
        <v>3380994.4369529001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970221.47244732885</v>
      </c>
      <c r="R425" s="25">
        <f t="array" aca="1" ref="R425" ca="1">INDEX('Lorri 401b'!L:L,MATCH('Retirement Calculator'!A425,'Lorri 401b'!N:N,0),0)</f>
        <v>2394684.2958599576</v>
      </c>
      <c r="S425" s="25">
        <f t="shared" ca="1" si="267"/>
        <v>3364905.7683072863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965833.45039549831</v>
      </c>
      <c r="R426" s="25">
        <f t="array" aca="1" ref="R426" ca="1">INDEX('Lorri 401b'!L:L,MATCH('Retirement Calculator'!A426,'Lorri 401b'!N:N,0),0)</f>
        <v>2382916.6131468178</v>
      </c>
      <c r="S426" s="25">
        <f t="shared" ca="1" si="267"/>
        <v>3348750.0635423162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961427.14491845178</v>
      </c>
      <c r="R427" s="25">
        <f t="array" aca="1" ref="R427" ca="1">INDEX('Lorri 401b'!L:L,MATCH('Retirement Calculator'!A427,'Lorri 401b'!N:N,0),0)</f>
        <v>2371099.8984223735</v>
      </c>
      <c r="S427" s="25">
        <f t="shared" ca="1" si="267"/>
        <v>3332527.0433408255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957002.47983525088</v>
      </c>
      <c r="R428" s="25">
        <f t="array" aca="1" ref="R428" ca="1">INDEX('Lorri 401b'!L:L,MATCH('Retirement Calculator'!A428,'Lorri 401b'!N:N,0),0)</f>
        <v>2359233.9473865773</v>
      </c>
      <c r="S428" s="25">
        <f t="shared" ca="1" si="267"/>
        <v>3316236.4272218281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952559.37864753662</v>
      </c>
      <c r="R429" s="25">
        <f t="array" aca="1" ref="R429" ca="1">INDEX('Lorri 401b'!L:L,MATCH('Retirement Calculator'!A429,'Lorri 401b'!N:N,0),0)</f>
        <v>2347318.5548881316</v>
      </c>
      <c r="S429" s="25">
        <f t="shared" ca="1" si="267"/>
        <v>3299877.9335356681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948097.76453820697</v>
      </c>
      <c r="R430" s="25">
        <f t="array" aca="1" ref="R430" ca="1">INDEX('Lorri 401b'!L:L,MATCH('Retirement Calculator'!A430,'Lorri 401b'!N:N,0),0)</f>
        <v>2335353.5149209425</v>
      </c>
      <c r="S430" s="25">
        <f t="shared" ca="1" si="267"/>
        <v>3283451.2794591496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943617.56037008844</v>
      </c>
      <c r="R431" s="25">
        <f t="array" aca="1" ref="R431" ca="1">INDEX('Lorri 401b'!L:L,MATCH('Retirement Calculator'!A431,'Lorri 401b'!N:N,0),0)</f>
        <v>2323338.6206205566</v>
      </c>
      <c r="S431" s="25">
        <f t="shared" ca="1" si="267"/>
        <v>3266956.1809906452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939118.68868460273</v>
      </c>
      <c r="R432" s="25">
        <f t="array" aca="1" ref="R432" ca="1">INDEX('Lorri 401b'!L:L,MATCH('Retirement Calculator'!A432,'Lorri 401b'!N:N,0),0)</f>
        <v>2311273.6642605863</v>
      </c>
      <c r="S432" s="25">
        <f t="shared" ca="1" si="267"/>
        <v>3250392.352945189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934601.07170042745</v>
      </c>
      <c r="R433" s="25">
        <f t="array" aca="1" ref="R433" ca="1">INDEX('Lorri 401b'!L:L,MATCH('Retirement Calculator'!A433,'Lorri 401b'!N:N,0),0)</f>
        <v>2299158.4372491157</v>
      </c>
      <c r="S433" s="25">
        <f t="shared" ca="1" si="267"/>
        <v>3233759.5089495433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930064.63131215144</v>
      </c>
      <c r="R434" s="25">
        <f t="array" aca="1" ref="R434" ca="1">INDEX('Lorri 401b'!L:L,MATCH('Retirement Calculator'!A434,'Lorri 401b'!N:N,0),0)</f>
        <v>2286992.7301250976</v>
      </c>
      <c r="S434" s="25">
        <f t="shared" ca="1" si="267"/>
        <v>3217057.361437249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925509.2890889243</v>
      </c>
      <c r="R435" s="25">
        <f t="array" aca="1" ref="R435" ca="1">INDEX('Lorri 401b'!L:L,MATCH('Retirement Calculator'!A435,'Lorri 401b'!N:N,0),0)</f>
        <v>2274776.3325547292</v>
      </c>
      <c r="S435" s="25">
        <f t="shared" ca="1" si="267"/>
        <v>3200285.6216436536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920934.96627310035</v>
      </c>
      <c r="R436" s="25">
        <f t="array" aca="1" ref="R436" ca="1">INDEX('Lorri 401b'!L:L,MATCH('Retirement Calculator'!A436,'Lorri 401b'!N:N,0),0)</f>
        <v>2262509.0333278175</v>
      </c>
      <c r="S436" s="25">
        <f t="shared" ca="1" si="267"/>
        <v>3183443.999600918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916341.58377887716</v>
      </c>
      <c r="R437" s="25">
        <f t="array" aca="1" ref="R437" ca="1">INDEX('Lorri 401b'!L:L,MATCH('Retirement Calculator'!A437,'Lorri 401b'!N:N,0),0)</f>
        <v>2250190.6203541271</v>
      </c>
      <c r="S437" s="25">
        <f t="shared" ca="1" si="267"/>
        <v>3166532.2041330044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911729.06219092803</v>
      </c>
      <c r="R438" s="25">
        <f t="array" aca="1" ref="R438" ca="1">INDEX('Lorri 401b'!L:L,MATCH('Retirement Calculator'!A438,'Lorri 401b'!N:N,0),0)</f>
        <v>2237820.8806597129</v>
      </c>
      <c r="S438" s="25">
        <f t="shared" ca="1" si="267"/>
        <v>3149549.942850641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907097.32176302909</v>
      </c>
      <c r="R439" s="25">
        <f t="array" aca="1" ref="R439" ca="1">INDEX('Lorri 401b'!L:L,MATCH('Retirement Calculator'!A439,'Lorri 401b'!N:N,0),0)</f>
        <v>2225399.6003832389</v>
      </c>
      <c r="S439" s="25">
        <f t="shared" ca="1" si="267"/>
        <v>3132496.9221462682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902446.28241668059</v>
      </c>
      <c r="R440" s="25">
        <f t="array" aca="1" ref="R440" ca="1">INDEX('Lorri 401b'!L:L,MATCH('Retirement Calculator'!A440,'Lorri 401b'!N:N,0),0)</f>
        <v>2212926.5647722795</v>
      </c>
      <c r="S440" s="25">
        <f t="shared" ca="1" si="267"/>
        <v>3115372.8471889598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897775.86373972229</v>
      </c>
      <c r="R441" s="25">
        <f t="array" aca="1" ref="R441" ca="1">INDEX('Lorri 401b'!L:L,MATCH('Retirement Calculator'!A441,'Lorri 401b'!N:N,0),0)</f>
        <v>2200401.5581796076</v>
      </c>
      <c r="S441" s="25">
        <f t="shared" ca="1" si="267"/>
        <v>3098177.42191933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893085.98498494341</v>
      </c>
      <c r="R442" s="25">
        <f t="array" aca="1" ref="R442" ca="1">INDEX('Lorri 401b'!L:L,MATCH('Retirement Calculator'!A442,'Lorri 401b'!N:N,0),0)</f>
        <v>2187824.3640594664</v>
      </c>
      <c r="S442" s="25">
        <f t="shared" ca="1" si="267"/>
        <v>3080910.3490444096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888376.56506868626</v>
      </c>
      <c r="R443" s="25">
        <f t="array" aca="1" ref="R443" ca="1">INDEX('Lorri 401b'!L:L,MATCH('Retirement Calculator'!A443,'Lorri 401b'!N:N,0),0)</f>
        <v>2175194.7649638248</v>
      </c>
      <c r="S443" s="25">
        <f t="shared" ca="1" si="267"/>
        <v>3063571.3300325111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883647.52256944473</v>
      </c>
      <c r="R444" s="25">
        <f t="array" aca="1" ref="R444" ca="1">INDEX('Lorri 401b'!L:L,MATCH('Retirement Calculator'!A444,'Lorri 401b'!N:N,0),0)</f>
        <v>2162512.5425386177</v>
      </c>
      <c r="S444" s="25">
        <f t="shared" ca="1" si="267"/>
        <v>3046160.0651080627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878898.77572645631</v>
      </c>
      <c r="R445" s="25">
        <f t="array" aca="1" ref="R445" ca="1">INDEX('Lorri 401b'!L:L,MATCH('Retirement Calculator'!A445,'Lorri 401b'!N:N,0),0)</f>
        <v>2149777.4775199722</v>
      </c>
      <c r="S445" s="25">
        <f t="shared" ca="1" si="267"/>
        <v>3028676.2532464284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874130.24243828875</v>
      </c>
      <c r="R446" s="25">
        <f t="array" aca="1" ref="R446" ca="1">INDEX('Lorri 401b'!L:L,MATCH('Retirement Calculator'!A446,'Lorri 401b'!N:N,0),0)</f>
        <v>2136989.3497304157</v>
      </c>
      <c r="S446" s="25">
        <f t="shared" ca="1" si="267"/>
        <v>3011119.5921687046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869341.84026142047</v>
      </c>
      <c r="R447" s="25">
        <f t="array" aca="1" ref="R447" ca="1">INDEX('Lorri 401b'!L:L,MATCH('Retirement Calculator'!A447,'Lorri 401b'!N:N,0),0)</f>
        <v>2124147.9380750693</v>
      </c>
      <c r="S447" s="25">
        <f t="shared" ca="1" si="267"/>
        <v>2993489.7783364896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864533.48640881525</v>
      </c>
      <c r="R448" s="25">
        <f t="array" aca="1" ref="R448" ca="1">INDEX('Lorri 401b'!L:L,MATCH('Retirement Calculator'!A448,'Lorri 401b'!N:N,0),0)</f>
        <v>2111253.0205378258</v>
      </c>
      <c r="S448" s="25">
        <f t="shared" ca="1" si="267"/>
        <v>2975786.506946641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859705.09774849087</v>
      </c>
      <c r="R449" s="25">
        <f t="array" aca="1" ref="R449" ca="1">INDEX('Lorri 401b'!L:L,MATCH('Retirement Calculator'!A449,'Lorri 401b'!N:N,0),0)</f>
        <v>2098304.3741775104</v>
      </c>
      <c r="S449" s="25">
        <f t="shared" ca="1" si="267"/>
        <v>2958009.4719260014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854856.59080208186</v>
      </c>
      <c r="R450" s="25">
        <f t="array" aca="1" ref="R450" ca="1">INDEX('Lorri 401b'!L:L,MATCH('Retirement Calculator'!A450,'Lorri 401b'!N:N,0),0)</f>
        <v>2085301.7751240272</v>
      </c>
      <c r="S450" s="25">
        <f t="shared" ca="1" si="267"/>
        <v>2940158.3659261093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849987.88174339605</v>
      </c>
      <c r="R451" s="25">
        <f t="array" aca="1" ref="R451" ca="1">INDEX('Lorri 401b'!L:L,MATCH('Retirement Calculator'!A451,'Lorri 401b'!N:N,0),0)</f>
        <v>2072244.9985744876</v>
      </c>
      <c r="S451" s="25">
        <f t="shared" ca="1" si="267"/>
        <v>2922232.8803178836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845098.88639696571</v>
      </c>
      <c r="R452" s="25">
        <f t="array" aca="1" ref="R452" ca="1">INDEX('Lorri 401b'!L:L,MATCH('Retirement Calculator'!A452,'Lorri 401b'!N:N,0),0)</f>
        <v>2059133.8187893252</v>
      </c>
      <c r="S452" s="25">
        <f t="shared" ca="1" si="267"/>
        <v>2904232.7051862907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840189.52023659192</v>
      </c>
      <c r="R453" s="25">
        <f t="array" aca="1" ref="R453" ca="1">INDEX('Lorri 401b'!L:L,MATCH('Retirement Calculator'!A453,'Lorri 401b'!N:N,0),0)</f>
        <v>2045968.0090883912</v>
      </c>
      <c r="S453" s="25">
        <f t="shared" ca="1" si="267"/>
        <v>2886157.5293249832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835259.69838388334</v>
      </c>
      <c r="R454" s="25">
        <f t="array" aca="1" ref="R454" ca="1">INDEX('Lorri 401b'!L:L,MATCH('Retirement Calculator'!A454,'Lorri 401b'!N:N,0),0)</f>
        <v>2032747.3418470365</v>
      </c>
      <c r="S454" s="25">
        <f t="shared" ca="1" si="267"/>
        <v>2868007.0402309196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830309.3356067884</v>
      </c>
      <c r="R455" s="25">
        <f t="array" aca="1" ref="R455" ca="1">INDEX('Lorri 401b'!L:L,MATCH('Retirement Calculator'!A455,'Lorri 401b'!N:N,0),0)</f>
        <v>2019471.5884921763</v>
      </c>
      <c r="S455" s="25">
        <f t="shared" ca="1" si="267"/>
        <v>2849780.9240989648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825338.34631812223</v>
      </c>
      <c r="R456" s="25">
        <f t="array" aca="1" ref="R456" ca="1">INDEX('Lorri 401b'!L:L,MATCH('Retirement Calculator'!A456,'Lorri 401b'!N:N,0),0)</f>
        <v>2006140.5194983373</v>
      </c>
      <c r="S456" s="25">
        <f t="shared" ca="1" si="267"/>
        <v>2831478.8658164595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820346.64457408665</v>
      </c>
      <c r="R457" s="25">
        <f t="array" aca="1" ref="R457" ca="1">INDEX('Lorri 401b'!L:L,MATCH('Retirement Calculator'!A457,'Lorri 401b'!N:N,0),0)</f>
        <v>1992753.9043836908</v>
      </c>
      <c r="S457" s="25">
        <f t="shared" ca="1" si="267"/>
        <v>2813100.5489577772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815334.14407278423</v>
      </c>
      <c r="R458" s="25">
        <f t="array" aca="1" ref="R458" ca="1">INDEX('Lorri 401b'!L:L,MATCH('Retirement Calculator'!A458,'Lorri 401b'!N:N,0),0)</f>
        <v>1979311.5117060666</v>
      </c>
      <c r="S458" s="25">
        <f t="shared" ca="1" si="267"/>
        <v>2794645.6557788509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810300.75815272634</v>
      </c>
      <c r="R459" s="25">
        <f t="array" aca="1" ref="R459" ca="1">INDEX('Lorri 401b'!L:L,MATCH('Retirement Calculator'!A459,'Lorri 401b'!N:N,0),0)</f>
        <v>1965813.1090589522</v>
      </c>
      <c r="S459" s="25">
        <f t="shared" ca="1" si="267"/>
        <v>2776113.8672116785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805246.39979133499</v>
      </c>
      <c r="R460" s="25">
        <f t="array" aca="1" ref="R460" ca="1">INDEX('Lorri 401b'!L:L,MATCH('Retirement Calculator'!A460,'Lorri 401b'!N:N,0),0)</f>
        <v>1952258.463067475</v>
      </c>
      <c r="S460" s="25">
        <f t="shared" ca="1" si="267"/>
        <v>2757504.86285881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800170.9816034378</v>
      </c>
      <c r="R461" s="25">
        <f t="array" aca="1" ref="R461" ca="1">INDEX('Lorri 401b'!L:L,MATCH('Retirement Calculator'!A461,'Lorri 401b'!N:N,0),0)</f>
        <v>1938647.3393843665</v>
      </c>
      <c r="S461" s="25">
        <f t="shared" ca="1" si="267"/>
        <v>2738818.3209878043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795074.41583975765</v>
      </c>
      <c r="R462" s="25">
        <f t="array" aca="1" ref="R462" ca="1">INDEX('Lorri 401b'!L:L,MATCH('Retirement Calculator'!A462,'Lorri 401b'!N:N,0),0)</f>
        <v>1924979.5026859117</v>
      </c>
      <c r="S462" s="25">
        <f t="shared" ca="1" si="267"/>
        <v>2720053.9185256693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789956.61438539554</v>
      </c>
      <c r="R463" s="25">
        <f t="array" aca="1" ref="R463" ca="1">INDEX('Lorri 401b'!L:L,MATCH('Retirement Calculator'!A463,'Lorri 401b'!N:N,0),0)</f>
        <v>1911254.7166678801</v>
      </c>
      <c r="S463" s="25">
        <f t="shared" ca="1" si="267"/>
        <v>2701211.3310532756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784817.48875830695</v>
      </c>
      <c r="R464" s="25">
        <f t="array" aca="1" ref="R464" ca="1">INDEX('Lorri 401b'!L:L,MATCH('Retirement Calculator'!A464,'Lorri 401b'!N:N,0),0)</f>
        <v>1897472.7440414401</v>
      </c>
      <c r="S464" s="25">
        <f t="shared" ca="1" si="267"/>
        <v>2682290.232799747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779656.95010777214</v>
      </c>
      <c r="R465" s="25">
        <f t="array" aca="1" ref="R465" ca="1">INDEX('Lorri 401b'!L:L,MATCH('Retirement Calculator'!A465,'Lorri 401b'!N:N,0),0)</f>
        <v>1883633.3465290566</v>
      </c>
      <c r="S465" s="25">
        <f t="shared" ca="1" si="267"/>
        <v>2663290.2966368287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774474.90921286005</v>
      </c>
      <c r="R466" s="25">
        <f t="array" aca="1" ref="R466" ca="1">INDEX('Lorri 401b'!L:L,MATCH('Retirement Calculator'!A466,'Lorri 401b'!N:N,0),0)</f>
        <v>1869736.2848603714</v>
      </c>
      <c r="S466" s="25">
        <f t="shared" ca="1" si="267"/>
        <v>2644211.1940732314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769271.27648088592</v>
      </c>
      <c r="R467" s="25">
        <f t="array" aca="1" ref="R467" ca="1">INDEX('Lorri 401b'!L:L,MATCH('Retirement Calculator'!A467,'Lorri 401b'!N:N,0),0)</f>
        <v>1855781.3187680666</v>
      </c>
      <c r="S467" s="25">
        <f t="shared" ca="1" si="267"/>
        <v>2625052.5952489525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764045.96194586181</v>
      </c>
      <c r="R468" s="25">
        <f t="array" aca="1" ref="R468" ca="1">INDEX('Lorri 401b'!L:L,MATCH('Retirement Calculator'!A468,'Lorri 401b'!N:N,0),0)</f>
        <v>1841768.2069837106</v>
      </c>
      <c r="S468" s="25">
        <f t="shared" ca="1" si="267"/>
        <v>2605814.1689295722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758798.87526694185</v>
      </c>
      <c r="R469" s="25">
        <f t="array" aca="1" ref="R469" ca="1">INDEX('Lorri 401b'!L:L,MATCH('Retirement Calculator'!A469,'Lorri 401b'!N:N,0),0)</f>
        <v>1827696.7072335866</v>
      </c>
      <c r="S469" s="25">
        <f t="shared" ca="1" si="267"/>
        <v>2586495.5825005285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753529.92572685971</v>
      </c>
      <c r="R470" s="25">
        <f t="array" aca="1" ref="R470" ca="1">INDEX('Lorri 401b'!L:L,MATCH('Retirement Calculator'!A470,'Lorri 401b'!N:N,0),0)</f>
        <v>1813566.5762345036</v>
      </c>
      <c r="S470" s="25">
        <f t="shared" ca="1" si="267"/>
        <v>2567096.5019613635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748239.02223036054</v>
      </c>
      <c r="R471" s="25">
        <f t="array" aca="1" ref="R471" ca="1">INDEX('Lorri 401b'!L:L,MATCH('Retirement Calculator'!A471,'Lorri 401b'!N:N,0),0)</f>
        <v>1799377.5696895912</v>
      </c>
      <c r="S471" s="25">
        <f t="shared" ca="1" si="267"/>
        <v>2547616.5919199516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742926.07330262591</v>
      </c>
      <c r="R472" s="25">
        <f t="array" aca="1" ref="R472" ca="1">INDEX('Lorri 401b'!L:L,MATCH('Retirement Calculator'!A472,'Lorri 401b'!N:N,0),0)</f>
        <v>1785129.4422840748</v>
      </c>
      <c r="S472" s="25">
        <f t="shared" ca="1" si="267"/>
        <v>2528055.5155867008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737590.98708769237</v>
      </c>
      <c r="R473" s="25">
        <f t="array" aca="1" ref="R473" ca="1">INDEX('Lorri 401b'!L:L,MATCH('Retirement Calculator'!A473,'Lorri 401b'!N:N,0),0)</f>
        <v>1770821.9476810356</v>
      </c>
      <c r="S473" s="25">
        <f t="shared" ca="1" si="267"/>
        <v>2508412.934768728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732233.67134686327</v>
      </c>
      <c r="R474" s="25">
        <f t="array" aca="1" ref="R474" ca="1">INDEX('Lorri 401b'!L:L,MATCH('Retirement Calculator'!A474,'Lorri 401b'!N:N,0),0)</f>
        <v>1756454.8385171504</v>
      </c>
      <c r="S474" s="25">
        <f t="shared" ca="1" si="267"/>
        <v>2488688.5098640136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726854.03345711413</v>
      </c>
      <c r="R475" s="25">
        <f t="array" aca="1" ref="R475" ca="1">INDEX('Lorri 401b'!L:L,MATCH('Retirement Calculator'!A475,'Lorri 401b'!N:N,0),0)</f>
        <v>1742027.8663984155</v>
      </c>
      <c r="S475" s="25">
        <f t="shared" ca="1" si="267"/>
        <v>2468881.8998555299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721451.98040949099</v>
      </c>
      <c r="R476" s="25">
        <f t="array" aca="1" ref="R476" ca="1">INDEX('Lorri 401b'!L:L,MATCH('Retirement Calculator'!A476,'Lorri 401b'!N:N,0),0)</f>
        <v>1727540.7818958526</v>
      </c>
      <c r="S476" s="25">
        <f t="shared" ca="1" si="267"/>
        <v>2448992.7623053435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716027.41880750272</v>
      </c>
      <c r="R477" s="25">
        <f t="array" aca="1" ref="R477" ca="1">INDEX('Lorri 401b'!L:L,MATCH('Retirement Calculator'!A477,'Lorri 401b'!N:N,0),0)</f>
        <v>1712993.3345411958</v>
      </c>
      <c r="S477" s="25">
        <f t="shared" ca="1" si="267"/>
        <v>2429020.7533486984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710580.2548655062</v>
      </c>
      <c r="R478" s="25">
        <f t="array" aca="1" ref="R478" ca="1">INDEX('Lorri 401b'!L:L,MATCH('Retirement Calculator'!A478,'Lorri 401b'!N:N,0),0)</f>
        <v>1698385.2728225612</v>
      </c>
      <c r="S478" s="25">
        <f t="shared" ca="1" si="267"/>
        <v>2408965.5276880674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705110.39440708468</v>
      </c>
      <c r="R479" s="25">
        <f t="array" aca="1" ref="R479" ca="1">INDEX('Lorri 401b'!L:L,MATCH('Retirement Calculator'!A479,'Lorri 401b'!N:N,0),0)</f>
        <v>1683716.344180099</v>
      </c>
      <c r="S479" s="25">
        <f t="shared" ca="1" si="267"/>
        <v>2388826.7385871839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699617.74286341981</v>
      </c>
      <c r="R480" s="25">
        <f t="array" aca="1" ref="R480" ca="1">INDEX('Lorri 401b'!L:L,MATCH('Retirement Calculator'!A480,'Lorri 401b'!N:N,0),0)</f>
        <v>1668986.2950016265</v>
      </c>
      <c r="S480" s="25">
        <f t="shared" ca="1" si="267"/>
        <v>2368604.0378650464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694102.20527165628</v>
      </c>
      <c r="R481" s="25">
        <f t="array" aca="1" ref="R481" ca="1">INDEX('Lorri 401b'!L:L,MATCH('Retirement Calculator'!A481,'Lorri 401b'!N:N,0),0)</f>
        <v>1654194.8706182437</v>
      </c>
      <c r="S481" s="25">
        <f t="shared" ca="1" si="267"/>
        <v>2348297.0758898999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688563.68627326039</v>
      </c>
      <c r="R482" s="25">
        <f t="array" aca="1" ref="R482" ca="1">INDEX('Lorri 401b'!L:L,MATCH('Retirement Calculator'!A482,'Lorri 401b'!N:N,0),0)</f>
        <v>1639341.8152999301</v>
      </c>
      <c r="S482" s="25">
        <f t="shared" ca="1" si="267"/>
        <v>2327905.5015731906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683002.09011237125</v>
      </c>
      <c r="R483" s="25">
        <f t="array" aca="1" ref="R483" ca="1">INDEX('Lorri 401b'!L:L,MATCH('Retirement Calculator'!A483,'Lorri 401b'!N:N,0),0)</f>
        <v>1624426.8722511234</v>
      </c>
      <c r="S483" s="25">
        <f t="shared" ca="1" si="267"/>
        <v>2307428.9623634946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677417.32063414506</v>
      </c>
      <c r="R484" s="25">
        <f t="array" aca="1" ref="R484" ca="1">INDEX('Lorri 401b'!L:L,MATCH('Retirement Calculator'!A484,'Lorri 401b'!N:N,0),0)</f>
        <v>1609449.7836062801</v>
      </c>
      <c r="S484" s="25">
        <f t="shared" ca="1" si="267"/>
        <v>2286867.1042404249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671809.28128309292</v>
      </c>
      <c r="R485" s="25">
        <f t="array" aca="1" ref="R485" ca="1">INDEX('Lorri 401b'!L:L,MATCH('Retirement Calculator'!A485,'Lorri 401b'!N:N,0),0)</f>
        <v>1594410.2904254168</v>
      </c>
      <c r="S485" s="25">
        <f t="shared" ca="1" si="267"/>
        <v>2266219.5717085097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666177.87510141137</v>
      </c>
      <c r="R486" s="25">
        <f t="array" aca="1" ref="R486" ca="1">INDEX('Lorri 401b'!L:L,MATCH('Retirement Calculator'!A486,'Lorri 401b'!N:N,0),0)</f>
        <v>1579308.1326896332</v>
      </c>
      <c r="S486" s="25">
        <f t="shared" ca="1" si="267"/>
        <v>2245486.0077910447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660523.00472730619</v>
      </c>
      <c r="R487" s="25">
        <f t="array" aca="1" ref="R487" ca="1">INDEX('Lorri 401b'!L:L,MATCH('Retirement Calculator'!A487,'Lorri 401b'!N:N,0),0)</f>
        <v>1564143.049296617</v>
      </c>
      <c r="S487" s="25">
        <f t="shared" ca="1" si="267"/>
        <v>2224666.0540239234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654844.57239330886</v>
      </c>
      <c r="R488" s="25">
        <f t="array" aca="1" ref="R488" ca="1">INDEX('Lorri 401b'!L:L,MATCH('Retirement Calculator'!A488,'Lorri 401b'!N:N,0),0)</f>
        <v>1548914.77805613</v>
      </c>
      <c r="S488" s="25">
        <f t="shared" ca="1" si="267"/>
        <v>2203759.3504494391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649142.4799245866</v>
      </c>
      <c r="R489" s="25">
        <f t="array" aca="1" ref="R489" ca="1">INDEX('Lorri 401b'!L:L,MATCH('Retirement Calculator'!A489,'Lorri 401b'!N:N,0),0)</f>
        <v>1533623.0556854743</v>
      </c>
      <c r="S489" s="25">
        <f t="shared" ca="1" si="267"/>
        <v>2182765.5356100611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643416.62873724464</v>
      </c>
      <c r="R490" s="25">
        <f t="array" aca="1" ref="R490" ca="1">INDEX('Lorri 401b'!L:L,MATCH('Retirement Calculator'!A490,'Lorri 401b'!N:N,0),0)</f>
        <v>1518267.6178049408</v>
      </c>
      <c r="S490" s="25">
        <f t="shared" ca="1" si="267"/>
        <v>2161684.2465421855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637666.91983662208</v>
      </c>
      <c r="R491" s="25">
        <f t="array" aca="1" ref="R491" ca="1">INDEX('Lorri 401b'!L:L,MATCH('Retirement Calculator'!A491,'Lorri 401b'!N:N,0),0)</f>
        <v>1502848.1989332384</v>
      </c>
      <c r="S491" s="25">
        <f t="shared" ca="1" si="267"/>
        <v>2140515.1187698604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631893.25381558028</v>
      </c>
      <c r="R492" s="25">
        <f t="array" aca="1" ref="R492" ca="1">INDEX('Lorri 401b'!L:L,MATCH('Retirement Calculator'!A492,'Lorri 401b'!N:N,0),0)</f>
        <v>1487364.5324829039</v>
      </c>
      <c r="S492" s="25">
        <f t="shared" ca="1" si="267"/>
        <v>2119257.7862984841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626095.53085278405</v>
      </c>
      <c r="R493" s="25">
        <f t="array" aca="1" ref="R493" ca="1">INDEX('Lorri 401b'!L:L,MATCH('Retirement Calculator'!A493,'Lorri 401b'!N:N,0),0)</f>
        <v>1471816.3507556932</v>
      </c>
      <c r="S493" s="25">
        <f t="shared" ca="1" si="267"/>
        <v>2097911.8816084773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620273.65071097622</v>
      </c>
      <c r="R494" s="25">
        <f t="array" aca="1" ref="R494" ca="1">INDEX('Lorri 401b'!L:L,MATCH('Retirement Calculator'!A494,'Lorri 401b'!N:N,0),0)</f>
        <v>1456203.3849379523</v>
      </c>
      <c r="S494" s="25">
        <f t="shared" ca="1" si="267"/>
        <v>2076477.0356489285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614427.51273524424</v>
      </c>
      <c r="R495" s="25">
        <f t="array" aca="1" ref="R495" ca="1">INDEX('Lorri 401b'!L:L,MATCH('Retirement Calculator'!A495,'Lorri 401b'!N:N,0),0)</f>
        <v>1440525.3650959709</v>
      </c>
      <c r="S495" s="25">
        <f t="shared" ca="1" si="267"/>
        <v>2054952.877831215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608557.01585127995</v>
      </c>
      <c r="R496" s="25">
        <f t="array" aca="1" ref="R496" ca="1">INDEX('Lorri 401b'!L:L,MATCH('Retirement Calculator'!A496,'Lorri 401b'!N:N,0),0)</f>
        <v>1424782.0201713145</v>
      </c>
      <c r="S496" s="25">
        <f t="shared" ca="1" si="267"/>
        <v>2033339.0360225944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602662.05856363254</v>
      </c>
      <c r="R497" s="25">
        <f t="array" aca="1" ref="R497" ca="1">INDEX('Lorri 401b'!L:L,MATCH('Retirement Calculator'!A497,'Lorri 401b'!N:N,0),0)</f>
        <v>1408973.0779761388</v>
      </c>
      <c r="S497" s="25">
        <f t="shared" ca="1" si="267"/>
        <v>2011635.1365397712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596742.53895395319</v>
      </c>
      <c r="R498" s="25">
        <f t="array" aca="1" ref="R498" ca="1">INDEX('Lorri 401b'!L:L,MATCH('Retirement Calculator'!A498,'Lorri 401b'!N:N,0),0)</f>
        <v>1393098.2651884831</v>
      </c>
      <c r="S498" s="25">
        <f t="shared" ca="1" si="267"/>
        <v>1989840.8041424362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590798.35467923351</v>
      </c>
      <c r="R499" s="25">
        <f t="array" aca="1" ref="R499" ca="1">INDEX('Lorri 401b'!L:L,MATCH('Retirement Calculator'!A499,'Lorri 401b'!N:N,0),0)</f>
        <v>1377157.3073475454</v>
      </c>
      <c r="S499" s="25">
        <f t="shared" ca="1" si="267"/>
        <v>1967955.6620267788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584829.40297003591</v>
      </c>
      <c r="R500" s="25">
        <f t="array" aca="1" ref="R500" ca="1">INDEX('Lorri 401b'!L:L,MATCH('Retirement Calculator'!A500,'Lorri 401b'!N:N,0),0)</f>
        <v>1361149.9288489372</v>
      </c>
      <c r="S500" s="25">
        <f t="shared" ca="1" si="267"/>
        <v>1945979.3318189732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578835.58062871662</v>
      </c>
      <c r="R501" s="25">
        <f t="array" aca="1" ref="R501" ca="1">INDEX('Lorri 401b'!L:L,MATCH('Retirement Calculator'!A501,'Lorri 401b'!N:N,0),0)</f>
        <v>1345075.8529399182</v>
      </c>
      <c r="S501" s="25">
        <f t="shared" ca="1" si="267"/>
        <v>1923911.4335686348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572816.78402764187</v>
      </c>
      <c r="R502" s="25">
        <f t="array" aca="1" ref="R502" ca="1">INDEX('Lorri 401b'!L:L,MATCH('Retirement Calculator'!A502,'Lorri 401b'!N:N,0),0)</f>
        <v>1328934.8017146115</v>
      </c>
      <c r="S502" s="25">
        <f t="shared" ca="1" si="267"/>
        <v>1901751.5857422533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566772.90910739591</v>
      </c>
      <c r="R503" s="25">
        <f t="array" aca="1" ref="R503" ca="1">INDEX('Lorri 401b'!L:L,MATCH('Retirement Calculator'!A503,'Lorri 401b'!N:N,0),0)</f>
        <v>1312726.4961091995</v>
      </c>
      <c r="S503" s="25">
        <f t="shared" ca="1" si="267"/>
        <v>1879499.4052165954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560703.85137498227</v>
      </c>
      <c r="R504" s="25">
        <f t="array" aca="1" ref="R504" ca="1">INDEX('Lorri 401b'!L:L,MATCH('Retirement Calculator'!A504,'Lorri 401b'!N:N,0),0)</f>
        <v>1296450.6558970981</v>
      </c>
      <c r="S504" s="25">
        <f t="shared" ca="1" si="267"/>
        <v>1857154.5072720805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554609.50590201688</v>
      </c>
      <c r="R505" s="25">
        <f t="array" aca="1" ref="R505" ca="1">INDEX('Lorri 401b'!L:L,MATCH('Retirement Calculator'!A505,'Lorri 401b'!N:N,0),0)</f>
        <v>1280106.9996841131</v>
      </c>
      <c r="S505" s="25">
        <f t="shared" ca="1" si="267"/>
        <v>1834716.5055861301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548489.76732291421</v>
      </c>
      <c r="R506" s="25">
        <f t="array" aca="1" ref="R506" ca="1">INDEX('Lorri 401b'!L:L,MATCH('Retirement Calculator'!A506,'Lorri 401b'!N:N,0),0)</f>
        <v>1263695.244903574</v>
      </c>
      <c r="S506" s="25">
        <f t="shared" ca="1" si="267"/>
        <v>1812185.0122264882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542344.52983306523</v>
      </c>
      <c r="R507" s="25">
        <f t="array" aca="1" ref="R507" ca="1">INDEX('Lorri 401b'!L:L,MATCH('Retirement Calculator'!A507,'Lorri 401b'!N:N,0),0)</f>
        <v>1247215.1078114493</v>
      </c>
      <c r="S507" s="25">
        <f t="shared" ca="1" si="267"/>
        <v>1789559.6376445144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536173.68718700856</v>
      </c>
      <c r="R508" s="25">
        <f t="array" aca="1" ref="R508" ca="1">INDEX('Lorri 401b'!L:L,MATCH('Retirement Calculator'!A508,'Lorri 401b'!N:N,0),0)</f>
        <v>1230666.3034814408</v>
      </c>
      <c r="S508" s="25">
        <f t="shared" ca="1" si="267"/>
        <v>1766839.9906684493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529977.1326965933</v>
      </c>
      <c r="R509" s="25">
        <f t="array" aca="1" ref="R509" ca="1">INDEX('Lorri 401b'!L:L,MATCH('Retirement Calculator'!A509,'Lorri 401b'!N:N,0),0)</f>
        <v>1214048.5458000572</v>
      </c>
      <c r="S509" s="25">
        <f t="shared" ca="1" si="267"/>
        <v>1744025.6784966504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523754.75922913465</v>
      </c>
      <c r="R510" s="25">
        <f t="array" aca="1" ref="R510" ca="1">INDEX('Lorri 401b'!L:L,MATCH('Retirement Calculator'!A510,'Lorri 401b'!N:N,0),0)</f>
        <v>1197361.5474616678</v>
      </c>
      <c r="S510" s="25">
        <f t="shared" ca="1" si="267"/>
        <v>1721116.3066908023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517506.45920556161</v>
      </c>
      <c r="R511" s="25">
        <f t="array" aca="1" ref="R511" ca="1">INDEX('Lorri 401b'!L:L,MATCH('Retirement Calculator'!A511,'Lorri 401b'!N:N,0),0)</f>
        <v>1180605.0199635352</v>
      </c>
      <c r="S511" s="25">
        <f t="shared" ca="1" si="267"/>
        <v>1698111.4791690968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511232.12459855701</v>
      </c>
      <c r="R512" s="25">
        <f t="array" aca="1" ref="R512" ca="1">INDEX('Lorri 401b'!L:L,MATCH('Retirement Calculator'!A512,'Lorri 401b'!N:N,0),0)</f>
        <v>1163778.6736008271</v>
      </c>
      <c r="S512" s="25">
        <f t="shared" ca="1" si="267"/>
        <v>1675010.798199384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504931.64693068992</v>
      </c>
      <c r="R513" s="25">
        <f t="array" aca="1" ref="R513" ca="1">INDEX('Lorri 401b'!L:L,MATCH('Retirement Calculator'!A513,'Lorri 401b'!N:N,0),0)</f>
        <v>1146882.2174616077</v>
      </c>
      <c r="S513" s="25">
        <f t="shared" ca="1" si="267"/>
        <v>1651813.8643922976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498604.91727254004</v>
      </c>
      <c r="R514" s="25">
        <f t="array" aca="1" ref="R514" ca="1">INDEX('Lorri 401b'!L:L,MATCH('Retirement Calculator'!A514,'Lorri 401b'!N:N,0),0)</f>
        <v>1129915.359421808</v>
      </c>
      <c r="S514" s="25">
        <f t="shared" ca="1" si="267"/>
        <v>1628520.2766943481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492251.82624081452</v>
      </c>
      <c r="R515" s="25">
        <f t="array" aca="1" ref="R515" ca="1">INDEX('Lorri 401b'!L:L,MATCH('Retirement Calculator'!A515,'Lorri 401b'!N:N,0),0)</f>
        <v>1112877.806140176</v>
      </c>
      <c r="S515" s="25">
        <f t="shared" ca="1" si="267"/>
        <v>1605129.6323809905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485872.26399645681</v>
      </c>
      <c r="R516" s="25">
        <f t="array" aca="1" ref="R516" ca="1">INDEX('Lorri 401b'!L:L,MATCH('Retirement Calculator'!A516,'Lorri 401b'!N:N,0),0)</f>
        <v>1095769.2630532039</v>
      </c>
      <c r="S516" s="25">
        <f t="shared" ca="1" si="267"/>
        <v>1581641.5270496607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479466.12024274759</v>
      </c>
      <c r="R517" s="25">
        <f t="array" aca="1" ref="R517" ca="1">INDEX('Lorri 401b'!L:L,MATCH('Retirement Calculator'!A517,'Lorri 401b'!N:N,0),0)</f>
        <v>1078589.434370036</v>
      </c>
      <c r="S517" s="25">
        <f t="shared" ca="1" si="267"/>
        <v>1558055.5546127837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473033.28422339796</v>
      </c>
      <c r="R518" s="25">
        <f t="array" aca="1" ref="R518" ca="1">INDEX('Lorri 401b'!L:L,MATCH('Retirement Calculator'!A518,'Lorri 401b'!N:N,0),0)</f>
        <v>1061338.0230673549</v>
      </c>
      <c r="S518" s="25">
        <f t="shared" ca="1" si="267"/>
        <v>1534371.3072907529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466573.64472063433</v>
      </c>
      <c r="R519" s="25">
        <f t="array" aca="1" ref="R519" ca="1">INDEX('Lorri 401b'!L:L,MATCH('Retirement Calculator'!A519,'Lorri 401b'!N:N,0),0)</f>
        <v>1044014.7308842459</v>
      </c>
      <c r="S519" s="25">
        <f t="shared" ca="1" si="267"/>
        <v>1510588.3756048803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460087.09005327587</v>
      </c>
      <c r="R520" s="25">
        <f t="array" aca="1" ref="R520" ca="1">INDEX('Lorri 401b'!L:L,MATCH('Retirement Calculator'!A520,'Lorri 401b'!N:N,0),0)</f>
        <v>1026619.2583170409</v>
      </c>
      <c r="S520" s="25">
        <f t="shared" ca="1" si="267"/>
        <v>1486706.3483703167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453573.50807480339</v>
      </c>
      <c r="R521" s="25">
        <f t="array" aca="1" ref="R521" ca="1">INDEX('Lorri 401b'!L:L,MATCH('Retirement Calculator'!A521,'Lorri 401b'!N:N,0),0)</f>
        <v>1009151.304614139</v>
      </c>
      <c r="S521" s="25">
        <f t="shared" ref="S521:S775" ca="1" si="527">SUM(Q521:R521)</f>
        <v>1462724.8126889425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447032.78617142065</v>
      </c>
      <c r="R522" s="25">
        <f t="array" aca="1" ref="R522" ca="1">INDEX('Lorri 401b'!L:L,MATCH('Retirement Calculator'!A522,'Lorri 401b'!N:N,0),0)</f>
        <v>991610.56777080835</v>
      </c>
      <c r="S522" s="25">
        <f t="shared" ca="1" si="527"/>
        <v>1438643.3539422289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440464.81126010715</v>
      </c>
      <c r="R523" s="25">
        <f t="array" aca="1" ref="R523" ca="1">INDEX('Lorri 401b'!L:L,MATCH('Retirement Calculator'!A523,'Lorri 401b'!N:N,0),0)</f>
        <v>973996.74452396389</v>
      </c>
      <c r="S523" s="25">
        <f t="shared" ca="1" si="527"/>
        <v>1414461.5557840711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433869.46978666313</v>
      </c>
      <c r="R524" s="25">
        <f t="array" aca="1" ref="R524" ca="1">INDEX('Lorri 401b'!L:L,MATCH('Retirement Calculator'!A524,'Lorri 401b'!N:N,0),0)</f>
        <v>956309.53034692421</v>
      </c>
      <c r="S524" s="25">
        <f t="shared" ca="1" si="527"/>
        <v>1390179.0001335873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427246.64772374649</v>
      </c>
      <c r="R525" s="25">
        <f t="array" aca="1" ref="R525" ca="1">INDEX('Lorri 401b'!L:L,MATCH('Retirement Calculator'!A525,'Lorri 401b'!N:N,0),0)</f>
        <v>938548.61944414675</v>
      </c>
      <c r="S525" s="25">
        <f t="shared" ca="1" si="527"/>
        <v>1365795.2671678932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420596.230568901</v>
      </c>
      <c r="R526" s="25">
        <f t="array" aca="1" ref="R526" ca="1">INDEX('Lorri 401b'!L:L,MATCH('Retirement Calculator'!A526,'Lorri 401b'!N:N,0),0)</f>
        <v>920713.7047459411</v>
      </c>
      <c r="S526" s="25">
        <f t="shared" ca="1" si="527"/>
        <v>1341309.935314842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413918.103342577</v>
      </c>
      <c r="R527" s="25">
        <f t="array" aca="1" ref="R527" ca="1">INDEX('Lorri 401b'!L:L,MATCH('Retirement Calculator'!A527,'Lorri 401b'!N:N,0),0)</f>
        <v>902804.47790315957</v>
      </c>
      <c r="S527" s="25">
        <f t="shared" ca="1" si="527"/>
        <v>1316722.5812457367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407212.15058614331</v>
      </c>
      <c r="R528" s="25">
        <f t="array" aca="1" ref="R528" ca="1">INDEX('Lorri 401b'!L:L,MATCH('Retirement Calculator'!A528,'Lorri 401b'!N:N,0),0)</f>
        <v>884820.62928186648</v>
      </c>
      <c r="S528" s="25">
        <f t="shared" ca="1" si="527"/>
        <v>1292032.7798680097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400478.25635989115</v>
      </c>
      <c r="R529" s="25">
        <f t="array" aca="1" ref="R529" ca="1">INDEX('Lorri 401b'!L:L,MATCH('Retirement Calculator'!A529,'Lorri 401b'!N:N,0),0)</f>
        <v>866761.84795798478</v>
      </c>
      <c r="S529" s="25">
        <f t="shared" ca="1" si="527"/>
        <v>1267240.104317876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393716.3042410296</v>
      </c>
      <c r="R530" s="25">
        <f t="array" aca="1" ref="R530" ca="1">INDEX('Lorri 401b'!L:L,MATCH('Retirement Calculator'!A530,'Lorri 401b'!N:N,0),0)</f>
        <v>848627.82171192009</v>
      </c>
      <c r="S530" s="25">
        <f t="shared" ca="1" si="527"/>
        <v>1242344.1259529497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386926.17732167279</v>
      </c>
      <c r="R531" s="25">
        <f t="array" aca="1" ref="R531" ca="1">INDEX('Lorri 401b'!L:L,MATCH('Retirement Calculator'!A531,'Lorri 401b'!N:N,0),0)</f>
        <v>830418.23702316359</v>
      </c>
      <c r="S531" s="25">
        <f t="shared" ca="1" si="527"/>
        <v>1217344.4143448365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380107.75820681866</v>
      </c>
      <c r="R532" s="25">
        <f t="array" aca="1" ref="R532" ca="1">INDEX('Lorri 401b'!L:L,MATCH('Retirement Calculator'!A532,'Lorri 401b'!N:N,0),0)</f>
        <v>812132.77906487056</v>
      </c>
      <c r="S532" s="25">
        <f t="shared" ca="1" si="527"/>
        <v>1192240.5372716892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373260.92901231931</v>
      </c>
      <c r="R533" s="25">
        <f t="array" aca="1" ref="R533" ca="1">INDEX('Lorri 401b'!L:L,MATCH('Retirement Calculator'!A533,'Lorri 401b'!N:N,0),0)</f>
        <v>793771.13169841806</v>
      </c>
      <c r="S533" s="25">
        <f t="shared" ca="1" si="527"/>
        <v>1167032.0607107375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366385.57136284286</v>
      </c>
      <c r="R534" s="25">
        <f t="array" aca="1" ref="R534" ca="1">INDEX('Lorri 401b'!L:L,MATCH('Retirement Calculator'!A534,'Lorri 401b'!N:N,0),0)</f>
        <v>775332.97746793868</v>
      </c>
      <c r="S534" s="25">
        <f t="shared" ca="1" si="527"/>
        <v>1141718.5488307816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359481.56638982694</v>
      </c>
      <c r="R535" s="25">
        <f t="array" aca="1" ref="R535" ca="1">INDEX('Lorri 401b'!L:L,MATCH('Retirement Calculator'!A535,'Lorri 401b'!N:N,0),0)</f>
        <v>756817.99759483233</v>
      </c>
      <c r="S535" s="25">
        <f t="shared" ca="1" si="527"/>
        <v>1116299.5639846593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352548.79472942348</v>
      </c>
      <c r="R536" s="25">
        <f t="array" aca="1" ref="R536" ca="1">INDEX('Lorri 401b'!L:L,MATCH('Retirement Calculator'!A536,'Lorri 401b'!N:N,0),0)</f>
        <v>738225.87197225471</v>
      </c>
      <c r="S536" s="25">
        <f t="shared" ca="1" si="527"/>
        <v>1090774.6667016782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345587.13652043499</v>
      </c>
      <c r="R537" s="25">
        <f t="array" aca="1" ref="R537" ca="1">INDEX('Lorri 401b'!L:L,MATCH('Retirement Calculator'!A537,'Lorri 401b'!N:N,0),0)</f>
        <v>719556.2791595828</v>
      </c>
      <c r="S537" s="25">
        <f t="shared" ca="1" si="527"/>
        <v>1065143.4156800178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338596.47140224237</v>
      </c>
      <c r="R538" s="25">
        <f t="array" aca="1" ref="R538" ca="1">INDEX('Lorri 401b'!L:L,MATCH('Retirement Calculator'!A538,'Lorri 401b'!N:N,0),0)</f>
        <v>700808.89637685823</v>
      </c>
      <c r="S538" s="25">
        <f t="shared" ca="1" si="527"/>
        <v>1039405.3677791005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331576.67851272394</v>
      </c>
      <c r="R539" s="25">
        <f t="array" aca="1" ref="R539" ca="1">INDEX('Lorri 401b'!L:L,MATCH('Retirement Calculator'!A539,'Lorri 401b'!N:N,0),0)</f>
        <v>681983.39949920552</v>
      </c>
      <c r="S539" s="25">
        <f t="shared" ca="1" si="527"/>
        <v>1013560.0780119295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324527.63648616587</v>
      </c>
      <c r="R540" s="25">
        <f t="array" aca="1" ref="R540" ca="1">INDEX('Lorri 401b'!L:L,MATCH('Retirement Calculator'!A540,'Lorri 401b'!N:N,0),0)</f>
        <v>663079.46305122937</v>
      </c>
      <c r="S540" s="25">
        <f t="shared" ca="1" si="527"/>
        <v>987607.09953739517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317449.22345116379</v>
      </c>
      <c r="R541" s="25">
        <f t="array" aca="1" ref="R541" ca="1">INDEX('Lorri 401b'!L:L,MATCH('Retirement Calculator'!A541,'Lorri 401b'!N:N,0),0)</f>
        <v>644096.76020138664</v>
      </c>
      <c r="S541" s="25">
        <f t="shared" ca="1" si="527"/>
        <v>961545.98365255049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310341.31702851586</v>
      </c>
      <c r="R542" s="25">
        <f t="array" aca="1" ref="R542" ca="1">INDEX('Lorri 401b'!L:L,MATCH('Retirement Calculator'!A542,'Lorri 401b'!N:N,0),0)</f>
        <v>625034.9627563362</v>
      </c>
      <c r="S542" s="25">
        <f t="shared" ca="1" si="527"/>
        <v>935376.27978485206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303203.79432910692</v>
      </c>
      <c r="R543" s="25">
        <f t="array" aca="1" ref="R543" ca="1">INDEX('Lorri 401b'!L:L,MATCH('Retirement Calculator'!A543,'Lorri 401b'!N:N,0),0)</f>
        <v>605893.74115526467</v>
      </c>
      <c r="S543" s="25">
        <f t="shared" ca="1" si="527"/>
        <v>909097.53548437159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296036.53195178375</v>
      </c>
      <c r="R544" s="25">
        <f t="array" aca="1" ref="R544" ca="1">INDEX('Lorri 401b'!L:L,MATCH('Retirement Calculator'!A544,'Lorri 401b'!N:N,0),0)</f>
        <v>586672.76446418872</v>
      </c>
      <c r="S544" s="25">
        <f t="shared" ca="1" si="527"/>
        <v>882709.29641597252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288839.40598122176</v>
      </c>
      <c r="R545" s="25">
        <f t="array" aca="1" ref="R545" ca="1">INDEX('Lorri 401b'!L:L,MATCH('Retirement Calculator'!A545,'Lorri 401b'!N:N,0),0)</f>
        <v>567371.70037023339</v>
      </c>
      <c r="S545" s="25">
        <f t="shared" ca="1" si="527"/>
        <v>856211.10635145521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281612.29198578245</v>
      </c>
      <c r="R546" s="25">
        <f t="array" aca="1" ref="R546" ca="1">INDEX('Lorri 401b'!L:L,MATCH('Retirement Calculator'!A546,'Lorri 401b'!N:N,0),0)</f>
        <v>547990.21517588652</v>
      </c>
      <c r="S546" s="25">
        <f t="shared" ca="1" si="527"/>
        <v>829602.50716166897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274355.06501536211</v>
      </c>
      <c r="R547" s="25">
        <f t="array" aca="1" ref="R547" ca="1">INDEX('Lorri 401b'!L:L,MATCH('Retirement Calculator'!A547,'Lorri 401b'!N:N,0),0)</f>
        <v>528527.9737932299</v>
      </c>
      <c r="S547" s="25">
        <f t="shared" ca="1" si="527"/>
        <v>802883.03880859201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267067.59959923167</v>
      </c>
      <c r="R548" s="25">
        <f t="array" aca="1" ref="R548" ca="1">INDEX('Lorri 401b'!L:L,MATCH('Retirement Calculator'!A548,'Lorri 401b'!N:N,0),0)</f>
        <v>508984.63973814552</v>
      </c>
      <c r="S548" s="25">
        <f t="shared" ca="1" si="527"/>
        <v>776052.23933737725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259749.76974386736</v>
      </c>
      <c r="R549" s="25">
        <f t="array" aca="1" ref="R549" ca="1">INDEX('Lorri 401b'!L:L,MATCH('Retirement Calculator'!A549,'Lorri 401b'!N:N,0),0)</f>
        <v>489359.87512449827</v>
      </c>
      <c r="S549" s="25">
        <f t="shared" ca="1" si="527"/>
        <v>749109.64486836561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252401.44893077237</v>
      </c>
      <c r="R550" s="25">
        <f t="array" aca="1" ref="R550" ca="1">INDEX('Lorri 401b'!L:L,MATCH('Retirement Calculator'!A550,'Lorri 401b'!N:N,0),0)</f>
        <v>469653.34065829415</v>
      </c>
      <c r="S550" s="25">
        <f t="shared" ca="1" si="527"/>
        <v>722054.78958906652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245022.5101142895</v>
      </c>
      <c r="R551" s="25">
        <f t="array" aca="1" ref="R551" ca="1">INDEX('Lorri 401b'!L:L,MATCH('Retirement Calculator'!A551,'Lorri 401b'!N:N,0),0)</f>
        <v>449864.69563181419</v>
      </c>
      <c r="S551" s="25">
        <f t="shared" ca="1" si="527"/>
        <v>694887.20574610366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237612.82571940462</v>
      </c>
      <c r="R552" s="25">
        <f t="array" aca="1" ref="R552" ca="1">INDEX('Lorri 401b'!L:L,MATCH('Retirement Calculator'!A552,'Lorri 401b'!N:N,0),0)</f>
        <v>429993.59791772388</v>
      </c>
      <c r="S552" s="25">
        <f t="shared" ca="1" si="527"/>
        <v>667606.42363712844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230172.26763954104</v>
      </c>
      <c r="R553" s="25">
        <f t="array" aca="1" ref="R553" ca="1">INDEX('Lorri 401b'!L:L,MATCH('Retirement Calculator'!A553,'Lorri 401b'!N:N,0),0)</f>
        <v>410039.70396315819</v>
      </c>
      <c r="S553" s="25">
        <f t="shared" ca="1" si="527"/>
        <v>640211.97160269925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222700.70723434468</v>
      </c>
      <c r="R554" s="25">
        <f t="array" aca="1" ref="R554" ca="1">INDEX('Lorri 401b'!L:L,MATCH('Retirement Calculator'!A554,'Lorri 401b'!N:N,0),0)</f>
        <v>390002.66878378182</v>
      </c>
      <c r="S554" s="25">
        <f t="shared" ca="1" si="527"/>
        <v>612703.3760181265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215198.01532746002</v>
      </c>
      <c r="R555" s="25">
        <f t="array" aca="1" ref="R555" ca="1">INDEX('Lorri 401b'!L:L,MATCH('Retirement Calculator'!A555,'Lorri 401b'!N:N,0),0)</f>
        <v>369882.14595782472</v>
      </c>
      <c r="S555" s="25">
        <f t="shared" ca="1" si="527"/>
        <v>585080.16128528467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207664.06220429667</v>
      </c>
      <c r="R556" s="25">
        <f t="array" aca="1" ref="R556" ca="1">INDEX('Lorri 401b'!L:L,MATCH('Retirement Calculator'!A556,'Lorri 401b'!N:N,0),0)</f>
        <v>349677.7876200928</v>
      </c>
      <c r="S556" s="25">
        <f t="shared" ca="1" si="527"/>
        <v>557341.84982438944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200098.71760978681</v>
      </c>
      <c r="R557" s="25">
        <f t="array" aca="1" ref="R557" ca="1">INDEX('Lorri 401b'!L:L,MATCH('Retirement Calculator'!A557,'Lorri 401b'!N:N,0),0)</f>
        <v>329389.24445595365</v>
      </c>
      <c r="S557" s="25">
        <f t="shared" ca="1" si="527"/>
        <v>529487.96206574049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192501.85074613316</v>
      </c>
      <c r="R558" s="25">
        <f t="array" aca="1" ref="R558" ca="1">INDEX('Lorri 401b'!L:L,MATCH('Retirement Calculator'!A558,'Lorri 401b'!N:N,0),0)</f>
        <v>309016.16569529724</v>
      </c>
      <c r="S558" s="25">
        <f t="shared" ca="1" si="527"/>
        <v>501518.01644143043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184873.33027054762</v>
      </c>
      <c r="R559" s="25">
        <f t="array" aca="1" ref="R559" ca="1">INDEX('Lorri 401b'!L:L,MATCH('Retirement Calculator'!A559,'Lorri 401b'!N:N,0),0)</f>
        <v>288558.19910647144</v>
      </c>
      <c r="S559" s="25">
        <f t="shared" ca="1" si="527"/>
        <v>473431.52937701903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177213.02429298047</v>
      </c>
      <c r="R560" s="25">
        <f t="array" aca="1" ref="R560" ca="1">INDEX('Lorri 401b'!L:L,MATCH('Retirement Calculator'!A560,'Lorri 401b'!N:N,0),0)</f>
        <v>268014.99099019222</v>
      </c>
      <c r="S560" s="25">
        <f t="shared" ca="1" si="527"/>
        <v>445228.01528317272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169520.80037384012</v>
      </c>
      <c r="R561" s="25">
        <f t="array" aca="1" ref="R561" ca="1">INDEX('Lorri 401b'!L:L,MATCH('Retirement Calculator'!A561,'Lorri 401b'!N:N,0),0)</f>
        <v>247386.18617342849</v>
      </c>
      <c r="S561" s="25">
        <f t="shared" ca="1" si="527"/>
        <v>416906.98654726858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161796.52552170336</v>
      </c>
      <c r="R562" s="25">
        <f t="array" aca="1" ref="R562" ca="1">INDEX('Lorri 401b'!L:L,MATCH('Retirement Calculator'!A562,'Lorri 401b'!N:N,0),0)</f>
        <v>226671.42800326156</v>
      </c>
      <c r="S562" s="25">
        <f t="shared" ca="1" si="527"/>
        <v>388467.95352496492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154040.06619101603</v>
      </c>
      <c r="R563" s="25">
        <f t="array" aca="1" ref="R563" ca="1">INDEX('Lorri 401b'!L:L,MATCH('Retirement Calculator'!A563,'Lorri 401b'!N:N,0),0)</f>
        <v>205870.35834071896</v>
      </c>
      <c r="S563" s="25">
        <f t="shared" ca="1" si="527"/>
        <v>359910.42453173501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146251.28827978417</v>
      </c>
      <c r="R564" s="25">
        <f t="array" aca="1" ref="R564" ca="1">INDEX('Lorri 401b'!L:L,MATCH('Retirement Calculator'!A564,'Lorri 401b'!N:N,0),0)</f>
        <v>184982.61755458242</v>
      </c>
      <c r="S564" s="25">
        <f t="shared" ca="1" si="527"/>
        <v>331233.90583436657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138430.05712725551</v>
      </c>
      <c r="R565" s="25">
        <f t="array" aca="1" ref="R565" ca="1">INDEX('Lorri 401b'!L:L,MATCH('Retirement Calculator'!A565,'Lorri 401b'!N:N,0),0)</f>
        <v>164007.84451517032</v>
      </c>
      <c r="S565" s="25">
        <f t="shared" ca="1" si="527"/>
        <v>302437.9016424258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130576.2375115913</v>
      </c>
      <c r="R566" s="25">
        <f t="array" aca="1" ref="R566" ca="1">INDEX('Lorri 401b'!L:L,MATCH('Retirement Calculator'!A566,'Lorri 401b'!N:N,0),0)</f>
        <v>142945.67658809401</v>
      </c>
      <c r="S566" s="25">
        <f t="shared" ca="1" si="527"/>
        <v>273521.91409968532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122689.6936475285</v>
      </c>
      <c r="R567" s="25">
        <f t="array" aca="1" ref="R567" ca="1">INDEX('Lorri 401b'!L:L,MATCH('Retirement Calculator'!A567,'Lorri 401b'!N:N,0),0)</f>
        <v>121795.7496279882</v>
      </c>
      <c r="S567" s="25">
        <f t="shared" ca="1" si="527"/>
        <v>244485.44327551671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114770.28918403211</v>
      </c>
      <c r="R568" s="25">
        <f t="array" aca="1" ref="R568" ca="1">INDEX('Lorri 401b'!L:L,MATCH('Retirement Calculator'!A568,'Lorri 401b'!N:N,0),0)</f>
        <v>100557.69797221529</v>
      </c>
      <c r="S568" s="25">
        <f t="shared" ca="1" si="527"/>
        <v>215327.9871562474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106817.8872019378</v>
      </c>
      <c r="R569" s="25">
        <f t="array" aca="1" ref="R569" ca="1">INDEX('Lorri 401b'!L:L,MATCH('Retirement Calculator'!A569,'Lorri 401b'!N:N,0),0)</f>
        <v>79231.154434543321</v>
      </c>
      <c r="S569" s="25">
        <f t="shared" ca="1" si="527"/>
        <v>186049.04163648112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98832.35021158478</v>
      </c>
      <c r="R570" s="25">
        <f t="array" aca="1" ref="R570" ca="1">INDEX('Lorri 401b'!L:L,MATCH('Retirement Calculator'!A570,'Lorri 401b'!N:N,0),0)</f>
        <v>57815.75029879772</v>
      </c>
      <c r="S570" s="25">
        <f t="shared" ca="1" si="527"/>
        <v>156648.1005103825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90813.54015043861</v>
      </c>
      <c r="R571" s="25">
        <f t="array" aca="1" ref="R571" ca="1">INDEX('Lorri 401b'!L:L,MATCH('Retirement Calculator'!A571,'Lorri 401b'!N:N,0),0)</f>
        <v>36311.115312486509</v>
      </c>
      <c r="S571" s="25">
        <f t="shared" ca="1" si="527"/>
        <v>127124.65546292512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82761.318380704339</v>
      </c>
      <c r="R572" s="25">
        <f t="array" aca="1" ref="R572" ca="1">INDEX('Lorri 401b'!L:L,MATCH('Retirement Calculator'!A572,'Lorri 401b'!N:N,0),0)</f>
        <v>14716.877680399004</v>
      </c>
      <c r="S572" s="25">
        <f t="shared" ca="1" si="527"/>
        <v>97478.196061103343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74675.545686929501</v>
      </c>
      <c r="R573" s="25">
        <f t="array" aca="1" ref="R573" ca="1">INDEX('Lorri 401b'!L:L,MATCH('Retirement Calculator'!A573,'Lorri 401b'!N:N,0),0)</f>
        <v>-6967.3359418221989</v>
      </c>
      <c r="S573" s="25">
        <f t="shared" ca="1" si="527"/>
        <v>67708.209745107306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66556.082273597276</v>
      </c>
      <c r="R574" s="25">
        <f t="array" aca="1" ref="R574" ca="1">INDEX('Lorri 401b'!L:L,MATCH('Retirement Calculator'!A574,'Lorri 401b'!N:N,0),0)</f>
        <v>-28741.90045413599</v>
      </c>
      <c r="S574" s="25">
        <f t="shared" ca="1" si="527"/>
        <v>37814.181819461286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58402.7877627095</v>
      </c>
      <c r="R575" s="25">
        <f t="array" aca="1" ref="R575" ca="1">INDEX('Lorri 401b'!L:L,MATCH('Retirement Calculator'!A575,'Lorri 401b'!N:N,0),0)</f>
        <v>-50607.192318584421</v>
      </c>
      <c r="S575" s="25">
        <f t="shared" ca="1" si="527"/>
        <v>7795.5954441250797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50215.521191359687</v>
      </c>
      <c r="R576" s="25">
        <f t="array" aca="1" ref="R576" ca="1">INDEX('Lorri 401b'!L:L,MATCH('Retirement Calculator'!A576,'Lorri 401b'!N:N,0),0)</f>
        <v>-72563.589565801391</v>
      </c>
      <c r="S576" s="25">
        <f t="shared" ca="1" si="527"/>
        <v>-22348.068374441704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41994.14100929592</v>
      </c>
      <c r="R577" s="25">
        <f t="array" aca="1" ref="R577" ca="1">INDEX('Lorri 401b'!L:L,MATCH('Retirement Calculator'!A577,'Lorri 401b'!N:N,0),0)</f>
        <v>-94611.471801548425</v>
      </c>
      <c r="S577" s="25">
        <f t="shared" ca="1" si="527"/>
        <v>-52617.330792252505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33738.50507647355</v>
      </c>
      <c r="R578" s="25">
        <f t="array" aca="1" ref="R578" ca="1">INDEX('Lorri 401b'!L:L,MATCH('Retirement Calculator'!A578,'Lorri 401b'!N:N,0),0)</f>
        <v>-116751.22021327775</v>
      </c>
      <c r="S578" s="25">
        <f t="shared" ca="1" si="527"/>
        <v>-83012.715136804196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25448.470660597755</v>
      </c>
      <c r="R579" s="25">
        <f t="array" aca="1" ref="R579" ca="1">INDEX('Lorri 401b'!L:L,MATCH('Retirement Calculator'!A579,'Lorri 401b'!N:N,0),0)</f>
        <v>-138983.21757672259</v>
      </c>
      <c r="S579" s="25">
        <f t="shared" ca="1" si="527"/>
        <v>-113534.74691612483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17123.894434655813</v>
      </c>
      <c r="R580" s="25">
        <f t="array" aca="1" ref="R580" ca="1">INDEX('Lorri 401b'!L:L,MATCH('Retirement Calculator'!A580,'Lorri 401b'!N:N,0),0)</f>
        <v>-161307.84826251512</v>
      </c>
      <c r="S580" s="25">
        <f t="shared" ca="1" si="527"/>
        <v>-144183.95382785931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8764.6324744391095</v>
      </c>
      <c r="R581" s="25">
        <f t="array" aca="1" ref="R581" ca="1">INDEX('Lorri 401b'!L:L,MATCH('Retirement Calculator'!A581,'Lorri 401b'!N:N,0),0)</f>
        <v>-183725.49824283179</v>
      </c>
      <c r="S581" s="25">
        <f t="shared" ca="1" si="527"/>
        <v>-174960.86576839269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370.5402560548373</v>
      </c>
      <c r="R582" s="25">
        <f t="array" aca="1" ref="R582" ca="1">INDEX('Lorri 401b'!L:L,MATCH('Retirement Calculator'!A582,'Lorri 401b'!N:N,0),0)</f>
        <v>-206236.55509806646</v>
      </c>
      <c r="S582" s="25">
        <f t="shared" ca="1" si="527"/>
        <v>-205866.01484201162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-8058.5273465727023</v>
      </c>
      <c r="R583" s="25">
        <f t="array" aca="1" ref="R583" ca="1">INDEX('Lorri 401b'!L:L,MATCH('Retirement Calculator'!A583,'Lorri 401b'!N:N,0),0)</f>
        <v>-228841.40802353126</v>
      </c>
      <c r="S583" s="25">
        <f t="shared" ca="1" si="527"/>
        <v>-236899.93537010395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-16522.716064211192</v>
      </c>
      <c r="R584" s="25">
        <f t="array" aca="1" ref="R584" ca="1">INDEX('Lorri 401b'!L:L,MATCH('Retirement Calculator'!A584,'Lorri 401b'!N:N,0),0)</f>
        <v>-251540.44783618551</v>
      </c>
      <c r="S584" s="25">
        <f t="shared" ca="1" si="527"/>
        <v>-268063.16390039673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-25022.17223483984</v>
      </c>
      <c r="R585" s="25">
        <f t="array" aca="1" ref="R585" ca="1">INDEX('Lorri 401b'!L:L,MATCH('Retirement Calculator'!A585,'Lorri 401b'!N:N,0),0)</f>
        <v>-274334.06698139251</v>
      </c>
      <c r="S585" s="25">
        <f t="shared" ca="1" si="527"/>
        <v>-299356.23921623232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-33557.042806179437</v>
      </c>
      <c r="R586" s="25">
        <f t="array" aca="1" ref="R586" ca="1">INDEX('Lorri 401b'!L:L,MATCH('Retirement Calculator'!A586,'Lorri 401b'!N:N,0),0)</f>
        <v>-297222.6595397045</v>
      </c>
      <c r="S586" s="25">
        <f t="shared" ca="1" si="527"/>
        <v>-330779.70234588394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-42127.475338232951</v>
      </c>
      <c r="R587" s="25">
        <f t="array" aca="1" ref="R587" ca="1">INDEX('Lorri 401b'!L:L,MATCH('Retirement Calculator'!A587,'Lorri 401b'!N:N,0),0)</f>
        <v>-320206.62123367615</v>
      </c>
      <c r="S587" s="25">
        <f t="shared" ca="1" si="527"/>
        <v>-362334.09657190909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-50733.618005836688</v>
      </c>
      <c r="R588" s="25">
        <f t="array" aca="1" ref="R588" ca="1">INDEX('Lorri 401b'!L:L,MATCH('Retirement Calculator'!A588,'Lorri 401b'!N:N,0),0)</f>
        <v>-343286.34943470597</v>
      </c>
      <c r="S588" s="25">
        <f t="shared" ca="1" si="527"/>
        <v>-394019.96744054265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-59375.619601222104</v>
      </c>
      <c r="R589" s="25">
        <f t="array" aca="1" ref="R589" ca="1">INDEX('Lorri 401b'!L:L,MATCH('Retirement Calculator'!A589,'Lorri 401b'!N:N,0),0)</f>
        <v>-366462.24316990678</v>
      </c>
      <c r="S589" s="25">
        <f t="shared" ca="1" si="527"/>
        <v>-425837.86277112889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-68053.629536588298</v>
      </c>
      <c r="R590" s="25">
        <f t="array" aca="1" ref="R590" ca="1">INDEX('Lorri 401b'!L:L,MATCH('Retirement Calculator'!A590,'Lorri 401b'!N:N,0),0)</f>
        <v>-389734.70312900428</v>
      </c>
      <c r="S590" s="25">
        <f t="shared" ca="1" si="527"/>
        <v>-457788.33266559255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-76767.797846685178</v>
      </c>
      <c r="R591" s="25">
        <f t="array" aca="1" ref="R591" ca="1">INDEX('Lorri 401b'!L:L,MATCH('Retirement Calculator'!A591,'Lorri 401b'!N:N,0),0)</f>
        <v>-413104.13167126465</v>
      </c>
      <c r="S591" s="25">
        <f t="shared" ca="1" si="527"/>
        <v>-489871.92951794981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-85518.275191407462</v>
      </c>
      <c r="R592" s="25">
        <f t="array" aca="1" ref="R592" ca="1">INDEX('Lorri 401b'!L:L,MATCH('Retirement Calculator'!A592,'Lorri 401b'!N:N,0),0)</f>
        <v>-436570.93283245113</v>
      </c>
      <c r="S592" s="25">
        <f t="shared" ca="1" si="527"/>
        <v>-522089.20802385861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-94305.21285839942</v>
      </c>
      <c r="R593" s="25">
        <f t="array" aca="1" ref="R593" ca="1">INDEX('Lorri 401b'!L:L,MATCH('Retirement Calculator'!A593,'Lorri 401b'!N:N,0),0)</f>
        <v>-460135.51233180921</v>
      </c>
      <c r="S593" s="25">
        <f t="shared" ca="1" si="527"/>
        <v>-554440.72519020864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-103128.76276567052</v>
      </c>
      <c r="R594" s="25">
        <f t="array" aca="1" ref="R594" ca="1">INDEX('Lorri 401b'!L:L,MATCH('Retirement Calculator'!A594,'Lorri 401b'!N:N,0),0)</f>
        <v>-483798.2775790813</v>
      </c>
      <c r="S594" s="25">
        <f t="shared" ca="1" si="527"/>
        <v>-586927.04034475179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-111989.0774642219</v>
      </c>
      <c r="R595" s="25">
        <f t="array" aca="1" ref="R595" ca="1">INDEX('Lorri 401b'!L:L,MATCH('Retirement Calculator'!A595,'Lorri 401b'!N:N,0),0)</f>
        <v>-507559.63768155035</v>
      </c>
      <c r="S595" s="25">
        <f t="shared" ca="1" si="527"/>
        <v>-619548.71514577221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-120886.31014068393</v>
      </c>
      <c r="R596" s="25">
        <f t="array" aca="1" ref="R596" ca="1">INDEX('Lorri 401b'!L:L,MATCH('Retirement Calculator'!A596,'Lorri 401b'!N:N,0),0)</f>
        <v>-531420.00345111301</v>
      </c>
      <c r="S596" s="25">
        <f t="shared" ca="1" si="527"/>
        <v>-652306.3135917969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-129820.61461996454</v>
      </c>
      <c r="R597" s="25">
        <f t="array" aca="1" ref="R597" ca="1">INDEX('Lorri 401b'!L:L,MATCH('Retirement Calculator'!A597,'Lorri 401b'!N:N,0),0)</f>
        <v>-555379.78741138207</v>
      </c>
      <c r="S597" s="25">
        <f t="shared" ca="1" si="527"/>
        <v>-685200.40203134657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-138792.14536790884</v>
      </c>
      <c r="R598" s="25">
        <f t="array" aca="1" ref="R598" ca="1">INDEX('Lorri 401b'!L:L,MATCH('Retirement Calculator'!A598,'Lorri 401b'!N:N,0),0)</f>
        <v>-579439.40380481898</v>
      </c>
      <c r="S598" s="25">
        <f t="shared" ca="1" si="527"/>
        <v>-718231.54917272786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-147801.05749396957</v>
      </c>
      <c r="R599" s="25">
        <f t="array" aca="1" ref="R599" ca="1">INDEX('Lorri 401b'!L:L,MATCH('Retirement Calculator'!A599,'Lorri 401b'!N:N,0),0)</f>
        <v>-603599.26859989518</v>
      </c>
      <c r="S599" s="25">
        <f t="shared" ca="1" si="527"/>
        <v>-751400.32609386474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-156847.50675388888</v>
      </c>
      <c r="R600" s="25">
        <f t="array" aca="1" ref="R600" ca="1">INDEX('Lorri 401b'!L:L,MATCH('Retirement Calculator'!A600,'Lorri 401b'!N:N,0),0)</f>
        <v>-627859.79949828424</v>
      </c>
      <c r="S600" s="25">
        <f t="shared" ca="1" si="527"/>
        <v>-784707.30625217315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-165931.64955239117</v>
      </c>
      <c r="R601" s="25">
        <f t="array" aca="1" ref="R601" ca="1">INDEX('Lorri 401b'!L:L,MATCH('Retirement Calculator'!A601,'Lorri 401b'!N:N,0),0)</f>
        <v>-652221.41594208335</v>
      </c>
      <c r="S601" s="25">
        <f t="shared" ca="1" si="527"/>
        <v>-818153.06549447449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-175053.64294588723</v>
      </c>
      <c r="R602" s="25">
        <f t="array" aca="1" ref="R602" ca="1">INDEX('Lorri 401b'!L:L,MATCH('Retirement Calculator'!A602,'Lorri 401b'!N:N,0),0)</f>
        <v>-676684.53912106494</v>
      </c>
      <c r="S602" s="25">
        <f t="shared" ca="1" si="527"/>
        <v>-851738.18206695211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-184213.64464518952</v>
      </c>
      <c r="R603" s="25">
        <f t="array" aca="1" ref="R603" ca="1">INDEX('Lorri 401b'!L:L,MATCH('Retirement Calculator'!A603,'Lorri 401b'!N:N,0),0)</f>
        <v>-701249.59197995882</v>
      </c>
      <c r="S603" s="25">
        <f t="shared" ca="1" si="527"/>
        <v>-885463.23662514833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-193411.8130182389</v>
      </c>
      <c r="R604" s="25">
        <f t="array" aca="1" ref="R604" ca="1">INDEX('Lorri 401b'!L:L,MATCH('Retirement Calculator'!A604,'Lorri 401b'!N:N,0),0)</f>
        <v>-725916.99922576488</v>
      </c>
      <c r="S604" s="25">
        <f t="shared" ca="1" si="527"/>
        <v>-919328.81224400376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-202648.30709284268</v>
      </c>
      <c r="R605" s="25">
        <f t="array" aca="1" ref="R605" ca="1">INDEX('Lorri 401b'!L:L,MATCH('Retirement Calculator'!A605,'Lorri 401b'!N:N,0),0)</f>
        <v>-750687.18733509502</v>
      </c>
      <c r="S605" s="25">
        <f t="shared" ca="1" si="527"/>
        <v>-953335.49442793767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-211923.28655942396</v>
      </c>
      <c r="R606" s="25">
        <f t="array" aca="1" ref="R606" ca="1">INDEX('Lorri 401b'!L:L,MATCH('Retirement Calculator'!A606,'Lorri 401b'!N:N,0),0)</f>
        <v>-775560.58456154738</v>
      </c>
      <c r="S606" s="25">
        <f t="shared" ca="1" si="527"/>
        <v>-987483.87112097139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-221236.91177378266</v>
      </c>
      <c r="R607" s="25">
        <f t="array" aca="1" ref="R607" ca="1">INDEX('Lorri 401b'!L:L,MATCH('Retirement Calculator'!A607,'Lorri 401b'!N:N,0),0)</f>
        <v>-800537.62094310997</v>
      </c>
      <c r="S607" s="25">
        <f t="shared" ca="1" si="527"/>
        <v>-1021774.5327168927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-230589.34375986786</v>
      </c>
      <c r="R608" s="25">
        <f t="array" aca="1" ref="R608" ca="1">INDEX('Lorri 401b'!L:L,MATCH('Retirement Calculator'!A608,'Lorri 401b'!N:N,0),0)</f>
        <v>-825618.72830959584</v>
      </c>
      <c r="S608" s="25">
        <f t="shared" ca="1" si="527"/>
        <v>-1056208.0720694638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-239980.74421256175</v>
      </c>
      <c r="R609" s="25">
        <f t="array" aca="1" ref="R609" ca="1">INDEX('Lorri 401b'!L:L,MATCH('Retirement Calculator'!A609,'Lorri 401b'!N:N,0),0)</f>
        <v>-850804.34029010858</v>
      </c>
      <c r="S609" s="25">
        <f t="shared" ca="1" si="527"/>
        <v>-1090785.0845026704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-249411.2755004752</v>
      </c>
      <c r="R610" s="25">
        <f t="array" aca="1" ref="R610" ca="1">INDEX('Lorri 401b'!L:L,MATCH('Retirement Calculator'!A610,'Lorri 401b'!N:N,0),0)</f>
        <v>-876094.89232054015</v>
      </c>
      <c r="S610" s="25">
        <f t="shared" ca="1" si="527"/>
        <v>-1125506.1678210152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-258881.10066875495</v>
      </c>
      <c r="R611" s="25">
        <f t="array" aca="1" ref="R611" ca="1">INDEX('Lorri 401b'!L:L,MATCH('Retirement Calculator'!A611,'Lorri 401b'!N:N,0),0)</f>
        <v>-901490.82165109855</v>
      </c>
      <c r="S611" s="25">
        <f t="shared" ca="1" si="527"/>
        <v>-1160371.9223198534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-268390.38344190252</v>
      </c>
      <c r="R612" s="25">
        <f t="array" aca="1" ref="R612" ca="1">INDEX('Lorri 401b'!L:L,MATCH('Retirement Calculator'!A612,'Lorri 401b'!N:N,0),0)</f>
        <v>-926992.56735386769</v>
      </c>
      <c r="S612" s="25">
        <f t="shared" ca="1" si="527"/>
        <v>-1195382.9507957702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-277939.28822660487</v>
      </c>
      <c r="R613" s="25">
        <f t="array" aca="1" ref="R613" ca="1">INDEX('Lorri 401b'!L:L,MATCH('Retirement Calculator'!A613,'Lorri 401b'!N:N,0),0)</f>
        <v>-952600.57033039839</v>
      </c>
      <c r="S613" s="25">
        <f t="shared" ca="1" si="527"/>
        <v>-1230539.8585570033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-287527.98011457681</v>
      </c>
      <c r="R614" s="25">
        <f t="array" aca="1" ref="R614" ca="1">INDEX('Lorri 401b'!L:L,MATCH('Retirement Calculator'!A614,'Lorri 401b'!N:N,0),0)</f>
        <v>-978315.27331933135</v>
      </c>
      <c r="S614" s="25">
        <f t="shared" ca="1" si="527"/>
        <v>-1265843.2534339081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-297156.62488541531</v>
      </c>
      <c r="R615" s="25">
        <f t="array" aca="1" ref="R615" ca="1">INDEX('Lorri 401b'!L:L,MATCH('Retirement Calculator'!A615,'Lorri 401b'!N:N,0),0)</f>
        <v>-1004137.1209040513</v>
      </c>
      <c r="S615" s="25">
        <f t="shared" ca="1" si="527"/>
        <v>-1301293.7457894667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-306825.38900946564</v>
      </c>
      <c r="R616" s="25">
        <f t="array" aca="1" ref="R616" ca="1">INDEX('Lorri 401b'!L:L,MATCH('Retirement Calculator'!A616,'Lorri 401b'!N:N,0),0)</f>
        <v>-1030066.5595203744</v>
      </c>
      <c r="S616" s="25">
        <f t="shared" ca="1" si="527"/>
        <v>-1336891.94852984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-316534.4396506995</v>
      </c>
      <c r="R617" s="25">
        <f t="array" aca="1" ref="R617" ca="1">INDEX('Lorri 401b'!L:L,MATCH('Retirement Calculator'!A617,'Lorri 401b'!N:N,0),0)</f>
        <v>-1056104.0374642655</v>
      </c>
      <c r="S617" s="25">
        <f t="shared" ca="1" si="527"/>
        <v>-1372638.477114965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-326283.94466960517</v>
      </c>
      <c r="R618" s="25">
        <f t="array" aca="1" ref="R618" ca="1">INDEX('Lorri 401b'!L:L,MATCH('Retirement Calculator'!A618,'Lorri 401b'!N:N,0),0)</f>
        <v>-1082250.0048995896</v>
      </c>
      <c r="S618" s="25">
        <f t="shared" ca="1" si="527"/>
        <v>-1408533.9495691948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-336074.07262608962</v>
      </c>
      <c r="R619" s="25">
        <f t="array" aca="1" ref="R619" ca="1">INDEX('Lorri 401b'!L:L,MATCH('Retirement Calculator'!A619,'Lorri 401b'!N:N,0),0)</f>
        <v>-1108504.9138658941</v>
      </c>
      <c r="S619" s="25">
        <f t="shared" ca="1" si="527"/>
        <v>-1444578.9864919838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-345904.99278239277</v>
      </c>
      <c r="R620" s="25">
        <f t="array" aca="1" ref="R620" ca="1">INDEX('Lorri 401b'!L:L,MATCH('Retirement Calculator'!A620,'Lorri 401b'!N:N,0),0)</f>
        <v>-1134869.2182862249</v>
      </c>
      <c r="S620" s="25">
        <f t="shared" ca="1" si="527"/>
        <v>-1480774.2110686176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-355776.87510601385</v>
      </c>
      <c r="R621" s="25">
        <f t="array" aca="1" ref="R621" ca="1">INDEX('Lorri 401b'!L:L,MATCH('Retirement Calculator'!A621,'Lorri 401b'!N:N,0),0)</f>
        <v>-1161343.3739749738</v>
      </c>
      <c r="S621" s="25">
        <f t="shared" ca="1" si="527"/>
        <v>-1517120.2490809876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-365689.89027264999</v>
      </c>
      <c r="R622" s="25">
        <f t="array" aca="1" ref="R622" ca="1">INDEX('Lorri 401b'!L:L,MATCH('Retirement Calculator'!A622,'Lorri 401b'!N:N,0),0)</f>
        <v>-1187927.838645759</v>
      </c>
      <c r="S622" s="25">
        <f t="shared" ca="1" si="527"/>
        <v>-1553617.728918409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-375644.20966914715</v>
      </c>
      <c r="R623" s="25">
        <f t="array" aca="1" ref="R623" ca="1">INDEX('Lorri 401b'!L:L,MATCH('Retirement Calculator'!A623,'Lorri 401b'!N:N,0),0)</f>
        <v>-1214623.0719193392</v>
      </c>
      <c r="S623" s="25">
        <f t="shared" ca="1" si="527"/>
        <v>-1590267.2815884864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-385640.00539646304</v>
      </c>
      <c r="R624" s="25">
        <f t="array" aca="1" ref="R624" ca="1">INDEX('Lorri 401b'!L:L,MATCH('Retirement Calculator'!A624,'Lorri 401b'!N:N,0),0)</f>
        <v>-1241429.5353315594</v>
      </c>
      <c r="S624" s="25">
        <f t="shared" ca="1" si="527"/>
        <v>-1627069.5407280223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-395677.45027264272</v>
      </c>
      <c r="R625" s="25">
        <f t="array" aca="1" ref="R625" ca="1">INDEX('Lorri 401b'!L:L,MATCH('Retirement Calculator'!A625,'Lorri 401b'!N:N,0),0)</f>
        <v>-1268347.6923413305</v>
      </c>
      <c r="S625" s="25">
        <f t="shared" ca="1" si="527"/>
        <v>-1664025.1426139732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-405756.71783580648</v>
      </c>
      <c r="R626" s="25">
        <f t="array" aca="1" ref="R626" ca="1">INDEX('Lorri 401b'!L:L,MATCH('Retirement Calculator'!A626,'Lorri 401b'!N:N,0),0)</f>
        <v>-1295378.0083386423</v>
      </c>
      <c r="S626" s="25">
        <f t="shared" ca="1" si="527"/>
        <v>-1701134.7261744488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-415877.9823471501</v>
      </c>
      <c r="R627" s="25">
        <f t="array" aca="1" ref="R627" ca="1">INDEX('Lorri 401b'!L:L,MATCH('Retirement Calculator'!A627,'Lorri 401b'!N:N,0),0)</f>
        <v>-1322520.9506526096</v>
      </c>
      <c r="S627" s="25">
        <f t="shared" ca="1" si="527"/>
        <v>-1738398.9329997597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-426041.41879395768</v>
      </c>
      <c r="R628" s="25">
        <f t="array" aca="1" ref="R628" ca="1">INDEX('Lorri 401b'!L:L,MATCH('Retirement Calculator'!A628,'Lorri 401b'!N:N,0),0)</f>
        <v>-1349776.9885595518</v>
      </c>
      <c r="S628" s="25">
        <f t="shared" ca="1" si="527"/>
        <v>-1775818.4073535095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-436247.20289262693</v>
      </c>
      <c r="R629" s="25">
        <f t="array" aca="1" ref="R629" ca="1">INDEX('Lorri 401b'!L:L,MATCH('Retirement Calculator'!A629,'Lorri 401b'!N:N,0),0)</f>
        <v>-1377146.5932911062</v>
      </c>
      <c r="S629" s="25">
        <f t="shared" ca="1" si="527"/>
        <v>-1813393.796183733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-446495.51109170733</v>
      </c>
      <c r="R630" s="25">
        <f t="array" aca="1" ref="R630" ca="1">INDEX('Lorri 401b'!L:L,MATCH('Retirement Calculator'!A630,'Lorri 401b'!N:N,0),0)</f>
        <v>-1404630.2380423753</v>
      </c>
      <c r="S630" s="25">
        <f t="shared" ca="1" si="527"/>
        <v>-1851125.7491340826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-456786.52057495055</v>
      </c>
      <c r="R631" s="25">
        <f t="array" aca="1" ref="R631" ca="1">INDEX('Lorri 401b'!L:L,MATCH('Retirement Calculator'!A631,'Lorri 401b'!N:N,0),0)</f>
        <v>-1432228.3979801082</v>
      </c>
      <c r="S631" s="25">
        <f t="shared" ca="1" si="527"/>
        <v>-1889014.9185550588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-467120.40926437394</v>
      </c>
      <c r="R632" s="25">
        <f t="array" aca="1" ref="R632" ca="1">INDEX('Lorri 401b'!L:L,MATCH('Retirement Calculator'!A632,'Lorri 401b'!N:N,0),0)</f>
        <v>-1459941.5502509149</v>
      </c>
      <c r="S632" s="25">
        <f t="shared" ca="1" si="527"/>
        <v>-1927061.9595152889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-477497.35582333658</v>
      </c>
      <c r="R633" s="25">
        <f t="array" aca="1" ref="R633" ca="1">INDEX('Lorri 401b'!L:L,MATCH('Retirement Calculator'!A633,'Lorri 401b'!N:N,0),0)</f>
        <v>-1487770.1739895167</v>
      </c>
      <c r="S633" s="25">
        <f t="shared" ca="1" si="527"/>
        <v>-1965267.5298128533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-487917.53965962824</v>
      </c>
      <c r="R634" s="25">
        <f t="array" aca="1" ref="R634" ca="1">INDEX('Lorri 401b'!L:L,MATCH('Retirement Calculator'!A634,'Lorri 401b'!N:N,0),0)</f>
        <v>-1515714.7503270293</v>
      </c>
      <c r="S634" s="25">
        <f t="shared" ca="1" si="527"/>
        <v>-2003632.2899866574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-498381.14092857111</v>
      </c>
      <c r="R635" s="25">
        <f t="array" aca="1" ref="R635" ca="1">INDEX('Lorri 401b'!L:L,MATCH('Retirement Calculator'!A635,'Lorri 401b'!N:N,0),0)</f>
        <v>-1543775.7623992814</v>
      </c>
      <c r="S635" s="25">
        <f t="shared" ca="1" si="527"/>
        <v>-2042156.9033278525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-508888.34053613461</v>
      </c>
      <c r="R636" s="25">
        <f t="array" aca="1" ref="R636" ca="1">INDEX('Lorri 401b'!L:L,MATCH('Retirement Calculator'!A636,'Lorri 401b'!N:N,0),0)</f>
        <v>-1571953.6953551681</v>
      </c>
      <c r="S636" s="25">
        <f t="shared" ca="1" si="527"/>
        <v>-2080842.0358913026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-519439.32014206296</v>
      </c>
      <c r="R637" s="25">
        <f t="array" aca="1" ref="R637" ca="1">INDEX('Lorri 401b'!L:L,MATCH('Retirement Calculator'!A637,'Lorri 401b'!N:N,0),0)</f>
        <v>-1600249.0363650376</v>
      </c>
      <c r="S637" s="25">
        <f t="shared" ca="1" si="527"/>
        <v>-2119688.3565071006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-530034.26216301601</v>
      </c>
      <c r="R638" s="25">
        <f t="array" aca="1" ref="R638" ca="1">INDEX('Lorri 401b'!L:L,MATCH('Retirement Calculator'!A638,'Lorri 401b'!N:N,0),0)</f>
        <v>-1628662.2746291149</v>
      </c>
      <c r="S638" s="25">
        <f t="shared" ca="1" si="527"/>
        <v>-2158696.5367921311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-540673.34977572307</v>
      </c>
      <c r="R639" s="25">
        <f t="array" aca="1" ref="R639" ca="1">INDEX('Lorri 401b'!L:L,MATCH('Retirement Calculator'!A639,'Lorri 401b'!N:N,0),0)</f>
        <v>-1657193.9013859592</v>
      </c>
      <c r="S639" s="25">
        <f t="shared" ca="1" si="527"/>
        <v>-2197867.2511616824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-551356.76692014968</v>
      </c>
      <c r="R640" s="25">
        <f t="array" aca="1" ref="R640" ca="1">INDEX('Lorri 401b'!L:L,MATCH('Retirement Calculator'!A640,'Lorri 401b'!N:N,0),0)</f>
        <v>-1685844.4099209569</v>
      </c>
      <c r="S640" s="25">
        <f t="shared" ca="1" si="527"/>
        <v>-2237201.1768411067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-562084.69830267807</v>
      </c>
      <c r="R641" s="25">
        <f t="array" aca="1" ref="R641" ca="1">INDEX('Lorri 401b'!L:L,MATCH('Retirement Calculator'!A641,'Lorri 401b'!N:N,0),0)</f>
        <v>-1714614.2955748504</v>
      </c>
      <c r="S641" s="25">
        <f t="shared" ca="1" si="527"/>
        <v>-2276698.9938775282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-572857.32939930027</v>
      </c>
      <c r="R642" s="25">
        <f t="array" aca="1" ref="R642" ca="1">INDEX('Lorri 401b'!L:L,MATCH('Retirement Calculator'!A642,'Lorri 401b'!N:N,0),0)</f>
        <v>-1743504.0557523018</v>
      </c>
      <c r="S642" s="25">
        <f t="shared" ca="1" si="527"/>
        <v>-2316361.3851516023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-583674.84645882517</v>
      </c>
      <c r="R643" s="25">
        <f t="array" aca="1" ref="R643" ca="1">INDEX('Lorri 401b'!L:L,MATCH('Retirement Calculator'!A643,'Lorri 401b'!N:N,0),0)</f>
        <v>-1772514.1899304928</v>
      </c>
      <c r="S643" s="25">
        <f t="shared" ca="1" si="527"/>
        <v>-2356189.0363893178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-594537.43650609802</v>
      </c>
      <c r="R644" s="25">
        <f t="array" aca="1" ref="R644" ca="1">INDEX('Lorri 401b'!L:L,MATCH('Retirement Calculator'!A644,'Lorri 401b'!N:N,0),0)</f>
        <v>-1801645.1996677595</v>
      </c>
      <c r="S644" s="25">
        <f t="shared" ca="1" si="527"/>
        <v>-2396182.6361738574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-605445.28734523454</v>
      </c>
      <c r="R645" s="25">
        <f t="array" aca="1" ref="R645" ca="1">INDEX('Lorri 401b'!L:L,MATCH('Retirement Calculator'!A645,'Lorri 401b'!N:N,0),0)</f>
        <v>-1830897.5886122647</v>
      </c>
      <c r="S645" s="25">
        <f t="shared" ca="1" si="527"/>
        <v>-2436342.8759574993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-616398.58756286744</v>
      </c>
      <c r="R646" s="25">
        <f t="array" aca="1" ref="R646" ca="1">INDEX('Lorri 401b'!L:L,MATCH('Retirement Calculator'!A646,'Lorri 401b'!N:N,0),0)</f>
        <v>-1860271.8625107054</v>
      </c>
      <c r="S646" s="25">
        <f t="shared" ca="1" si="527"/>
        <v>-2476670.4500735728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-627397.52653140714</v>
      </c>
      <c r="R647" s="25">
        <f t="array" aca="1" ref="R647" ca="1">INDEX('Lorri 401b'!L:L,MATCH('Retirement Calculator'!A647,'Lorri 401b'!N:N,0),0)</f>
        <v>-1889768.5292170562</v>
      </c>
      <c r="S647" s="25">
        <f t="shared" ca="1" si="527"/>
        <v>-2517166.0557484636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-638442.29441231582</v>
      </c>
      <c r="R648" s="25">
        <f t="array" aca="1" ref="R648" ca="1">INDEX('Lorri 401b'!L:L,MATCH('Retirement Calculator'!A648,'Lorri 401b'!N:N,0),0)</f>
        <v>-1919388.0987013502</v>
      </c>
      <c r="S648" s="25">
        <f t="shared" ca="1" si="527"/>
        <v>-2557830.3931136662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-649533.08215939486</v>
      </c>
      <c r="R649" s="25">
        <f t="array" aca="1" ref="R649" ca="1">INDEX('Lorri 401b'!L:L,MATCH('Retirement Calculator'!A649,'Lorri 401b'!N:N,0),0)</f>
        <v>-1949131.0830584953</v>
      </c>
      <c r="S649" s="25">
        <f t="shared" ca="1" si="527"/>
        <v>-2598664.1652178904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-660670.08152208675</v>
      </c>
      <c r="R650" s="25">
        <f t="array" aca="1" ref="R650" ca="1">INDEX('Lorri 401b'!L:L,MATCH('Retirement Calculator'!A650,'Lorri 401b'!N:N,0),0)</f>
        <v>-1978997.9965171285</v>
      </c>
      <c r="S650" s="25">
        <f t="shared" ca="1" si="527"/>
        <v>-2639668.0780392154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-671853.48504878988</v>
      </c>
      <c r="R651" s="25">
        <f t="array" aca="1" ref="R651" ca="1">INDEX('Lorri 401b'!L:L,MATCH('Retirement Calculator'!A651,'Lorri 401b'!N:N,0),0)</f>
        <v>-2008989.3554485061</v>
      </c>
      <c r="S651" s="25">
        <f t="shared" ca="1" si="527"/>
        <v>-2680842.8404972958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-683083.48609018757</v>
      </c>
      <c r="R652" s="25">
        <f t="array" aca="1" ref="R652" ca="1">INDEX('Lorri 401b'!L:L,MATCH('Retirement Calculator'!A652,'Lorri 401b'!N:N,0),0)</f>
        <v>-2039105.6783754311</v>
      </c>
      <c r="S652" s="25">
        <f t="shared" ca="1" si="527"/>
        <v>-2722189.1644656188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-694360.27880259114</v>
      </c>
      <c r="R653" s="25">
        <f t="array" aca="1" ref="R653" ca="1">INDEX('Lorri 401b'!L:L,MATCH('Retirement Calculator'!A653,'Lorri 401b'!N:N,0),0)</f>
        <v>-2069347.4859812183</v>
      </c>
      <c r="S653" s="25">
        <f t="shared" ca="1" si="527"/>
        <v>-2763707.7647838094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-705684.05815129634</v>
      </c>
      <c r="R654" s="25">
        <f t="array" aca="1" ref="R654" ca="1">INDEX('Lorri 401b'!L:L,MATCH('Retirement Calculator'!A654,'Lorri 401b'!N:N,0),0)</f>
        <v>-2099715.3011186961</v>
      </c>
      <c r="S654" s="25">
        <f t="shared" ca="1" si="527"/>
        <v>-2805399.3592699924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-717055.01991395454</v>
      </c>
      <c r="R655" s="25">
        <f t="array" aca="1" ref="R655" ca="1">INDEX('Lorri 401b'!L:L,MATCH('Retirement Calculator'!A655,'Lorri 401b'!N:N,0),0)</f>
        <v>-2130209.6488192468</v>
      </c>
      <c r="S655" s="25">
        <f t="shared" ca="1" si="527"/>
        <v>-2847264.6687332015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-728473.36068395711</v>
      </c>
      <c r="R656" s="25">
        <f t="array" aca="1" ref="R656" ca="1">INDEX('Lorri 401b'!L:L,MATCH('Retirement Calculator'!A656,'Lorri 401b'!N:N,0),0)</f>
        <v>-2160831.0563018834</v>
      </c>
      <c r="S656" s="25">
        <f t="shared" ca="1" si="527"/>
        <v>-2889304.4169858405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-739939.27787383471</v>
      </c>
      <c r="R657" s="25">
        <f t="array" aca="1" ref="R657" ca="1">INDEX('Lorri 401b'!L:L,MATCH('Retirement Calculator'!A657,'Lorri 401b'!N:N,0),0)</f>
        <v>-2191580.0529823643</v>
      </c>
      <c r="S657" s="25">
        <f t="shared" ca="1" si="527"/>
        <v>-2931519.3308561989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-751452.96971867012</v>
      </c>
      <c r="R658" s="25">
        <f t="array" aca="1" ref="R658" ca="1">INDEX('Lorri 401b'!L:L,MATCH('Retirement Calculator'!A658,'Lorri 401b'!N:N,0),0)</f>
        <v>-2222457.1704823473</v>
      </c>
      <c r="S658" s="25">
        <f t="shared" ca="1" si="527"/>
        <v>-2973910.1402010173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-763014.63527952565</v>
      </c>
      <c r="R659" s="25">
        <f t="array" aca="1" ref="R659" ca="1">INDEX('Lorri 401b'!L:L,MATCH('Retirement Calculator'!A659,'Lorri 401b'!N:N,0),0)</f>
        <v>-2253462.9426385798</v>
      </c>
      <c r="S659" s="25">
        <f t="shared" ca="1" si="527"/>
        <v>-3016477.5779181053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-774624.47444688482</v>
      </c>
      <c r="R660" s="25">
        <f t="array" aca="1" ref="R660" ca="1">INDEX('Lorri 401b'!L:L,MATCH('Retirement Calculator'!A660,'Lorri 401b'!N:N,0),0)</f>
        <v>-2284597.9055121299</v>
      </c>
      <c r="S660" s="25">
        <f t="shared" ca="1" si="527"/>
        <v>-3059222.3799590147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-786282.68794410792</v>
      </c>
      <c r="R661" s="25">
        <f t="array" aca="1" ref="R661" ca="1">INDEX('Lorri 401b'!L:L,MATCH('Retirement Calculator'!A661,'Lorri 401b'!N:N,0),0)</f>
        <v>-2315862.5973976534</v>
      </c>
      <c r="S661" s="25">
        <f t="shared" ca="1" si="527"/>
        <v>-3102145.2853417611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-797989.47733090282</v>
      </c>
      <c r="R662" s="25">
        <f t="array" aca="1" ref="R662" ca="1">INDEX('Lorri 401b'!L:L,MATCH('Retirement Calculator'!A662,'Lorri 401b'!N:N,0),0)</f>
        <v>-2347257.5588326999</v>
      </c>
      <c r="S662" s="25">
        <f t="shared" ca="1" si="527"/>
        <v>-3145247.036163603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-809745.04500680941</v>
      </c>
      <c r="R663" s="25">
        <f t="array" aca="1" ref="R663" ca="1">INDEX('Lorri 401b'!L:L,MATCH('Retirement Calculator'!A663,'Lorri 401b'!N:N,0),0)</f>
        <v>-2378783.3326070593</v>
      </c>
      <c r="S663" s="25">
        <f t="shared" ca="1" si="527"/>
        <v>-3188528.3776138686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-821549.59421469888</v>
      </c>
      <c r="R664" s="25">
        <f t="array" aca="1" ref="R664" ca="1">INDEX('Lorri 401b'!L:L,MATCH('Retirement Calculator'!A664,'Lorri 401b'!N:N,0),0)</f>
        <v>-2410440.4637721451</v>
      </c>
      <c r="S664" s="25">
        <f t="shared" ca="1" si="527"/>
        <v>-3231990.0579868439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-833403.32904428791</v>
      </c>
      <c r="R665" s="25">
        <f t="array" aca="1" ref="R665" ca="1">INDEX('Lorri 401b'!L:L,MATCH('Retirement Calculator'!A665,'Lorri 401b'!N:N,0),0)</f>
        <v>-2442229.4996504188</v>
      </c>
      <c r="S665" s="25">
        <f t="shared" ca="1" si="527"/>
        <v>-3275632.8286947068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-845306.45443566691</v>
      </c>
      <c r="R666" s="25">
        <f t="array" aca="1" ref="R666" ca="1">INDEX('Lorri 401b'!L:L,MATCH('Retirement Calculator'!A666,'Lorri 401b'!N:N,0),0)</f>
        <v>-2474150.9898448517</v>
      </c>
      <c r="S666" s="25">
        <f t="shared" ca="1" si="527"/>
        <v>-3319457.4442805187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-857259.17618284328</v>
      </c>
      <c r="R667" s="25">
        <f t="array" aca="1" ref="R667" ca="1">INDEX('Lorri 401b'!L:L,MATCH('Retirement Calculator'!A667,'Lorri 401b'!N:N,0),0)</f>
        <v>-2506205.486248428</v>
      </c>
      <c r="S667" s="25">
        <f t="shared" ca="1" si="527"/>
        <v>-3363464.6624312713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-869261.70093729952</v>
      </c>
      <c r="R668" s="25">
        <f t="array" aca="1" ref="R668" ca="1">INDEX('Lorri 401b'!L:L,MATCH('Retirement Calculator'!A668,'Lorri 401b'!N:N,0),0)</f>
        <v>-2538393.5430536862</v>
      </c>
      <c r="S668" s="25">
        <f t="shared" ca="1" si="527"/>
        <v>-3407655.2439909857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-881314.23621156602</v>
      </c>
      <c r="R669" s="25">
        <f t="array" aca="1" ref="R669" ca="1">INDEX('Lorri 401b'!L:L,MATCH('Retirement Calculator'!A669,'Lorri 401b'!N:N,0),0)</f>
        <v>-2570715.7167622996</v>
      </c>
      <c r="S669" s="25">
        <f t="shared" ca="1" si="527"/>
        <v>-3452029.9529738659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-893416.99038280861</v>
      </c>
      <c r="R670" s="25">
        <f t="array" aca="1" ref="R670" ca="1">INDEX('Lorri 401b'!L:L,MATCH('Retirement Calculator'!A670,'Lorri 401b'!N:N,0),0)</f>
        <v>-2603172.5661946987</v>
      </c>
      <c r="S670" s="25">
        <f t="shared" ca="1" si="527"/>
        <v>-3496589.5565775074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-905570.1726964314</v>
      </c>
      <c r="R671" s="25">
        <f t="array" aca="1" ref="R671" ca="1">INDEX('Lorri 401b'!L:L,MATCH('Retirement Calculator'!A671,'Lorri 401b'!N:N,0),0)</f>
        <v>-2635764.652499733</v>
      </c>
      <c r="S671" s="25">
        <f t="shared" ca="1" si="527"/>
        <v>-3541334.8251961647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-917773.99326969427</v>
      </c>
      <c r="R672" s="25">
        <f t="array" aca="1" ref="R672" ca="1">INDEX('Lorri 401b'!L:L,MATCH('Retirement Calculator'!A672,'Lorri 401b'!N:N,0),0)</f>
        <v>-2668492.5391643713</v>
      </c>
      <c r="S672" s="25">
        <f t="shared" ca="1" si="527"/>
        <v>-3586266.5324340658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-930028.66309534572</v>
      </c>
      <c r="R673" s="25">
        <f t="array" aca="1" ref="R673" ca="1">INDEX('Lorri 401b'!L:L,MATCH('Retirement Calculator'!A673,'Lorri 401b'!N:N,0),0)</f>
        <v>-2701356.7920234459</v>
      </c>
      <c r="S673" s="25">
        <f t="shared" ca="1" si="527"/>
        <v>-3631385.4551187917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-942334.39404527075</v>
      </c>
      <c r="R674" s="25">
        <f t="array" aca="1" ref="R674" ca="1">INDEX('Lorri 401b'!L:L,MATCH('Retirement Calculator'!A674,'Lorri 401b'!N:N,0),0)</f>
        <v>-2734357.9792694333</v>
      </c>
      <c r="S674" s="25">
        <f t="shared" ca="1" si="527"/>
        <v>-3676692.3733147038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-954691.39887415385</v>
      </c>
      <c r="R675" s="25">
        <f t="array" aca="1" ref="R675" ca="1">INDEX('Lorri 401b'!L:L,MATCH('Retirement Calculator'!A675,'Lorri 401b'!N:N,0),0)</f>
        <v>-2767496.6714622788</v>
      </c>
      <c r="S675" s="25">
        <f t="shared" ca="1" si="527"/>
        <v>-3722188.0703364327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-967099.89122315729</v>
      </c>
      <c r="R676" s="25">
        <f t="array" aca="1" ref="R676" ca="1">INDEX('Lorri 401b'!L:L,MATCH('Retirement Calculator'!A676,'Lorri 401b'!N:N,0),0)</f>
        <v>-2800773.441539261</v>
      </c>
      <c r="S676" s="25">
        <f t="shared" ca="1" si="527"/>
        <v>-3767873.3327624183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-979560.08562361484</v>
      </c>
      <c r="R677" s="25">
        <f t="array" aca="1" ref="R677" ca="1">INDEX('Lorri 401b'!L:L,MATCH('Retirement Calculator'!A677,'Lorri 401b'!N:N,0),0)</f>
        <v>-2834188.8648248976</v>
      </c>
      <c r="S677" s="25">
        <f t="shared" ca="1" si="527"/>
        <v>-3813748.9504485126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-992072.19750074099</v>
      </c>
      <c r="R678" s="25">
        <f t="array" aca="1" ref="R678" ca="1">INDEX('Lorri 401b'!L:L,MATCH('Retirement Calculator'!A678,'Lorri 401b'!N:N,0),0)</f>
        <v>-2867743.519040891</v>
      </c>
      <c r="S678" s="25">
        <f t="shared" ca="1" si="527"/>
        <v>-3859815.7165416321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-1004636.4431773552</v>
      </c>
      <c r="R679" s="25">
        <f t="array" aca="1" ref="R679" ca="1">INDEX('Lorri 401b'!L:L,MATCH('Retirement Calculator'!A679,'Lorri 401b'!N:N,0),0)</f>
        <v>-2901437.9843161176</v>
      </c>
      <c r="S679" s="25">
        <f t="shared" ca="1" si="527"/>
        <v>-3906074.4274934726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-1017253.0398776219</v>
      </c>
      <c r="R680" s="25">
        <f t="array" aca="1" ref="R680" ca="1">INDEX('Lorri 401b'!L:L,MATCH('Retirement Calculator'!A680,'Lorri 401b'!N:N,0),0)</f>
        <v>-2935272.8431966575</v>
      </c>
      <c r="S680" s="25">
        <f t="shared" ca="1" si="527"/>
        <v>-3952525.8830742794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-1029922.2057308065</v>
      </c>
      <c r="R681" s="25">
        <f t="array" aca="1" ref="R681" ca="1">INDEX('Lorri 401b'!L:L,MATCH('Retirement Calculator'!A681,'Lorri 401b'!N:N,0),0)</f>
        <v>-2969248.6806558664</v>
      </c>
      <c r="S681" s="25">
        <f t="shared" ca="1" si="527"/>
        <v>-3999170.886386673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-1042644.1597750459</v>
      </c>
      <c r="R682" s="25">
        <f t="array" aca="1" ref="R682" ca="1">INDEX('Lorri 401b'!L:L,MATCH('Retirement Calculator'!A682,'Lorri 401b'!N:N,0),0)</f>
        <v>-3003366.0841044886</v>
      </c>
      <c r="S682" s="25">
        <f t="shared" ca="1" si="527"/>
        <v>-4046010.2438795343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-1055419.1219611363</v>
      </c>
      <c r="R683" s="25">
        <f t="array" aca="1" ref="R683" ca="1">INDEX('Lorri 401b'!L:L,MATCH('Retirement Calculator'!A683,'Lorri 401b'!N:N,0),0)</f>
        <v>-3037625.6434008135</v>
      </c>
      <c r="S683" s="25">
        <f t="shared" ca="1" si="527"/>
        <v>-4093044.7653619498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-1068247.3131563356</v>
      </c>
      <c r="R684" s="25">
        <f t="array" aca="1" ref="R684" ca="1">INDEX('Lorri 401b'!L:L,MATCH('Retirement Calculator'!A684,'Lorri 401b'!N:N,0),0)</f>
        <v>-3072027.9508608733</v>
      </c>
      <c r="S684" s="25">
        <f t="shared" ca="1" si="527"/>
        <v>-4140275.2640172089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-1081128.9551481814</v>
      </c>
      <c r="R685" s="25">
        <f t="array" aca="1" ref="R685" ca="1">INDEX('Lorri 401b'!L:L,MATCH('Retirement Calculator'!A685,'Lorri 401b'!N:N,0),0)</f>
        <v>-3106573.6012686831</v>
      </c>
      <c r="S685" s="25">
        <f t="shared" ca="1" si="527"/>
        <v>-4187702.5564168645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-1094064.2706483265</v>
      </c>
      <c r="R686" s="25">
        <f t="array" aca="1" ref="R686" ca="1">INDEX('Lorri 401b'!L:L,MATCH('Retirement Calculator'!A686,'Lorri 401b'!N:N,0),0)</f>
        <v>-3141263.1918865256</v>
      </c>
      <c r="S686" s="25">
        <f t="shared" ca="1" si="527"/>
        <v>-4235327.4625348523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-1107053.483296389</v>
      </c>
      <c r="R687" s="25">
        <f t="array" aca="1" ref="R687" ca="1">INDEX('Lorri 401b'!L:L,MATCH('Retirement Calculator'!A687,'Lorri 401b'!N:N,0),0)</f>
        <v>-3176097.3224652759</v>
      </c>
      <c r="S687" s="25">
        <f t="shared" ca="1" si="527"/>
        <v>-4283150.8057616651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-1120096.8176638184</v>
      </c>
      <c r="R688" s="25">
        <f t="array" aca="1" ref="R688" ca="1">INDEX('Lorri 401b'!L:L,MATCH('Retirement Calculator'!A688,'Lorri 401b'!N:N,0),0)</f>
        <v>-3211076.5952547709</v>
      </c>
      <c r="S688" s="25">
        <f t="shared" ca="1" si="527"/>
        <v>-4331173.4129185891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-1133194.4992577787</v>
      </c>
      <c r="R689" s="25">
        <f t="array" aca="1" ref="R689" ca="1">INDEX('Lorri 401b'!L:L,MATCH('Retirement Calculator'!A689,'Lorri 401b'!N:N,0),0)</f>
        <v>-3246201.615014222</v>
      </c>
      <c r="S689" s="25">
        <f t="shared" ca="1" si="527"/>
        <v>-4379396.1142720003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-1146346.7545250473</v>
      </c>
      <c r="R690" s="25">
        <f t="array" aca="1" ref="R690" ca="1">INDEX('Lorri 401b'!L:L,MATCH('Retirement Calculator'!A690,'Lorri 401b'!N:N,0),0)</f>
        <v>-3281472.9890226708</v>
      </c>
      <c r="S690" s="25">
        <f t="shared" ca="1" si="527"/>
        <v>-4427819.743547718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-1159553.8108559295</v>
      </c>
      <c r="R691" s="25">
        <f t="array" aca="1" ref="R691" ca="1">INDEX('Lorri 401b'!L:L,MATCH('Retirement Calculator'!A691,'Lorri 401b'!N:N,0),0)</f>
        <v>-3316891.327089488</v>
      </c>
      <c r="S691" s="25">
        <f t="shared" ca="1" si="527"/>
        <v>-4476445.1379454173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-1172815.8965881902</v>
      </c>
      <c r="R692" s="25">
        <f t="array" aca="1" ref="R692" ca="1">INDEX('Lorri 401b'!L:L,MATCH('Retirement Calculator'!A692,'Lorri 401b'!N:N,0),0)</f>
        <v>-3352457.2415649174</v>
      </c>
      <c r="S692" s="25">
        <f t="shared" ca="1" si="527"/>
        <v>-4525273.1381531078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-1186133.2410110021</v>
      </c>
      <c r="R693" s="25">
        <f t="array" aca="1" ref="R693" ca="1">INDEX('Lorri 401b'!L:L,MATCH('Retirement Calculator'!A693,'Lorri 401b'!N:N,0),0)</f>
        <v>-3388171.3473506607</v>
      </c>
      <c r="S693" s="25">
        <f t="shared" ca="1" si="527"/>
        <v>-4574304.5883616628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-1199506.074368909</v>
      </c>
      <c r="R694" s="25">
        <f t="array" aca="1" ref="R694" ca="1">INDEX('Lorri 401b'!L:L,MATCH('Retirement Calculator'!A694,'Lorri 401b'!N:N,0),0)</f>
        <v>-3424034.2619105112</v>
      </c>
      <c r="S694" s="25">
        <f t="shared" ca="1" si="527"/>
        <v>-4623540.3362794202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-1212934.6278658072</v>
      </c>
      <c r="R695" s="25">
        <f t="array" aca="1" ref="R695" ca="1">INDEX('Lorri 401b'!L:L,MATCH('Retirement Calculator'!A695,'Lorri 401b'!N:N,0),0)</f>
        <v>-3460046.605281028</v>
      </c>
      <c r="S695" s="25">
        <f t="shared" ca="1" si="527"/>
        <v>-4672981.2331468351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-1226419.1336689424</v>
      </c>
      <c r="R696" s="25">
        <f t="array" aca="1" ref="R696" ca="1">INDEX('Lorri 401b'!L:L,MATCH('Retirement Calculator'!A696,'Lorri 401b'!N:N,0),0)</f>
        <v>-3496209.0000822553</v>
      </c>
      <c r="S696" s="25">
        <f t="shared" ca="1" si="527"/>
        <v>-4722628.1337511977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-1239959.8249129241</v>
      </c>
      <c r="R697" s="25">
        <f t="array" aca="1" ref="R697" ca="1">INDEX('Lorri 401b'!L:L,MATCH('Retirement Calculator'!A697,'Lorri 401b'!N:N,0),0)</f>
        <v>-3532522.0715284878</v>
      </c>
      <c r="S697" s="25">
        <f t="shared" ca="1" si="527"/>
        <v>-4772481.8964414122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-1253556.9357037556</v>
      </c>
      <c r="R698" s="25">
        <f t="array" aca="1" ref="R698" ca="1">INDEX('Lorri 401b'!L:L,MATCH('Retirement Calculator'!A698,'Lorri 401b'!N:N,0),0)</f>
        <v>-3568986.4474390796</v>
      </c>
      <c r="S698" s="25">
        <f t="shared" ca="1" si="527"/>
        <v>-4822543.3831428355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-1267210.7011228823</v>
      </c>
      <c r="R699" s="25">
        <f t="array" aca="1" ref="R699" ca="1">INDEX('Lorri 401b'!L:L,MATCH('Retirement Calculator'!A699,'Lorri 401b'!N:N,0),0)</f>
        <v>-3605602.7582492987</v>
      </c>
      <c r="S699" s="25">
        <f t="shared" ca="1" si="527"/>
        <v>-4872813.4593721814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-1280921.3572312554</v>
      </c>
      <c r="R700" s="25">
        <f t="array" aca="1" ref="R700" ca="1">INDEX('Lorri 401b'!L:L,MATCH('Retirement Calculator'!A700,'Lorri 401b'!N:N,0),0)</f>
        <v>-3642371.6370212268</v>
      </c>
      <c r="S700" s="25">
        <f t="shared" ca="1" si="527"/>
        <v>-4923292.9942524824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-1294689.1410734134</v>
      </c>
      <c r="R701" s="25">
        <f t="array" aca="1" ref="R701" ca="1">INDEX('Lorri 401b'!L:L,MATCH('Retirement Calculator'!A701,'Lorri 401b'!N:N,0),0)</f>
        <v>-3679293.7194547048</v>
      </c>
      <c r="S701" s="25">
        <f t="shared" ca="1" si="527"/>
        <v>-4973982.860528118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-1308514.2906815803</v>
      </c>
      <c r="R702" s="25">
        <f t="array" aca="1" ref="R702" ca="1">INDEX('Lorri 401b'!L:L,MATCH('Retirement Calculator'!A702,'Lorri 401b'!N:N,0),0)</f>
        <v>-3716369.6438983222</v>
      </c>
      <c r="S702" s="25">
        <f t="shared" ca="1" si="527"/>
        <v>-5024883.9345799023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-1322397.0450797814</v>
      </c>
      <c r="R703" s="25">
        <f t="array" aca="1" ref="R703" ca="1">INDEX('Lorri 401b'!L:L,MATCH('Retirement Calculator'!A703,'Lorri 401b'!N:N,0),0)</f>
        <v>-3753600.0513604549</v>
      </c>
      <c r="S703" s="25">
        <f t="shared" ca="1" si="527"/>
        <v>-5075997.0964402361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-1336337.644287975</v>
      </c>
      <c r="R704" s="25">
        <f t="array" aca="1" ref="R704" ca="1">INDEX('Lorri 401b'!L:L,MATCH('Retirement Calculator'!A704,'Lorri 401b'!N:N,0),0)</f>
        <v>-3790985.5855203462</v>
      </c>
      <c r="S704" s="25">
        <f t="shared" ca="1" si="527"/>
        <v>-5127323.2298083212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-1350336.3293262026</v>
      </c>
      <c r="R705" s="25">
        <f t="array" aca="1" ref="R705" ca="1">INDEX('Lorri 401b'!L:L,MATCH('Retirement Calculator'!A705,'Lorri 401b'!N:N,0),0)</f>
        <v>-3828526.8927392373</v>
      </c>
      <c r="S705" s="25">
        <f t="shared" ca="1" si="527"/>
        <v>-5178863.2220654394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-1364393.3422187562</v>
      </c>
      <c r="R706" s="25">
        <f t="array" aca="1" ref="R706" ca="1">INDEX('Lorri 401b'!L:L,MATCH('Retirement Calculator'!A706,'Lorri 401b'!N:N,0),0)</f>
        <v>-3866224.6220715404</v>
      </c>
      <c r="S706" s="25">
        <f t="shared" ca="1" si="527"/>
        <v>-5230617.9642902967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-1378508.925998362</v>
      </c>
      <c r="R707" s="25">
        <f t="array" aca="1" ref="R707" ca="1">INDEX('Lorri 401b'!L:L,MATCH('Retirement Calculator'!A707,'Lorri 401b'!N:N,0),0)</f>
        <v>-3904079.4252760615</v>
      </c>
      <c r="S707" s="25">
        <f t="shared" ca="1" si="527"/>
        <v>-5282588.3512744233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-1392683.3247103828</v>
      </c>
      <c r="R708" s="25">
        <f t="array" aca="1" ref="R708" ca="1">INDEX('Lorri 401b'!L:L,MATCH('Retirement Calculator'!A708,'Lorri 401b'!N:N,0),0)</f>
        <v>-3942091.956827268</v>
      </c>
      <c r="S708" s="25">
        <f t="shared" ca="1" si="527"/>
        <v>-5334775.2815376511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-1406916.7834170372</v>
      </c>
      <c r="R709" s="25">
        <f t="array" aca="1" ref="R709" ca="1">INDEX('Lorri 401b'!L:L,MATCH('Retirement Calculator'!A709,'Lorri 401b'!N:N,0),0)</f>
        <v>-3980262.8739266046</v>
      </c>
      <c r="S709" s="25">
        <f t="shared" ca="1" si="527"/>
        <v>-5387179.6573436419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-1421209.5482016359</v>
      </c>
      <c r="R710" s="25">
        <f t="array" aca="1" ref="R710" ca="1">INDEX('Lorri 401b'!L:L,MATCH('Retirement Calculator'!A710,'Lorri 401b'!N:N,0),0)</f>
        <v>-4018592.836513855</v>
      </c>
      <c r="S710" s="25">
        <f t="shared" ca="1" si="527"/>
        <v>-5439802.384715491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-1435561.8661728371</v>
      </c>
      <c r="R711" s="25">
        <f t="array" aca="1" ref="R711" ca="1">INDEX('Lorri 401b'!L:L,MATCH('Retirement Calculator'!A711,'Lorri 401b'!N:N,0),0)</f>
        <v>-4057082.5072785523</v>
      </c>
      <c r="S711" s="25">
        <f t="shared" ca="1" si="527"/>
        <v>-5492644.3734513894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-1449973.9854689185</v>
      </c>
      <c r="R712" s="25">
        <f t="array" aca="1" ref="R712" ca="1">INDEX('Lorri 401b'!L:L,MATCH('Retirement Calculator'!A712,'Lorri 401b'!N:N,0),0)</f>
        <v>-4095732.5516714361</v>
      </c>
      <c r="S712" s="25">
        <f t="shared" ca="1" si="527"/>
        <v>-5545706.5371403545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-1464446.1552620667</v>
      </c>
      <c r="R713" s="25">
        <f t="array" aca="1" ref="R713" ca="1">INDEX('Lorri 401b'!L:L,MATCH('Retirement Calculator'!A713,'Lorri 401b'!N:N,0),0)</f>
        <v>-4134543.6379159568</v>
      </c>
      <c r="S713" s="25">
        <f t="shared" ca="1" si="527"/>
        <v>-5598989.7931780238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-1478978.6257626864</v>
      </c>
      <c r="R714" s="25">
        <f t="array" aca="1" ref="R714" ca="1">INDEX('Lorri 401b'!L:L,MATCH('Retirement Calculator'!A714,'Lorri 401b'!N:N,0),0)</f>
        <v>-4173516.4370198296</v>
      </c>
      <c r="S714" s="25">
        <f t="shared" ca="1" si="527"/>
        <v>-5652495.0627825158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-1493571.6482237254</v>
      </c>
      <c r="R715" s="25">
        <f t="array" aca="1" ref="R715" ca="1">INDEX('Lorri 401b'!L:L,MATCH('Retirement Calculator'!A715,'Lorri 401b'!N:N,0),0)</f>
        <v>-4212651.6227866346</v>
      </c>
      <c r="S715" s="25">
        <f t="shared" ca="1" si="527"/>
        <v>-5706223.2710103597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-1508225.4749450188</v>
      </c>
      <c r="R716" s="25">
        <f t="array" aca="1" ref="R716" ca="1">INDEX('Lorri 401b'!L:L,MATCH('Retirement Calculator'!A716,'Lorri 401b'!N:N,0),0)</f>
        <v>-4251949.8718274683</v>
      </c>
      <c r="S716" s="25">
        <f t="shared" ca="1" si="527"/>
        <v>-5760175.3467724873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-1522940.3592776507</v>
      </c>
      <c r="R717" s="25">
        <f t="array" aca="1" ref="R717" ca="1">INDEX('Lorri 401b'!L:L,MATCH('Retirement Calculator'!A717,'Lorri 401b'!N:N,0),0)</f>
        <v>-4291411.8635726385</v>
      </c>
      <c r="S717" s="25">
        <f t="shared" ca="1" si="527"/>
        <v>-5814352.2228502892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-1537716.5556283353</v>
      </c>
      <c r="R718" s="25">
        <f t="array" aca="1" ref="R718" ca="1">INDEX('Lorri 401b'!L:L,MATCH('Retirement Calculator'!A718,'Lorri 401b'!N:N,0),0)</f>
        <v>-4331038.2802834138</v>
      </c>
      <c r="S718" s="25">
        <f t="shared" ca="1" si="527"/>
        <v>-5868754.8359117489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-1552554.3194638146</v>
      </c>
      <c r="R719" s="25">
        <f t="array" aca="1" ref="R719" ca="1">INDEX('Lorri 401b'!L:L,MATCH('Retirement Calculator'!A719,'Lorri 401b'!N:N,0),0)</f>
        <v>-4370829.807063817</v>
      </c>
      <c r="S719" s="25">
        <f t="shared" ca="1" si="527"/>
        <v>-5923384.1265276317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-1567453.9073152749</v>
      </c>
      <c r="R720" s="25">
        <f t="array" aca="1" ref="R720" ca="1">INDEX('Lorri 401b'!L:L,MATCH('Retirement Calculator'!A720,'Lorri 401b'!N:N,0),0)</f>
        <v>-4410787.1318724724</v>
      </c>
      <c r="S720" s="25">
        <f t="shared" ca="1" si="527"/>
        <v>-5978241.0391877471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-1582415.576782783</v>
      </c>
      <c r="R721" s="25">
        <f t="array" aca="1" ref="R721" ca="1">INDEX('Lorri 401b'!L:L,MATCH('Retirement Calculator'!A721,'Lorri 401b'!N:N,0),0)</f>
        <v>-4450910.9455344966</v>
      </c>
      <c r="S721" s="25">
        <f t="shared" ca="1" si="527"/>
        <v>-6033326.5223172791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-1597439.586539739</v>
      </c>
      <c r="R722" s="25">
        <f t="array" aca="1" ref="R722" ca="1">INDEX('Lorri 401b'!L:L,MATCH('Retirement Calculator'!A722,'Lorri 401b'!N:N,0),0)</f>
        <v>-4491201.9417534461</v>
      </c>
      <c r="S722" s="25">
        <f t="shared" ca="1" si="527"/>
        <v>-6088641.5282931849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-1612526.196337349</v>
      </c>
      <c r="R723" s="25">
        <f t="array" aca="1" ref="R723" ca="1">INDEX('Lorri 401b'!L:L,MATCH('Retirement Calculator'!A723,'Lorri 401b'!N:N,0),0)</f>
        <v>-4531660.8171233078</v>
      </c>
      <c r="S723" s="25">
        <f t="shared" ca="1" si="527"/>
        <v>-6144187.0134606566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-1627675.6670091157</v>
      </c>
      <c r="R724" s="25">
        <f t="array" aca="1" ref="R724" ca="1">INDEX('Lorri 401b'!L:L,MATCH('Retirement Calculator'!A724,'Lorri 401b'!N:N,0),0)</f>
        <v>-4572288.2711405437</v>
      </c>
      <c r="S724" s="25">
        <f t="shared" ca="1" si="527"/>
        <v>-6199963.938149659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-1642888.2604753482</v>
      </c>
      <c r="R725" s="25">
        <f t="array" aca="1" ref="R725" ca="1">INDEX('Lorri 401b'!L:L,MATCH('Retirement Calculator'!A725,'Lorri 401b'!N:N,0),0)</f>
        <v>-4613085.0062161852</v>
      </c>
      <c r="S725" s="25">
        <f t="shared" ca="1" si="527"/>
        <v>-6255973.2666915338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-1658164.23974769</v>
      </c>
      <c r="R726" s="25">
        <f t="array" aca="1" ref="R726" ca="1">INDEX('Lorri 401b'!L:L,MATCH('Retirement Calculator'!A726,'Lorri 401b'!N:N,0),0)</f>
        <v>-4654051.7276879754</v>
      </c>
      <c r="S726" s="25">
        <f t="shared" ca="1" si="527"/>
        <v>-6312215.9674356654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-1673503.8689336665</v>
      </c>
      <c r="R727" s="25">
        <f t="array" aca="1" ref="R727" ca="1">INDEX('Lorri 401b'!L:L,MATCH('Retirement Calculator'!A727,'Lorri 401b'!N:N,0),0)</f>
        <v>-4695189.1438325644</v>
      </c>
      <c r="S727" s="25">
        <f t="shared" ca="1" si="527"/>
        <v>-6368693.0127662309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-1688907.4132412511</v>
      </c>
      <c r="R728" s="25">
        <f t="array" aca="1" ref="R728" ca="1">INDEX('Lorri 401b'!L:L,MATCH('Retirement Calculator'!A728,'Lorri 401b'!N:N,0),0)</f>
        <v>-4736497.9658777555</v>
      </c>
      <c r="S728" s="25">
        <f t="shared" ca="1" si="527"/>
        <v>-6425405.3791190069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-1704375.1389834508</v>
      </c>
      <c r="R729" s="25">
        <f t="array" aca="1" ref="R729" ca="1">INDEX('Lorri 401b'!L:L,MATCH('Retirement Calculator'!A729,'Lorri 401b'!N:N,0),0)</f>
        <v>-4777978.9080148023</v>
      </c>
      <c r="S729" s="25">
        <f t="shared" ca="1" si="527"/>
        <v>-6482354.0469982531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-1719907.3135829095</v>
      </c>
      <c r="R730" s="25">
        <f t="array" aca="1" ref="R730" ca="1">INDEX('Lorri 401b'!L:L,MATCH('Retirement Calculator'!A730,'Lorri 401b'!N:N,0),0)</f>
        <v>-4819632.6874107532</v>
      </c>
      <c r="S730" s="25">
        <f t="shared" ca="1" si="527"/>
        <v>-6539540.0009936625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-1735504.2055765328</v>
      </c>
      <c r="R731" s="25">
        <f t="array" aca="1" ref="R731" ca="1">INDEX('Lorri 401b'!L:L,MATCH('Retirement Calculator'!A731,'Lorri 401b'!N:N,0),0)</f>
        <v>-4861460.024220854</v>
      </c>
      <c r="S731" s="25">
        <f t="shared" ca="1" si="527"/>
        <v>-6596964.2297973866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-1751166.0846201293</v>
      </c>
      <c r="R732" s="25">
        <f t="array" aca="1" ref="R732" ca="1">INDEX('Lorri 401b'!L:L,MATCH('Retirement Calculator'!A732,'Lorri 401b'!N:N,0),0)</f>
        <v>-4903461.6416009972</v>
      </c>
      <c r="S732" s="25">
        <f t="shared" ca="1" si="527"/>
        <v>-6654627.7262211265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-1766893.2214930742</v>
      </c>
      <c r="R733" s="25">
        <f t="array" aca="1" ref="R733" ca="1">INDEX('Lorri 401b'!L:L,MATCH('Retirement Calculator'!A733,'Lorri 401b'!N:N,0),0)</f>
        <v>-4945638.265720224</v>
      </c>
      <c r="S733" s="25">
        <f t="shared" ca="1" si="527"/>
        <v>-6712531.4872132987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-1782685.8881029899</v>
      </c>
      <c r="R734" s="25">
        <f t="array" aca="1" ref="R734" ca="1">INDEX('Lorri 401b'!L:L,MATCH('Retirement Calculator'!A734,'Lorri 401b'!N:N,0),0)</f>
        <v>-4987990.6257732809</v>
      </c>
      <c r="S734" s="25">
        <f t="shared" ca="1" si="527"/>
        <v>-6770676.5138762705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-1798544.3574904469</v>
      </c>
      <c r="R735" s="25">
        <f t="array" aca="1" ref="R735" ca="1">INDEX('Lorri 401b'!L:L,MATCH('Retirement Calculator'!A735,'Lorri 401b'!N:N,0),0)</f>
        <v>-5030519.4539932255</v>
      </c>
      <c r="S735" s="25">
        <f t="shared" ca="1" si="527"/>
        <v>-6829063.8114836719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-1814468.9038336847</v>
      </c>
      <c r="R736" s="25">
        <f t="array" aca="1" ref="R736" ca="1">INDEX('Lorri 401b'!L:L,MATCH('Retirement Calculator'!A736,'Lorri 401b'!N:N,0),0)</f>
        <v>-5073225.4856640864</v>
      </c>
      <c r="S736" s="25">
        <f t="shared" ca="1" si="527"/>
        <v>-6887694.3894977709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-1830459.8024533528</v>
      </c>
      <c r="R737" s="25">
        <f t="array" aca="1" ref="R737" ca="1">INDEX('Lorri 401b'!L:L,MATCH('Retirement Calculator'!A737,'Lorri 401b'!N:N,0),0)</f>
        <v>-5116109.4591335757</v>
      </c>
      <c r="S737" s="25">
        <f t="shared" ca="1" si="527"/>
        <v>-6946569.2615869287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-1846517.3298172695</v>
      </c>
      <c r="R738" s="25">
        <f t="array" aca="1" ref="R738" ca="1">INDEX('Lorri 401b'!L:L,MATCH('Retirement Calculator'!A738,'Lorri 401b'!N:N,0),0)</f>
        <v>-5159172.1158258542</v>
      </c>
      <c r="S738" s="25">
        <f t="shared" ca="1" si="527"/>
        <v>-7005689.4456431232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-1862641.7635452026</v>
      </c>
      <c r="R739" s="25">
        <f t="array" aca="1" ref="R739" ca="1">INDEX('Lorri 401b'!L:L,MATCH('Retirement Calculator'!A739,'Lorri 401b'!N:N,0),0)</f>
        <v>-5202414.2002543509</v>
      </c>
      <c r="S739" s="25">
        <f t="shared" ca="1" si="527"/>
        <v>-7065055.963799553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-1878833.3824136686</v>
      </c>
      <c r="R740" s="25">
        <f t="array" aca="1" ref="R740" ca="1">INDEX('Lorri 401b'!L:L,MATCH('Retirement Calculator'!A740,'Lorri 401b'!N:N,0),0)</f>
        <v>-5245836.4600346331</v>
      </c>
      <c r="S740" s="25">
        <f t="shared" ca="1" si="527"/>
        <v>-7124669.8424483016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-1895092.4663607532</v>
      </c>
      <c r="R741" s="25">
        <f t="array" aca="1" ref="R741" ca="1">INDEX('Lorri 401b'!L:L,MATCH('Retirement Calculator'!A741,'Lorri 401b'!N:N,0),0)</f>
        <v>-5289439.6458973335</v>
      </c>
      <c r="S741" s="25">
        <f t="shared" ca="1" si="527"/>
        <v>-7184532.1122580869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-1911419.2964909507</v>
      </c>
      <c r="R742" s="25">
        <f t="array" aca="1" ref="R742" ca="1">INDEX('Lorri 401b'!L:L,MATCH('Retirement Calculator'!A742,'Lorri 401b'!N:N,0),0)</f>
        <v>-5333224.5117011284</v>
      </c>
      <c r="S742" s="25">
        <f t="shared" ca="1" si="527"/>
        <v>-7244643.808192079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-1927814.1550800242</v>
      </c>
      <c r="R743" s="25">
        <f t="array" aca="1" ref="R743" ca="1">INDEX('Lorri 401b'!L:L,MATCH('Retirement Calculator'!A743,'Lorri 401b'!N:N,0),0)</f>
        <v>-5377191.8144457722</v>
      </c>
      <c r="S743" s="25">
        <f t="shared" ca="1" si="527"/>
        <v>-7305005.9695257964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-1944277.3255798854</v>
      </c>
      <c r="R744" s="25">
        <f t="array" aca="1" ref="R744" ca="1">INDEX('Lorri 401b'!L:L,MATCH('Retirement Calculator'!A744,'Lorri 401b'!N:N,0),0)</f>
        <v>-5421342.3142851852</v>
      </c>
      <c r="S744" s="25">
        <f t="shared" ca="1" si="527"/>
        <v>-7365619.6398650706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-1960809.092623496</v>
      </c>
      <c r="R745" s="25">
        <f t="array" aca="1" ref="R745" ca="1">INDEX('Lorri 401b'!L:L,MATCH('Retirement Calculator'!A745,'Lorri 401b'!N:N,0),0)</f>
        <v>-5465676.7745405957</v>
      </c>
      <c r="S745" s="25">
        <f t="shared" ca="1" si="527"/>
        <v>-7426485.8671640921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-1977409.7420297882</v>
      </c>
      <c r="R746" s="25">
        <f t="array" aca="1" ref="R746" ca="1">INDEX('Lorri 401b'!L:L,MATCH('Retirement Calculator'!A746,'Lorri 401b'!N:N,0),0)</f>
        <v>-5510195.9617137369</v>
      </c>
      <c r="S746" s="25">
        <f t="shared" ca="1" si="527"/>
        <v>-7487605.7037435248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-1994079.5608086067</v>
      </c>
      <c r="R747" s="25">
        <f t="array" aca="1" ref="R747" ca="1">INDEX('Lorri 401b'!L:L,MATCH('Retirement Calculator'!A747,'Lorri 401b'!N:N,0),0)</f>
        <v>-5554900.6455001002</v>
      </c>
      <c r="S747" s="25">
        <f t="shared" ca="1" si="527"/>
        <v>-7548980.2063087067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-2010818.8371656702</v>
      </c>
      <c r="R748" s="25">
        <f t="array" aca="1" ref="R748" ca="1">INDEX('Lorri 401b'!L:L,MATCH('Retirement Calculator'!A748,'Lorri 401b'!N:N,0),0)</f>
        <v>-5599791.5988022396</v>
      </c>
      <c r="S748" s="25">
        <f t="shared" ca="1" si="527"/>
        <v>-7610610.4359679101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-2027627.8605075551</v>
      </c>
      <c r="R749" s="25">
        <f t="array" aca="1" ref="R749" ca="1">INDEX('Lorri 401b'!L:L,MATCH('Retirement Calculator'!A749,'Lorri 401b'!N:N,0),0)</f>
        <v>-5644869.5977431377</v>
      </c>
      <c r="S749" s="25">
        <f t="shared" ca="1" si="527"/>
        <v>-7672497.458250693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-2044506.9214466976</v>
      </c>
      <c r="R750" s="25">
        <f t="array" aca="1" ref="R750" ca="1">INDEX('Lorri 401b'!L:L,MATCH('Retirement Calculator'!A750,'Lorri 401b'!N:N,0),0)</f>
        <v>-5690135.4216796234</v>
      </c>
      <c r="S750" s="25">
        <f t="shared" ca="1" si="527"/>
        <v>-7734642.3431263212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-2061456.3118064199</v>
      </c>
      <c r="R751" s="25">
        <f t="array" aca="1" ref="R751" ca="1">INDEX('Lorri 401b'!L:L,MATCH('Retirement Calculator'!A751,'Lorri 401b'!N:N,0),0)</f>
        <v>-5735589.8532158444</v>
      </c>
      <c r="S751" s="25">
        <f t="shared" ca="1" si="527"/>
        <v>-7797046.1650222642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-2078476.3246259743</v>
      </c>
      <c r="R752" s="25">
        <f t="array" aca="1" ref="R752" ca="1">INDEX('Lorri 401b'!L:L,MATCH('Retirement Calculator'!A752,'Lorri 401b'!N:N,0),0)</f>
        <v>-5781233.6782167992</v>
      </c>
      <c r="S752" s="25">
        <f t="shared" ca="1" si="527"/>
        <v>-7859710.0028427737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-2095567.2541656103</v>
      </c>
      <c r="R753" s="25">
        <f t="array" aca="1" ref="R753" ca="1">INDEX('Lorri 401b'!L:L,MATCH('Retirement Calculator'!A753,'Lorri 401b'!N:N,0),0)</f>
        <v>-5827067.6858219253</v>
      </c>
      <c r="S753" s="25">
        <f t="shared" ca="1" si="527"/>
        <v>-7922634.9399875356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-2112729.3959116619</v>
      </c>
      <c r="R754" s="25">
        <f t="array" aca="1" ref="R754" ca="1">INDEX('Lorri 401b'!L:L,MATCH('Retirement Calculator'!A754,'Lorri 401b'!N:N,0),0)</f>
        <v>-5873092.6684587393</v>
      </c>
      <c r="S754" s="25">
        <f t="shared" ca="1" si="527"/>
        <v>-7985822.0643704012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-2129963.0465816553</v>
      </c>
      <c r="R755" s="25">
        <f t="array" aca="1" ref="R755" ca="1">INDEX('Lorri 401b'!L:L,MATCH('Retirement Calculator'!A755,'Lorri 401b'!N:N,0),0)</f>
        <v>-5919309.4218565403</v>
      </c>
      <c r="S755" s="25">
        <f t="shared" ca="1" si="527"/>
        <v>-8049272.4684381951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-2147268.5041294401</v>
      </c>
      <c r="R756" s="25">
        <f t="array" aca="1" ref="R756" ca="1">INDEX('Lorri 401b'!L:L,MATCH('Retirement Calculator'!A756,'Lorri 401b'!N:N,0),0)</f>
        <v>-5965718.7450601654</v>
      </c>
      <c r="S756" s="25">
        <f t="shared" ca="1" si="527"/>
        <v>-8112987.2491896059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-2164646.0677503408</v>
      </c>
      <c r="R757" s="25">
        <f t="array" aca="1" ref="R757" ca="1">INDEX('Lorri 401b'!L:L,MATCH('Retirement Calculator'!A757,'Lorri 401b'!N:N,0),0)</f>
        <v>-6012321.4404438054</v>
      </c>
      <c r="S757" s="25">
        <f t="shared" ca="1" si="527"/>
        <v>-8176967.5081941467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-2182096.0378863285</v>
      </c>
      <c r="R758" s="25">
        <f t="array" aca="1" ref="R758" ca="1">INDEX('Lorri 401b'!L:L,MATCH('Retirement Calculator'!A758,'Lorri 401b'!N:N,0),0)</f>
        <v>-6059118.3137248773</v>
      </c>
      <c r="S758" s="25">
        <f t="shared" ca="1" si="527"/>
        <v>-8241214.3516112063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-2199618.7162312162</v>
      </c>
      <c r="R759" s="25">
        <f t="array" aca="1" ref="R759" ca="1">INDEX('Lorri 401b'!L:L,MATCH('Retirement Calculator'!A759,'Lorri 401b'!N:N,0),0)</f>
        <v>-6106110.1739779534</v>
      </c>
      <c r="S759" s="25">
        <f t="shared" ca="1" si="527"/>
        <v>-8305728.8902091701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-2217214.4057358741</v>
      </c>
      <c r="R760" s="25">
        <f t="array" aca="1" ref="R760" ca="1">INDEX('Lorri 401b'!L:L,MATCH('Retirement Calculator'!A760,'Lorri 401b'!N:N,0),0)</f>
        <v>-6153297.8336487506</v>
      </c>
      <c r="S760" s="25">
        <f t="shared" ca="1" si="527"/>
        <v>-8370512.2393846251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-2234883.4106134684</v>
      </c>
      <c r="R761" s="25">
        <f t="array" aca="1" ref="R761" ca="1">INDEX('Lorri 401b'!L:L,MATCH('Retirement Calculator'!A761,'Lorri 401b'!N:N,0),0)</f>
        <v>-6200682.1085681757</v>
      </c>
      <c r="S761" s="25">
        <f t="shared" ca="1" si="527"/>
        <v>-8435565.5191816445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-2252626.0363447191</v>
      </c>
      <c r="R762" s="25">
        <f t="array" aca="1" ref="R762" ca="1">INDEX('Lorri 401b'!L:L,MATCH('Retirement Calculator'!A762,'Lorri 401b'!N:N,0),0)</f>
        <v>-6248263.8179664323</v>
      </c>
      <c r="S762" s="25">
        <f t="shared" ca="1" si="527"/>
        <v>-8500889.8543111514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-2270442.5896831835</v>
      </c>
      <c r="R763" s="25">
        <f t="array" aca="1" ref="R763" ca="1">INDEX('Lorri 401b'!L:L,MATCH('Retirement Calculator'!A763,'Lorri 401b'!N:N,0),0)</f>
        <v>-6296043.7844871813</v>
      </c>
      <c r="S763" s="25">
        <f t="shared" ca="1" si="527"/>
        <v>-8566486.3741703648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-2288333.3786605583</v>
      </c>
      <c r="R764" s="25">
        <f t="array" aca="1" ref="R764" ca="1">INDEX('Lorri 401b'!L:L,MATCH('Retirement Calculator'!A764,'Lorri 401b'!N:N,0),0)</f>
        <v>-6344022.8342017671</v>
      </c>
      <c r="S764" s="25">
        <f t="shared" ca="1" si="527"/>
        <v>-8632356.2128623258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-2306298.7125920053</v>
      </c>
      <c r="R765" s="25">
        <f t="array" aca="1" ref="R765" ca="1">INDEX('Lorri 401b'!L:L,MATCH('Retirement Calculator'!A765,'Lorri 401b'!N:N,0),0)</f>
        <v>-6392201.7966234973</v>
      </c>
      <c r="S765" s="25">
        <f t="shared" ca="1" si="527"/>
        <v>-8698500.5092155021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-2324338.9020814998</v>
      </c>
      <c r="R766" s="25">
        <f t="array" aca="1" ref="R766" ca="1">INDEX('Lorri 401b'!L:L,MATCH('Retirement Calculator'!A766,'Lorri 401b'!N:N,0),0)</f>
        <v>-6440581.5047219843</v>
      </c>
      <c r="S766" s="25">
        <f t="shared" ca="1" si="527"/>
        <v>-8764920.406803485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-2342454.2590272008</v>
      </c>
      <c r="R767" s="25">
        <f t="array" aca="1" ref="R767" ca="1">INDEX('Lorri 401b'!L:L,MATCH('Retirement Calculator'!A767,'Lorri 401b'!N:N,0),0)</f>
        <v>-6489162.7949375482</v>
      </c>
      <c r="S767" s="25">
        <f t="shared" ca="1" si="527"/>
        <v>-8831617.053964749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-2360645.0966268419</v>
      </c>
      <c r="R768" s="25">
        <f t="array" aca="1" ref="R768" ca="1">INDEX('Lorri 401b'!L:L,MATCH('Retirement Calculator'!A768,'Lorri 401b'!N:N,0),0)</f>
        <v>-6537946.5071956767</v>
      </c>
      <c r="S768" s="25">
        <f t="shared" ca="1" si="527"/>
        <v>-8898591.6038225181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-2378911.7293831483</v>
      </c>
      <c r="R769" s="25">
        <f t="array" aca="1" ref="R769" ca="1">INDEX('Lorri 401b'!L:L,MATCH('Retirement Calculator'!A769,'Lorri 401b'!N:N,0),0)</f>
        <v>-6586933.4849215476</v>
      </c>
      <c r="S769" s="25">
        <f t="shared" ca="1" si="527"/>
        <v>-8965845.2143046968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-2397254.4731092728</v>
      </c>
      <c r="R770" s="25">
        <f t="array" aca="1" ref="R770" ca="1">INDEX('Lorri 401b'!L:L,MATCH('Retirement Calculator'!A770,'Lorri 401b'!N:N,0),0)</f>
        <v>-6636124.5750546101</v>
      </c>
      <c r="S770" s="25">
        <f t="shared" ca="1" si="527"/>
        <v>-9033379.0481638834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-2415673.6449342561</v>
      </c>
      <c r="R771" s="25">
        <f t="array" aca="1" ref="R771" ca="1">INDEX('Lorri 401b'!L:L,MATCH('Retirement Calculator'!A771,'Lorri 401b'!N:N,0),0)</f>
        <v>-6685520.6280632271</v>
      </c>
      <c r="S771" s="25">
        <f t="shared" ca="1" si="527"/>
        <v>-9101194.2729974836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-2434169.56330851</v>
      </c>
      <c r="R772" s="25">
        <f t="array" aca="1" ref="R772" ca="1">INDEX('Lorri 401b'!L:L,MATCH('Retirement Calculator'!A772,'Lorri 401b'!N:N,0),0)</f>
        <v>-6735122.49795938</v>
      </c>
      <c r="S772" s="25">
        <f t="shared" ca="1" si="527"/>
        <v>-9169292.06126789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-2452742.5480093234</v>
      </c>
      <c r="R773" s="25">
        <f t="array" aca="1" ref="R773" ca="1">INDEX('Lorri 401b'!L:L,MATCH('Retirement Calculator'!A773,'Lorri 401b'!N:N,0),0)</f>
        <v>-6784931.0423134333</v>
      </c>
      <c r="S773" s="25">
        <f t="shared" ca="1" si="527"/>
        <v>-9237673.5903227571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-2471392.9201463903</v>
      </c>
      <c r="R774" s="25">
        <f t="array" aca="1" ref="R774" ca="1">INDEX('Lorri 401b'!L:L,MATCH('Retirement Calculator'!A774,'Lorri 401b'!N:N,0),0)</f>
        <v>-6834947.1222689617</v>
      </c>
      <c r="S774" s="25">
        <f t="shared" ca="1" si="527"/>
        <v>-9306340.0424153525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-2490121.0021673618</v>
      </c>
      <c r="R775" s="25">
        <f t="array" aca="1" ref="R775" ca="1">INDEX('Lorri 401b'!L:L,MATCH('Retirement Calculator'!A775,'Lorri 401b'!N:N,0),0)</f>
        <v>-6885171.6025576387</v>
      </c>
      <c r="S775" s="25">
        <f t="shared" ca="1" si="527"/>
        <v>-9375292.6047249995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-2508927.1178634204</v>
      </c>
      <c r="R776" s="25">
        <f t="array" aca="1" ref="R776" ca="1">INDEX('Lorri 401b'!L:L,MATCH('Retirement Calculator'!A776,'Lorri 401b'!N:N,0),0)</f>
        <v>-6935605.3515141848</v>
      </c>
      <c r="S776" s="25">
        <f t="shared" ref="S776:S1030" ca="1" si="787">SUM(Q776:R776)</f>
        <v>-9444532.4693776052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-2527811.5923748794</v>
      </c>
      <c r="R777" s="25">
        <f t="array" aca="1" ref="R777" ca="1">INDEX('Lorri 401b'!L:L,MATCH('Retirement Calculator'!A777,'Lorri 401b'!N:N,0),0)</f>
        <v>-6986249.2410913827</v>
      </c>
      <c r="S777" s="25">
        <f t="shared" ca="1" si="787"/>
        <v>-9514060.8334662616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-2546774.7521968028</v>
      </c>
      <c r="R778" s="25">
        <f t="array" aca="1" ref="R778" ca="1">INDEX('Lorri 401b'!L:L,MATCH('Retirement Calculator'!A778,'Lorri 401b'!N:N,0),0)</f>
        <v>-7037104.1468751524</v>
      </c>
      <c r="S778" s="25">
        <f t="shared" ca="1" si="787"/>
        <v>-9583878.8990719542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-2565816.9251846508</v>
      </c>
      <c r="R779" s="25">
        <f t="array" aca="1" ref="R779" ca="1">INDEX('Lorri 401b'!L:L,MATCH('Retirement Calculator'!A779,'Lorri 401b'!N:N,0),0)</f>
        <v>-7088170.9480996877</v>
      </c>
      <c r="S779" s="25">
        <f t="shared" ca="1" si="787"/>
        <v>-9653987.873284338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-2584938.4405599483</v>
      </c>
      <c r="R780" s="25">
        <f t="array" aca="1" ref="R780" ca="1">INDEX('Lorri 401b'!L:L,MATCH('Retirement Calculator'!A780,'Lorri 401b'!N:N,0),0)</f>
        <v>-7139450.5276626591</v>
      </c>
      <c r="S780" s="25">
        <f t="shared" ca="1" si="787"/>
        <v>-9724388.9682226069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-2604139.6289159763</v>
      </c>
      <c r="R781" s="25">
        <f t="array" aca="1" ref="R781" ca="1">INDEX('Lorri 401b'!L:L,MATCH('Retirement Calculator'!A781,'Lorri 401b'!N:N,0),0)</f>
        <v>-7190943.7721404759</v>
      </c>
      <c r="S781" s="25">
        <f t="shared" ca="1" si="787"/>
        <v>-9795083.4010564517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-2623420.8222234873</v>
      </c>
      <c r="R782" s="25">
        <f t="array" aca="1" ref="R782" ca="1">INDEX('Lorri 401b'!L:L,MATCH('Retirement Calculator'!A782,'Lorri 401b'!N:N,0),0)</f>
        <v>-7242651.5718036173</v>
      </c>
      <c r="S782" s="25">
        <f t="shared" ca="1" si="787"/>
        <v>-9866072.3940271046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-2642782.3538364465</v>
      </c>
      <c r="R783" s="25">
        <f t="array" aca="1" ref="R783" ca="1">INDEX('Lorri 401b'!L:L,MATCH('Retirement Calculator'!A783,'Lorri 401b'!N:N,0),0)</f>
        <v>-7294574.8206320219</v>
      </c>
      <c r="S783" s="25">
        <f t="shared" ca="1" si="787"/>
        <v>-9937357.1744684689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-2662224.558497793</v>
      </c>
      <c r="R784" s="25">
        <f t="array" aca="1" ref="R784" ca="1">INDEX('Lorri 401b'!L:L,MATCH('Retirement Calculator'!A784,'Lorri 401b'!N:N,0),0)</f>
        <v>-7346714.4163305443</v>
      </c>
      <c r="S784" s="25">
        <f t="shared" ca="1" si="787"/>
        <v>-10008938.974828336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-2681747.7723452286</v>
      </c>
      <c r="R785" s="25">
        <f t="array" aca="1" ref="R785" ca="1">INDEX('Lorri 401b'!L:L,MATCH('Retirement Calculator'!A785,'Lorri 401b'!N:N,0),0)</f>
        <v>-7399071.2603444774</v>
      </c>
      <c r="S785" s="25">
        <f t="shared" ca="1" si="787"/>
        <v>-10080819.032689705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-2701352.3329170286</v>
      </c>
      <c r="R786" s="25">
        <f t="array" aca="1" ref="R786" ca="1">INDEX('Lorri 401b'!L:L,MATCH('Retirement Calculator'!A786,'Lorri 401b'!N:N,0),0)</f>
        <v>-7451646.2578751352</v>
      </c>
      <c r="S786" s="25">
        <f t="shared" ca="1" si="787"/>
        <v>-10152998.590792164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-2721038.5791578777</v>
      </c>
      <c r="R787" s="25">
        <f t="array" aca="1" ref="R787" ca="1">INDEX('Lorri 401b'!L:L,MATCH('Retirement Calculator'!A787,'Lorri 401b'!N:N,0),0)</f>
        <v>-7504440.3178955037</v>
      </c>
      <c r="S787" s="25">
        <f t="shared" ca="1" si="787"/>
        <v>-10225478.897053381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-2740806.8514247304</v>
      </c>
      <c r="R788" s="25">
        <f t="array" aca="1" ref="R788" ca="1">INDEX('Lorri 401b'!L:L,MATCH('Retirement Calculator'!A788,'Lorri 401b'!N:N,0),0)</f>
        <v>-7557454.3531659571</v>
      </c>
      <c r="S788" s="25">
        <f t="shared" ca="1" si="787"/>
        <v>-10298261.204590688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-2760657.4914926947</v>
      </c>
      <c r="R789" s="25">
        <f t="array" aca="1" ref="R789" ca="1">INDEX('Lorri 401b'!L:L,MATCH('Retirement Calculator'!A789,'Lorri 401b'!N:N,0),0)</f>
        <v>-7610689.280250038</v>
      </c>
      <c r="S789" s="25">
        <f t="shared" ca="1" si="787"/>
        <v>-10371346.771742733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-2780590.8425609423</v>
      </c>
      <c r="R790" s="25">
        <f t="array" aca="1" ref="R790" ca="1">INDEX('Lorri 401b'!L:L,MATCH('Retirement Calculator'!A790,'Lorri 401b'!N:N,0),0)</f>
        <v>-7664146.0195303019</v>
      </c>
      <c r="S790" s="25">
        <f t="shared" ca="1" si="787"/>
        <v>-10444736.862091243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-2800607.2492586407</v>
      </c>
      <c r="R791" s="25">
        <f t="array" aca="1" ref="R791" ca="1">INDEX('Lorri 401b'!L:L,MATCH('Retirement Calculator'!A791,'Lorri 401b'!N:N,0),0)</f>
        <v>-7717825.4952242337</v>
      </c>
      <c r="S791" s="25">
        <f t="shared" ca="1" si="787"/>
        <v>-10518432.744482875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-2820707.057650913</v>
      </c>
      <c r="R792" s="25">
        <f t="array" aca="1" ref="R792" ca="1">INDEX('Lorri 401b'!L:L,MATCH('Retirement Calculator'!A792,'Lorri 401b'!N:N,0),0)</f>
        <v>-7771728.6354002235</v>
      </c>
      <c r="S792" s="25">
        <f t="shared" ca="1" si="787"/>
        <v>-10592435.693051137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-2840890.6152448198</v>
      </c>
      <c r="R793" s="25">
        <f t="array" aca="1" ref="R793" ca="1">INDEX('Lorri 401b'!L:L,MATCH('Retirement Calculator'!A793,'Lorri 401b'!N:N,0),0)</f>
        <v>-7825856.3719936134</v>
      </c>
      <c r="S793" s="25">
        <f t="shared" ca="1" si="787"/>
        <v>-10666746.987238433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-2861158.2709953678</v>
      </c>
      <c r="R794" s="25">
        <f t="array" aca="1" ref="R794" ca="1">INDEX('Lorri 401b'!L:L,MATCH('Retirement Calculator'!A794,'Lorri 401b'!N:N,0),0)</f>
        <v>-7880209.6408228092</v>
      </c>
      <c r="S794" s="25">
        <f t="shared" ca="1" si="787"/>
        <v>-10741367.911818177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-2881510.3753115432</v>
      </c>
      <c r="R795" s="25">
        <f t="array" aca="1" ref="R795" ca="1">INDEX('Lorri 401b'!L:L,MATCH('Retirement Calculator'!A795,'Lorri 401b'!N:N,0),0)</f>
        <v>-7934789.3816054603</v>
      </c>
      <c r="S795" s="25">
        <f t="shared" ca="1" si="787"/>
        <v>-10816299.756917004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-2901947.2800623695</v>
      </c>
      <c r="R796" s="25">
        <f t="array" aca="1" ref="R796" ca="1">INDEX('Lorri 401b'!L:L,MATCH('Retirement Calculator'!A796,'Lorri 401b'!N:N,0),0)</f>
        <v>-7989596.5379747059</v>
      </c>
      <c r="S796" s="25">
        <f t="shared" ca="1" si="787"/>
        <v>-10891543.818037076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-2922469.3385829907</v>
      </c>
      <c r="R797" s="25">
        <f t="array" aca="1" ref="R797" ca="1">INDEX('Lorri 401b'!L:L,MATCH('Retirement Calculator'!A797,'Lorri 401b'!N:N,0),0)</f>
        <v>-8044632.0574954897</v>
      </c>
      <c r="S797" s="25">
        <f t="shared" ca="1" si="787"/>
        <v>-10967101.39607848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-2943076.9056807812</v>
      </c>
      <c r="R798" s="25">
        <f t="array" aca="1" ref="R798" ca="1">INDEX('Lorri 401b'!L:L,MATCH('Retirement Calculator'!A798,'Lorri 401b'!N:N,0),0)</f>
        <v>-8099896.8916809438</v>
      </c>
      <c r="S798" s="25">
        <f t="shared" ca="1" si="787"/>
        <v>-11042973.797361724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-2963770.337641479</v>
      </c>
      <c r="R799" s="25">
        <f t="array" aca="1" ref="R799" ca="1">INDEX('Lorri 401b'!L:L,MATCH('Retirement Calculator'!A799,'Lorri 401b'!N:N,0),0)</f>
        <v>-8155391.9960088367</v>
      </c>
      <c r="S799" s="25">
        <f t="shared" ca="1" si="787"/>
        <v>-11119162.333650315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-2984549.9922353467</v>
      </c>
      <c r="R800" s="25">
        <f t="array" aca="1" ref="R800" ca="1">INDEX('Lorri 401b'!L:L,MATCH('Retirement Calculator'!A800,'Lorri 401b'!N:N,0),0)</f>
        <v>-8211118.329938096</v>
      </c>
      <c r="S800" s="25">
        <f t="shared" ca="1" si="787"/>
        <v>-11195668.322173443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-3005416.2287233551</v>
      </c>
      <c r="R801" s="25">
        <f t="array" aca="1" ref="R801" ca="1">INDEX('Lorri 401b'!L:L,MATCH('Retirement Calculator'!A801,'Lorri 401b'!N:N,0),0)</f>
        <v>-8267076.8569253935</v>
      </c>
      <c r="S801" s="25">
        <f t="shared" ca="1" si="787"/>
        <v>-11272493.085648749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-3026369.4078633972</v>
      </c>
      <c r="R802" s="25">
        <f t="array" aca="1" ref="R802" ca="1">INDEX('Lorri 401b'!L:L,MATCH('Retirement Calculator'!A802,'Lorri 401b'!N:N,0),0)</f>
        <v>-8323268.5444418052</v>
      </c>
      <c r="S802" s="25">
        <f t="shared" ca="1" si="787"/>
        <v>-11349637.952305201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-3047409.8919165228</v>
      </c>
      <c r="R803" s="25">
        <f t="array" aca="1" ref="R803" ca="1">INDEX('Lorri 401b'!L:L,MATCH('Retirement Calculator'!A803,'Lorri 401b'!N:N,0),0)</f>
        <v>-8379694.3639895348</v>
      </c>
      <c r="S803" s="25">
        <f t="shared" ca="1" si="787"/>
        <v>-11427104.255906057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-3068538.0446532029</v>
      </c>
      <c r="R804" s="25">
        <f t="array" aca="1" ref="R804" ca="1">INDEX('Lorri 401b'!L:L,MATCH('Retirement Calculator'!A804,'Lorri 401b'!N:N,0),0)</f>
        <v>-8436355.2911187131</v>
      </c>
      <c r="S804" s="25">
        <f t="shared" ca="1" si="787"/>
        <v>-11504893.335771916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-3089754.2313596192</v>
      </c>
      <c r="R805" s="25">
        <f t="array" aca="1" ref="R805" ca="1">INDEX('Lorri 401b'!L:L,MATCH('Retirement Calculator'!A805,'Lorri 401b'!N:N,0),0)</f>
        <v>-8493252.3054442648</v>
      </c>
      <c r="S805" s="25">
        <f t="shared" ca="1" si="787"/>
        <v>-11583006.536803884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-3111058.8188439789</v>
      </c>
      <c r="R806" s="25">
        <f t="array" aca="1" ref="R806" ca="1">INDEX('Lorri 401b'!L:L,MATCH('Retirement Calculator'!A806,'Lorri 401b'!N:N,0),0)</f>
        <v>-8550386.3906628396</v>
      </c>
      <c r="S806" s="25">
        <f t="shared" ca="1" si="787"/>
        <v>-11661445.209506819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-3132452.1754428567</v>
      </c>
      <c r="R807" s="25">
        <f t="array" aca="1" ref="R807" ca="1">INDEX('Lorri 401b'!L:L,MATCH('Retirement Calculator'!A807,'Lorri 401b'!N:N,0),0)</f>
        <v>-8607758.5345698241</v>
      </c>
      <c r="S807" s="25">
        <f t="shared" ca="1" si="787"/>
        <v>-11740210.710012682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-3153934.6710275635</v>
      </c>
      <c r="R808" s="25">
        <f t="array" aca="1" ref="R808" ca="1">INDEX('Lorri 401b'!L:L,MATCH('Retirement Calculator'!A808,'Lorri 401b'!N:N,0),0)</f>
        <v>-8665369.7290764209</v>
      </c>
      <c r="S808" s="25">
        <f t="shared" ca="1" si="787"/>
        <v>-11819304.400103984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-3175506.6770105399</v>
      </c>
      <c r="R809" s="25">
        <f t="array" aca="1" ref="R809" ca="1">INDEX('Lorri 401b'!L:L,MATCH('Retirement Calculator'!A809,'Lorri 401b'!N:N,0),0)</f>
        <v>-8723220.9702267963</v>
      </c>
      <c r="S809" s="25">
        <f t="shared" ca="1" si="787"/>
        <v>-11898727.647237336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-3197168.5663517783</v>
      </c>
      <c r="R810" s="25">
        <f t="array" aca="1" ref="R810" ca="1">INDEX('Lorri 401b'!L:L,MATCH('Retirement Calculator'!A810,'Lorri 401b'!N:N,0),0)</f>
        <v>-8781313.2582152989</v>
      </c>
      <c r="S810" s="25">
        <f t="shared" ca="1" si="787"/>
        <v>-11978481.824567078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-3218920.7135652723</v>
      </c>
      <c r="R811" s="25">
        <f t="array" aca="1" ref="R811" ca="1">INDEX('Lorri 401b'!L:L,MATCH('Retirement Calculator'!A811,'Lorri 401b'!N:N,0),0)</f>
        <v>-8839647.5974037535</v>
      </c>
      <c r="S811" s="25">
        <f t="shared" ca="1" si="787"/>
        <v>-12058568.310969025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-3240763.4947254891</v>
      </c>
      <c r="R812" s="25">
        <f t="array" aca="1" ref="R812" ca="1">INDEX('Lorri 401b'!L:L,MATCH('Retirement Calculator'!A812,'Lorri 401b'!N:N,0),0)</f>
        <v>-8898224.9963388257</v>
      </c>
      <c r="S812" s="25">
        <f t="shared" ca="1" si="787"/>
        <v>-12138988.491064314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-3262697.2874738732</v>
      </c>
      <c r="R813" s="25">
        <f t="array" aca="1" ref="R813" ca="1">INDEX('Lorri 401b'!L:L,MATCH('Retirement Calculator'!A813,'Lorri 401b'!N:N,0),0)</f>
        <v>-8957046.4677694608</v>
      </c>
      <c r="S813" s="25">
        <f t="shared" ca="1" si="787"/>
        <v>-12219743.755243335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-3284722.4710253756</v>
      </c>
      <c r="R814" s="25">
        <f t="array" aca="1" ref="R814" ca="1">INDEX('Lorri 401b'!L:L,MATCH('Retirement Calculator'!A814,'Lorri 401b'!N:N,0),0)</f>
        <v>-9016113.0286643896</v>
      </c>
      <c r="S814" s="25">
        <f t="shared" ca="1" si="787"/>
        <v>-12300835.499689765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-3306839.4261750095</v>
      </c>
      <c r="R815" s="25">
        <f t="array" aca="1" ref="R815" ca="1">INDEX('Lorri 401b'!L:L,MATCH('Retirement Calculator'!A815,'Lorri 401b'!N:N,0),0)</f>
        <v>-9075425.7002297156</v>
      </c>
      <c r="S815" s="25">
        <f t="shared" ca="1" si="787"/>
        <v>-12382265.126404725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-3329048.5353044332</v>
      </c>
      <c r="R816" s="25">
        <f t="array" aca="1" ref="R816" ca="1">INDEX('Lorri 401b'!L:L,MATCH('Retirement Calculator'!A816,'Lorri 401b'!N:N,0),0)</f>
        <v>-9134985.5079265628</v>
      </c>
      <c r="S816" s="25">
        <f t="shared" ca="1" si="787"/>
        <v>-12464034.043230996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-3351350.1823885632</v>
      </c>
      <c r="R817" s="25">
        <f t="array" aca="1" ref="R817" ca="1">INDEX('Lorri 401b'!L:L,MATCH('Retirement Calculator'!A817,'Lorri 401b'!N:N,0),0)</f>
        <v>-9194793.4814888127</v>
      </c>
      <c r="S817" s="25">
        <f t="shared" ca="1" si="787"/>
        <v>-12546143.663877375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-3373744.7530022101</v>
      </c>
      <c r="R818" s="25">
        <f t="array" aca="1" ref="R818" ca="1">INDEX('Lorri 401b'!L:L,MATCH('Retirement Calculator'!A818,'Lorri 401b'!N:N,0),0)</f>
        <v>-9254850.6549409069</v>
      </c>
      <c r="S818" s="25">
        <f t="shared" ca="1" si="787"/>
        <v>-12628595.407943117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-3396232.6343267472</v>
      </c>
      <c r="R819" s="25">
        <f t="array" aca="1" ref="R819" ca="1">INDEX('Lorri 401b'!L:L,MATCH('Retirement Calculator'!A819,'Lorri 401b'!N:N,0),0)</f>
        <v>-9315158.0666157175</v>
      </c>
      <c r="S819" s="25">
        <f t="shared" ca="1" si="787"/>
        <v>-12711390.700942464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-3418814.2151568034</v>
      </c>
      <c r="R820" s="25">
        <f t="array" aca="1" ref="R820" ca="1">INDEX('Lorri 401b'!L:L,MATCH('Retirement Calculator'!A820,'Lorri 401b'!N:N,0),0)</f>
        <v>-9375716.7591725066</v>
      </c>
      <c r="S820" s="25">
        <f t="shared" ca="1" si="787"/>
        <v>-12794530.97432931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-3441489.8859069846</v>
      </c>
      <c r="R821" s="25">
        <f t="array" aca="1" ref="R821" ca="1">INDEX('Lorri 401b'!L:L,MATCH('Retirement Calculator'!A821,'Lorri 401b'!N:N,0),0)</f>
        <v>-9436527.7796149496</v>
      </c>
      <c r="S821" s="25">
        <f t="shared" ca="1" si="787"/>
        <v>-12878017.665521935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-3464260.0386186251</v>
      </c>
      <c r="R822" s="25">
        <f t="array" aca="1" ref="R822" ca="1">INDEX('Lorri 401b'!L:L,MATCH('Retirement Calculator'!A822,'Lorri 401b'!N:N,0),0)</f>
        <v>-9497592.1793092359</v>
      </c>
      <c r="S822" s="25">
        <f t="shared" ca="1" si="787"/>
        <v>-12961852.217927862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-3487125.0669665639</v>
      </c>
      <c r="R823" s="25">
        <f t="array" aca="1" ref="R823" ca="1">INDEX('Lorri 401b'!L:L,MATCH('Retirement Calculator'!A823,'Lorri 401b'!N:N,0),0)</f>
        <v>-9558911.0140022486</v>
      </c>
      <c r="S823" s="25">
        <f t="shared" ca="1" si="787"/>
        <v>-13046036.080968812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-3510085.3662659526</v>
      </c>
      <c r="R824" s="25">
        <f t="array" aca="1" ref="R824" ca="1">INDEX('Lorri 401b'!L:L,MATCH('Retirement Calculator'!A824,'Lorri 401b'!N:N,0),0)</f>
        <v>-9620485.3438398149</v>
      </c>
      <c r="S824" s="25">
        <f t="shared" ca="1" si="787"/>
        <v>-13130570.710105767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-3533141.3334790887</v>
      </c>
      <c r="R825" s="25">
        <f t="array" aca="1" ref="R825" ca="1">INDEX('Lorri 401b'!L:L,MATCH('Retirement Calculator'!A825,'Lorri 401b'!N:N,0),0)</f>
        <v>-9682316.2333850376</v>
      </c>
      <c r="S825" s="25">
        <f t="shared" ca="1" si="787"/>
        <v>-13215457.566864125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-3556293.3672222798</v>
      </c>
      <c r="R826" s="25">
        <f t="array" aca="1" ref="R826" ca="1">INDEX('Lorri 401b'!L:L,MATCH('Retirement Calculator'!A826,'Lorri 401b'!N:N,0),0)</f>
        <v>-9744404.7516366988</v>
      </c>
      <c r="S826" s="25">
        <f t="shared" ca="1" si="787"/>
        <v>-13300698.118858978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-3579541.8677727338</v>
      </c>
      <c r="R827" s="25">
        <f t="array" aca="1" ref="R827" ca="1">INDEX('Lorri 401b'!L:L,MATCH('Retirement Calculator'!A827,'Lorri 401b'!N:N,0),0)</f>
        <v>-9806751.9720477425</v>
      </c>
      <c r="S827" s="25">
        <f t="shared" ca="1" si="787"/>
        <v>-13386293.839820476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-3602887.2370754816</v>
      </c>
      <c r="R828" s="25">
        <f t="array" aca="1" ref="R828" ca="1">INDEX('Lorri 401b'!L:L,MATCH('Retirement Calculator'!A828,'Lorri 401b'!N:N,0),0)</f>
        <v>-9869358.9725438319</v>
      </c>
      <c r="S828" s="25">
        <f t="shared" ca="1" si="787"/>
        <v>-13472246.209619313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-3626329.8787503242</v>
      </c>
      <c r="R829" s="25">
        <f t="array" aca="1" ref="R829" ca="1">INDEX('Lorri 401b'!L:L,MATCH('Retirement Calculator'!A829,'Lorri 401b'!N:N,0),0)</f>
        <v>-9932226.8355419878</v>
      </c>
      <c r="S829" s="25">
        <f t="shared" ca="1" si="787"/>
        <v>-13558556.714292312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-3649870.1980988118</v>
      </c>
      <c r="R830" s="25">
        <f t="array" aca="1" ref="R830" ca="1">INDEX('Lorri 401b'!L:L,MATCH('Retirement Calculator'!A830,'Lorri 401b'!N:N,0),0)</f>
        <v>-9995356.6479693037</v>
      </c>
      <c r="S830" s="25">
        <f t="shared" ca="1" si="787"/>
        <v>-13645226.846068116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-3673508.6021112516</v>
      </c>
      <c r="R831" s="25">
        <f t="array" aca="1" ref="R831" ca="1">INDEX('Lorri 401b'!L:L,MATCH('Retirement Calculator'!A831,'Lorri 401b'!N:N,0),0)</f>
        <v>-10058749.501281733</v>
      </c>
      <c r="S831" s="25">
        <f t="shared" ca="1" si="787"/>
        <v>-13732258.103392985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-3697245.4994737431</v>
      </c>
      <c r="R832" s="25">
        <f t="array" aca="1" ref="R832" ca="1">INDEX('Lorri 401b'!L:L,MATCH('Retirement Calculator'!A832,'Lorri 401b'!N:N,0),0)</f>
        <v>-10122406.491482964</v>
      </c>
      <c r="S832" s="25">
        <f t="shared" ca="1" si="787"/>
        <v>-13819651.990956707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-3721081.3005752452</v>
      </c>
      <c r="R833" s="25">
        <f t="array" aca="1" ref="R833" ca="1">INDEX('Lorri 401b'!L:L,MATCH('Retirement Calculator'!A833,'Lorri 401b'!N:N,0),0)</f>
        <v>-10186328.719143366</v>
      </c>
      <c r="S833" s="25">
        <f t="shared" ca="1" si="787"/>
        <v>-13907410.019718612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-3745016.4175146702</v>
      </c>
      <c r="R834" s="25">
        <f t="array" aca="1" ref="R834" ca="1">INDEX('Lorri 401b'!L:L,MATCH('Retirement Calculator'!A834,'Lorri 401b'!N:N,0),0)</f>
        <v>-10250517.289419021</v>
      </c>
      <c r="S834" s="25">
        <f t="shared" ca="1" si="787"/>
        <v>-13995533.706933692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-3769051.2641080092</v>
      </c>
      <c r="R835" s="25">
        <f t="array" aca="1" ref="R835" ca="1">INDEX('Lorri 401b'!L:L,MATCH('Retirement Calculator'!A835,'Lorri 401b'!N:N,0),0)</f>
        <v>-10314973.312070824</v>
      </c>
      <c r="S835" s="25">
        <f t="shared" ca="1" si="787"/>
        <v>-14084024.576178834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-3793186.255895487</v>
      </c>
      <c r="R836" s="25">
        <f t="array" aca="1" ref="R836" ca="1">INDEX('Lorri 401b'!L:L,MATCH('Retirement Calculator'!A836,'Lorri 401b'!N:N,0),0)</f>
        <v>-10379697.901483675</v>
      </c>
      <c r="S836" s="25">
        <f t="shared" ca="1" si="787"/>
        <v>-14172884.157379162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-3817421.8101487462</v>
      </c>
      <c r="R837" s="25">
        <f t="array" aca="1" ref="R837" ca="1">INDEX('Lorri 401b'!L:L,MATCH('Retirement Calculator'!A837,'Lorri 401b'!N:N,0),0)</f>
        <v>-10444692.176685747</v>
      </c>
      <c r="S837" s="25">
        <f t="shared" ca="1" si="787"/>
        <v>-14262113.986834493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-3841758.3458780609</v>
      </c>
      <c r="R838" s="25">
        <f t="array" aca="1" ref="R838" ca="1">INDEX('Lorri 401b'!L:L,MATCH('Retirement Calculator'!A838,'Lorri 401b'!N:N,0),0)</f>
        <v>-10509957.261367828</v>
      </c>
      <c r="S838" s="25">
        <f t="shared" ca="1" si="787"/>
        <v>-14351715.607245889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-3866196.2838395806</v>
      </c>
      <c r="R839" s="25">
        <f t="array" aca="1" ref="R839" ca="1">INDEX('Lorri 401b'!L:L,MATCH('Retirement Calculator'!A839,'Lorri 401b'!N:N,0),0)</f>
        <v>-10575494.283902749</v>
      </c>
      <c r="S839" s="25">
        <f t="shared" ca="1" si="787"/>
        <v>-14441690.567742329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-3890736.0465426068</v>
      </c>
      <c r="R840" s="25">
        <f t="array" aca="1" ref="R840" ca="1">INDEX('Lorri 401b'!L:L,MATCH('Retirement Calculator'!A840,'Lorri 401b'!N:N,0),0)</f>
        <v>-10641304.377364902</v>
      </c>
      <c r="S840" s="25">
        <f t="shared" ca="1" si="787"/>
        <v>-14532040.423907509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-3915378.0582568957</v>
      </c>
      <c r="R841" s="25">
        <f t="array" aca="1" ref="R841" ca="1">INDEX('Lorri 401b'!L:L,MATCH('Retirement Calculator'!A841,'Lorri 401b'!N:N,0),0)</f>
        <v>-10707388.679549811</v>
      </c>
      <c r="S841" s="25">
        <f t="shared" ca="1" si="787"/>
        <v>-14622766.737806708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-3940122.7450199942</v>
      </c>
      <c r="R842" s="25">
        <f t="array" aca="1" ref="R842" ca="1">INDEX('Lorri 401b'!L:L,MATCH('Retirement Calculator'!A842,'Lorri 401b'!N:N,0),0)</f>
        <v>-10773748.332993826</v>
      </c>
      <c r="S842" s="25">
        <f t="shared" ca="1" si="787"/>
        <v>-14713871.078013821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-3964970.5346446056</v>
      </c>
      <c r="R843" s="25">
        <f t="array" aca="1" ref="R843" ca="1">INDEX('Lorri 401b'!L:L,MATCH('Retirement Calculator'!A843,'Lorri 401b'!N:N,0),0)</f>
        <v>-10840384.484993856</v>
      </c>
      <c r="S843" s="25">
        <f t="shared" ca="1" si="787"/>
        <v>-14805355.019638462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-3989921.8567259861</v>
      </c>
      <c r="R844" s="25">
        <f t="array" aca="1" ref="R844" ca="1">INDEX('Lorri 401b'!L:L,MATCH('Retirement Calculator'!A844,'Lorri 401b'!N:N,0),0)</f>
        <v>-10907298.28762722</v>
      </c>
      <c r="S844" s="25">
        <f t="shared" ca="1" si="787"/>
        <v>-14897220.144353207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-4014977.1426493726</v>
      </c>
      <c r="R845" s="25">
        <f t="array" aca="1" ref="R845" ca="1">INDEX('Lorri 401b'!L:L,MATCH('Retirement Calculator'!A845,'Lorri 401b'!N:N,0),0)</f>
        <v>-10974490.897771558</v>
      </c>
      <c r="S845" s="25">
        <f t="shared" ca="1" si="787"/>
        <v>-14989468.040420931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-4040136.8255974394</v>
      </c>
      <c r="R846" s="25">
        <f t="array" aca="1" ref="R846" ca="1">INDEX('Lorri 401b'!L:L,MATCH('Retirement Calculator'!A846,'Lorri 401b'!N:N,0),0)</f>
        <v>-11041963.477124829</v>
      </c>
      <c r="S846" s="25">
        <f t="shared" ca="1" si="787"/>
        <v>-15082100.302722268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-4065401.3405577899</v>
      </c>
      <c r="R847" s="25">
        <f t="array" aca="1" ref="R847" ca="1">INDEX('Lorri 401b'!L:L,MATCH('Retirement Calculator'!A847,'Lorri 401b'!N:N,0),0)</f>
        <v>-11109717.192225406</v>
      </c>
      <c r="S847" s="25">
        <f t="shared" ca="1" si="787"/>
        <v>-15175118.532783195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-4090771.1243304755</v>
      </c>
      <c r="R848" s="25">
        <f t="array" aca="1" ref="R848" ca="1">INDEX('Lorri 401b'!L:L,MATCH('Retirement Calculator'!A848,'Lorri 401b'!N:N,0),0)</f>
        <v>-11177753.214472236</v>
      </c>
      <c r="S848" s="25">
        <f t="shared" ca="1" si="787"/>
        <v>-15268524.338802712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-4116246.615535547</v>
      </c>
      <c r="R849" s="25">
        <f t="array" aca="1" ref="R849" ca="1">INDEX('Lorri 401b'!L:L,MATCH('Retirement Calculator'!A849,'Lorri 401b'!N:N,0),0)</f>
        <v>-11246072.720145093</v>
      </c>
      <c r="S849" s="25">
        <f t="shared" ca="1" si="787"/>
        <v>-15362319.335680641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-4141828.2546206396</v>
      </c>
      <c r="R850" s="25">
        <f t="array" aca="1" ref="R850" ca="1">INDEX('Lorri 401b'!L:L,MATCH('Retirement Calculator'!A850,'Lorri 401b'!N:N,0),0)</f>
        <v>-11314676.890424922</v>
      </c>
      <c r="S850" s="25">
        <f t="shared" ca="1" si="787"/>
        <v>-15456505.145045562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-4167516.4838685868</v>
      </c>
      <c r="R851" s="25">
        <f t="array" aca="1" ref="R851" ca="1">INDEX('Lorri 401b'!L:L,MATCH('Retirement Calculator'!A851,'Lorri 401b'!N:N,0),0)</f>
        <v>-11383566.911414249</v>
      </c>
      <c r="S851" s="25">
        <f t="shared" ca="1" si="787"/>
        <v>-15551083.395282835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-4193311.7474050671</v>
      </c>
      <c r="R852" s="25">
        <f t="array" aca="1" ref="R852" ca="1">INDEX('Lorri 401b'!L:L,MATCH('Retirement Calculator'!A852,'Lorri 401b'!N:N,0),0)</f>
        <v>-11452743.974157698</v>
      </c>
      <c r="S852" s="25">
        <f t="shared" ca="1" si="787"/>
        <v>-15646055.721562766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-4219214.4912062827</v>
      </c>
      <c r="R853" s="25">
        <f t="array" aca="1" ref="R853" ca="1">INDEX('Lorri 401b'!L:L,MATCH('Retirement Calculator'!A853,'Lorri 401b'!N:N,0),0)</f>
        <v>-11522209.274662578</v>
      </c>
      <c r="S853" s="25">
        <f t="shared" ca="1" si="787"/>
        <v>-15741423.765868861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-4245225.1631066706</v>
      </c>
      <c r="R854" s="25">
        <f t="array" aca="1" ref="R854" ca="1">INDEX('Lorri 401b'!L:L,MATCH('Retirement Calculator'!A854,'Lorri 401b'!N:N,0),0)</f>
        <v>-11591964.013919562</v>
      </c>
      <c r="S854" s="25">
        <f t="shared" ca="1" si="787"/>
        <v>-15837189.177026233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-4271344.212806643</v>
      </c>
      <c r="R855" s="25">
        <f t="array" aca="1" ref="R855" ca="1">INDEX('Lorri 401b'!L:L,MATCH('Retirement Calculator'!A855,'Lorri 401b'!N:N,0),0)</f>
        <v>-11662009.397923451</v>
      </c>
      <c r="S855" s="25">
        <f t="shared" ca="1" si="787"/>
        <v>-15933353.610730093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-4297572.0918803653</v>
      </c>
      <c r="R856" s="25">
        <f t="array" aca="1" ref="R856" ca="1">INDEX('Lorri 401b'!L:L,MATCH('Retirement Calculator'!A856,'Lorri 401b'!N:N,0),0)</f>
        <v>-11732346.637694022</v>
      </c>
      <c r="S856" s="25">
        <f t="shared" ca="1" si="787"/>
        <v>-16029918.729574386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-4323909.2537835613</v>
      </c>
      <c r="R857" s="25">
        <f t="array" aca="1" ref="R857" ca="1">INDEX('Lorri 401b'!L:L,MATCH('Retirement Calculator'!A857,'Lorri 401b'!N:N,0),0)</f>
        <v>-11802976.94929697</v>
      </c>
      <c r="S857" s="25">
        <f t="shared" ca="1" si="787"/>
        <v>-16126886.203080531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-4350356.1538613541</v>
      </c>
      <c r="R858" s="25">
        <f t="array" aca="1" ref="R858" ca="1">INDEX('Lorri 401b'!L:L,MATCH('Retirement Calculator'!A858,'Lorri 401b'!N:N,0),0)</f>
        <v>-11873901.55386493</v>
      </c>
      <c r="S858" s="25">
        <f t="shared" ca="1" si="787"/>
        <v>-16224257.707726285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-4376913.2493561376</v>
      </c>
      <c r="R859" s="25">
        <f t="array" aca="1" ref="R859" ca="1">INDEX('Lorri 401b'!L:L,MATCH('Retirement Calculator'!A859,'Lorri 401b'!N:N,0),0)</f>
        <v>-11945121.677618591</v>
      </c>
      <c r="S859" s="25">
        <f t="shared" ca="1" si="787"/>
        <v>-16322034.926974729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-4403580.9994154824</v>
      </c>
      <c r="R860" s="25">
        <f t="array" aca="1" ref="R860" ca="1">INDEX('Lorri 401b'!L:L,MATCH('Retirement Calculator'!A860,'Lorri 401b'!N:N,0),0)</f>
        <v>-12016638.551887892</v>
      </c>
      <c r="S860" s="25">
        <f t="shared" ca="1" si="787"/>
        <v>-16420219.551303376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-4430359.8651000746</v>
      </c>
      <c r="R861" s="25">
        <f t="array" aca="1" ref="R861" ca="1">INDEX('Lorri 401b'!L:L,MATCH('Retirement Calculator'!A861,'Lorri 401b'!N:N,0),0)</f>
        <v>-12088453.413133316</v>
      </c>
      <c r="S861" s="25">
        <f t="shared" ca="1" si="787"/>
        <v>-16518813.27823339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-4457250.3093916858</v>
      </c>
      <c r="R862" s="25">
        <f t="array" aca="1" ref="R862" ca="1">INDEX('Lorri 401b'!L:L,MATCH('Retirement Calculator'!A862,'Lorri 401b'!N:N,0),0)</f>
        <v>-12160567.502967261</v>
      </c>
      <c r="S862" s="25">
        <f t="shared" ca="1" si="787"/>
        <v>-16617817.812358946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-4484252.797201179</v>
      </c>
      <c r="R863" s="25">
        <f t="array" aca="1" ref="R863" ca="1">INDEX('Lorri 401b'!L:L,MATCH('Retirement Calculator'!A863,'Lorri 401b'!N:N,0),0)</f>
        <v>-12232982.068175515</v>
      </c>
      <c r="S863" s="25">
        <f t="shared" ca="1" si="787"/>
        <v>-16717234.865376694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-4511367.7953765448</v>
      </c>
      <c r="R864" s="25">
        <f t="array" aca="1" ref="R864" ca="1">INDEX('Lorri 401b'!L:L,MATCH('Retirement Calculator'!A864,'Lorri 401b'!N:N,0),0)</f>
        <v>-12305698.360738803</v>
      </c>
      <c r="S864" s="25">
        <f t="shared" ca="1" si="787"/>
        <v>-16817066.156115346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-4538595.7727109753</v>
      </c>
      <c r="R865" s="25">
        <f t="array" aca="1" ref="R865" ca="1">INDEX('Lorri 401b'!L:L,MATCH('Retirement Calculator'!A865,'Lorri 401b'!N:N,0),0)</f>
        <v>-12378717.637854438</v>
      </c>
      <c r="S865" s="25">
        <f t="shared" ca="1" si="787"/>
        <v>-16917313.410565414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-4565937.1999509661</v>
      </c>
      <c r="R866" s="25">
        <f t="array" aca="1" ref="R866" ca="1">INDEX('Lorri 401b'!L:L,MATCH('Retirement Calculator'!A866,'Lorri 401b'!N:N,0),0)</f>
        <v>-12452041.161958056</v>
      </c>
      <c r="S866" s="25">
        <f t="shared" ca="1" si="787"/>
        <v>-17017978.361909021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-4593392.5498044565</v>
      </c>
      <c r="R867" s="25">
        <f t="array" aca="1" ref="R867" ca="1">INDEX('Lorri 401b'!L:L,MATCH('Retirement Calculator'!A867,'Lorri 401b'!N:N,0),0)</f>
        <v>-12525670.200745437</v>
      </c>
      <c r="S867" s="25">
        <f t="shared" ca="1" si="787"/>
        <v>-17119062.750549894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-4620962.2969490029</v>
      </c>
      <c r="R868" s="25">
        <f t="array" aca="1" ref="R868" ca="1">INDEX('Lorri 401b'!L:L,MATCH('Retirement Calculator'!A868,'Lorri 401b'!N:N,0),0)</f>
        <v>-12599606.027194433</v>
      </c>
      <c r="S868" s="25">
        <f t="shared" ca="1" si="787"/>
        <v>-17220568.324143436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-4648646.918039985</v>
      </c>
      <c r="R869" s="25">
        <f t="array" aca="1" ref="R869" ca="1">INDEX('Lorri 401b'!L:L,MATCH('Retirement Calculator'!A869,'Lorri 401b'!N:N,0),0)</f>
        <v>-12673849.919586966</v>
      </c>
      <c r="S869" s="25">
        <f t="shared" ca="1" si="787"/>
        <v>-17322496.837626949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-4676446.8917188458</v>
      </c>
      <c r="R870" s="25">
        <f t="array" aca="1" ref="R870" ca="1">INDEX('Lorri 401b'!L:L,MATCH('Retirement Calculator'!A870,'Lorri 401b'!N:N,0),0)</f>
        <v>-12748403.161531135</v>
      </c>
      <c r="S870" s="25">
        <f t="shared" ca="1" si="787"/>
        <v>-17424850.053249981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-4704362.698621369</v>
      </c>
      <c r="R871" s="25">
        <f t="array" aca="1" ref="R871" ca="1">INDEX('Lorri 401b'!L:L,MATCH('Retirement Calculator'!A871,'Lorri 401b'!N:N,0),0)</f>
        <v>-12823267.041983405</v>
      </c>
      <c r="S871" s="25">
        <f t="shared" ca="1" si="787"/>
        <v>-17527629.740604773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-4732394.8213859862</v>
      </c>
      <c r="R872" s="25">
        <f t="array" aca="1" ref="R872" ca="1">INDEX('Lorri 401b'!L:L,MATCH('Retirement Calculator'!A872,'Lorri 401b'!N:N,0),0)</f>
        <v>-12898442.855270892</v>
      </c>
      <c r="S872" s="25">
        <f t="shared" ca="1" si="787"/>
        <v>-17630837.676656879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-4760543.7446621228</v>
      </c>
      <c r="R873" s="25">
        <f t="array" aca="1" ref="R873" ca="1">INDEX('Lorri 401b'!L:L,MATCH('Retirement Calculator'!A873,'Lorri 401b'!N:N,0),0)</f>
        <v>-12973931.901113745</v>
      </c>
      <c r="S873" s="25">
        <f t="shared" ca="1" si="787"/>
        <v>-17734475.645775869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-4788809.9551185761</v>
      </c>
      <c r="R874" s="25">
        <f t="array" aca="1" ref="R874" ca="1">INDEX('Lorri 401b'!L:L,MATCH('Retirement Calculator'!A874,'Lorri 401b'!N:N,0),0)</f>
        <v>-13049735.484647609</v>
      </c>
      <c r="S874" s="25">
        <f t="shared" ca="1" si="787"/>
        <v>-17838545.439766183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-4817193.9414519314</v>
      </c>
      <c r="R875" s="25">
        <f t="array" aca="1" ref="R875" ca="1">INDEX('Lorri 401b'!L:L,MATCH('Retirement Calculator'!A875,'Lorri 401b'!N:N,0),0)</f>
        <v>-13125854.916446198</v>
      </c>
      <c r="S875" s="25">
        <f t="shared" ca="1" si="787"/>
        <v>-17943048.857898131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-4845696.1943950094</v>
      </c>
      <c r="R876" s="25">
        <f t="array" aca="1" ref="R876" ca="1">INDEX('Lorri 401b'!L:L,MATCH('Retirement Calculator'!A876,'Lorri 401b'!N:N,0),0)</f>
        <v>-13202291.512543947</v>
      </c>
      <c r="S876" s="25">
        <f t="shared" ca="1" si="787"/>
        <v>-18047987.706938956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-4874317.2067253496</v>
      </c>
      <c r="R877" s="25">
        <f t="array" aca="1" ref="R877" ca="1">INDEX('Lorri 401b'!L:L,MATCH('Retirement Calculator'!A877,'Lorri 401b'!N:N,0),0)</f>
        <v>-13279046.59445877</v>
      </c>
      <c r="S877" s="25">
        <f t="shared" ca="1" si="787"/>
        <v>-18153363.801184118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-4903057.4732737336</v>
      </c>
      <c r="R878" s="25">
        <f t="array" aca="1" ref="R878" ca="1">INDEX('Lorri 401b'!L:L,MATCH('Retirement Calculator'!A878,'Lorri 401b'!N:N,0),0)</f>
        <v>-13356121.489214905</v>
      </c>
      <c r="S878" s="25">
        <f t="shared" ca="1" si="787"/>
        <v>-18259178.962488636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-4931917.4909327356</v>
      </c>
      <c r="R879" s="25">
        <f t="array" aca="1" ref="R879" ca="1">INDEX('Lorri 401b'!L:L,MATCH('Retirement Calculator'!A879,'Lorri 401b'!N:N,0),0)</f>
        <v>-13433517.529365856</v>
      </c>
      <c r="S879" s="25">
        <f t="shared" ca="1" si="787"/>
        <v>-18365435.020298593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-4960897.7586653167</v>
      </c>
      <c r="R880" s="25">
        <f t="array" aca="1" ref="R880" ca="1">INDEX('Lorri 401b'!L:L,MATCH('Retirement Calculator'!A880,'Lorri 401b'!N:N,0),0)</f>
        <v>-13511236.053017437</v>
      </c>
      <c r="S880" s="25">
        <f t="shared" ca="1" si="787"/>
        <v>-18472133.811682753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-4989998.77751345</v>
      </c>
      <c r="R881" s="25">
        <f t="array" aca="1" ref="R881" ca="1">INDEX('Lorri 401b'!L:L,MATCH('Retirement Calculator'!A881,'Lorri 401b'!N:N,0),0)</f>
        <v>-13589278.4038509</v>
      </c>
      <c r="S881" s="25">
        <f t="shared" ca="1" si="787"/>
        <v>-18579277.18136435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-5019221.0506067844</v>
      </c>
      <c r="R882" s="25">
        <f t="array" aca="1" ref="R882" ca="1">INDEX('Lorri 401b'!L:L,MATCH('Retirement Calculator'!A882,'Lorri 401b'!N:N,0),0)</f>
        <v>-13667645.931146169</v>
      </c>
      <c r="S882" s="25">
        <f t="shared" ca="1" si="787"/>
        <v>-18686866.981752954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-5048565.0831713406</v>
      </c>
      <c r="R883" s="25">
        <f t="array" aca="1" ref="R883" ca="1">INDEX('Lorri 401b'!L:L,MATCH('Retirement Calculator'!A883,'Lorri 401b'!N:N,0),0)</f>
        <v>-13746339.989805168</v>
      </c>
      <c r="S883" s="25">
        <f t="shared" ca="1" si="787"/>
        <v>-18794905.072976507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-5078031.3825382488</v>
      </c>
      <c r="R884" s="25">
        <f t="array" aca="1" ref="R884" ca="1">INDEX('Lorri 401b'!L:L,MATCH('Retirement Calculator'!A884,'Lorri 401b'!N:N,0),0)</f>
        <v>-13825361.940375246</v>
      </c>
      <c r="S884" s="25">
        <f t="shared" ca="1" si="787"/>
        <v>-18903393.322913494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-5107620.4581525195</v>
      </c>
      <c r="R885" s="25">
        <f t="array" aca="1" ref="R885" ca="1">INDEX('Lorri 401b'!L:L,MATCH('Retirement Calculator'!A885,'Lorri 401b'!N:N,0),0)</f>
        <v>-13904713.149072699</v>
      </c>
      <c r="S885" s="25">
        <f t="shared" ca="1" si="787"/>
        <v>-19012333.607225217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-5137332.8215818498</v>
      </c>
      <c r="R886" s="25">
        <f t="array" aca="1" ref="R886" ca="1">INDEX('Lorri 401b'!L:L,MATCH('Retirement Calculator'!A886,'Lorri 401b'!N:N,0),0)</f>
        <v>-13984394.987806393</v>
      </c>
      <c r="S886" s="25">
        <f t="shared" ca="1" si="787"/>
        <v>-19121727.809388243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-5167168.9865254685</v>
      </c>
      <c r="R887" s="25">
        <f t="array" aca="1" ref="R887" ca="1">INDEX('Lorri 401b'!L:L,MATCH('Retirement Calculator'!A887,'Lorri 401b'!N:N,0),0)</f>
        <v>-14064408.834201476</v>
      </c>
      <c r="S887" s="25">
        <f t="shared" ca="1" si="787"/>
        <v>-19231577.820726946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-5197129.4688230194</v>
      </c>
      <c r="R888" s="25">
        <f t="array" aca="1" ref="R888" ca="1">INDEX('Lorri 401b'!L:L,MATCH('Retirement Calculator'!A888,'Lorri 401b'!N:N,0),0)</f>
        <v>-14144756.071623204</v>
      </c>
      <c r="S888" s="25">
        <f t="shared" ca="1" si="787"/>
        <v>-19341885.540446222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-5227214.7864634767</v>
      </c>
      <c r="R889" s="25">
        <f t="array" aca="1" ref="R889" ca="1">INDEX('Lorri 401b'!L:L,MATCH('Retirement Calculator'!A889,'Lorri 401b'!N:N,0),0)</f>
        <v>-14225438.089200858</v>
      </c>
      <c r="S889" s="25">
        <f t="shared" ca="1" si="787"/>
        <v>-19452652.875664335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-5257425.4595941026</v>
      </c>
      <c r="R890" s="25">
        <f t="array" aca="1" ref="R890" ca="1">INDEX('Lorri 401b'!L:L,MATCH('Retirement Calculator'!A890,'Lorri 401b'!N:N,0),0)</f>
        <v>-14306456.281851752</v>
      </c>
      <c r="S890" s="25">
        <f t="shared" ca="1" si="787"/>
        <v>-19563881.741445854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-5287762.010529439</v>
      </c>
      <c r="R891" s="25">
        <f t="array" aca="1" ref="R891" ca="1">INDEX('Lorri 401b'!L:L,MATCH('Retirement Calculator'!A891,'Lorri 401b'!N:N,0),0)</f>
        <v>-14387812.050305357</v>
      </c>
      <c r="S891" s="25">
        <f t="shared" ca="1" si="787"/>
        <v>-19675574.060834795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-5318224.9637603397</v>
      </c>
      <c r="R892" s="25">
        <f t="array" aca="1" ref="R892" ca="1">INDEX('Lorri 401b'!L:L,MATCH('Retirement Calculator'!A892,'Lorri 401b'!N:N,0),0)</f>
        <v>-14469506.801127519</v>
      </c>
      <c r="S892" s="25">
        <f t="shared" ca="1" si="787"/>
        <v>-19787731.764887858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-5348814.8459630357</v>
      </c>
      <c r="R893" s="25">
        <f t="array" aca="1" ref="R893" ca="1">INDEX('Lorri 401b'!L:L,MATCH('Retirement Calculator'!A893,'Lorri 401b'!N:N,0),0)</f>
        <v>-14551541.946744774</v>
      </c>
      <c r="S893" s="25">
        <f t="shared" ca="1" si="787"/>
        <v>-19900356.792707808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-5379532.1860082429</v>
      </c>
      <c r="R894" s="25">
        <f t="array" aca="1" ref="R894" ca="1">INDEX('Lorri 401b'!L:L,MATCH('Retirement Calculator'!A894,'Lorri 401b'!N:N,0),0)</f>
        <v>-14633918.905468768</v>
      </c>
      <c r="S894" s="25">
        <f t="shared" ca="1" si="787"/>
        <v>-20013451.09147701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-5410377.5149703054</v>
      </c>
      <c r="R895" s="25">
        <f t="array" aca="1" ref="R895" ca="1">INDEX('Lorri 401b'!L:L,MATCH('Retirement Calculator'!A895,'Lorri 401b'!N:N,0),0)</f>
        <v>-14716639.101520777</v>
      </c>
      <c r="S895" s="25">
        <f t="shared" ca="1" si="787"/>
        <v>-20127016.616491083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-5441351.3661363767</v>
      </c>
      <c r="R896" s="25">
        <f t="array" aca="1" ref="R896" ca="1">INDEX('Lorri 401b'!L:L,MATCH('Retirement Calculator'!A896,'Lorri 401b'!N:N,0),0)</f>
        <v>-14799703.965056337</v>
      </c>
      <c r="S896" s="25">
        <f t="shared" ca="1" si="787"/>
        <v>-20241055.331192713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-5472454.2750156401</v>
      </c>
      <c r="R897" s="25">
        <f t="array" aca="1" ref="R897" ca="1">INDEX('Lorri 401b'!L:L,MATCH('Retirement Calculator'!A897,'Lorri 401b'!N:N,0),0)</f>
        <v>-14883114.932189962</v>
      </c>
      <c r="S897" s="25">
        <f t="shared" ca="1" si="787"/>
        <v>-20355569.207205601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-5503686.7793485662</v>
      </c>
      <c r="R898" s="25">
        <f t="array" aca="1" ref="R898" ca="1">INDEX('Lorri 401b'!L:L,MATCH('Retirement Calculator'!A898,'Lorri 401b'!N:N,0),0)</f>
        <v>-14966873.445019977</v>
      </c>
      <c r="S898" s="25">
        <f t="shared" ca="1" si="787"/>
        <v>-20470560.224368542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-5535049.419116213</v>
      </c>
      <c r="R899" s="25">
        <f t="array" aca="1" ref="R899" ca="1">INDEX('Lorri 401b'!L:L,MATCH('Retirement Calculator'!A899,'Lorri 401b'!N:N,0),0)</f>
        <v>-15050980.951653451</v>
      </c>
      <c r="S899" s="25">
        <f t="shared" ca="1" si="787"/>
        <v>-20586030.370769665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-5566542.7365495581</v>
      </c>
      <c r="R900" s="25">
        <f t="array" aca="1" ref="R900" ca="1">INDEX('Lorri 401b'!L:L,MATCH('Retirement Calculator'!A900,'Lorri 401b'!N:N,0),0)</f>
        <v>-15135438.90623123</v>
      </c>
      <c r="S900" s="25">
        <f t="shared" ca="1" si="787"/>
        <v>-20701981.642780788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-5598167.2761388756</v>
      </c>
      <c r="R901" s="25">
        <f t="array" aca="1" ref="R901" ca="1">INDEX('Lorri 401b'!L:L,MATCH('Retirement Calculator'!A901,'Lorri 401b'!N:N,0),0)</f>
        <v>-15220248.768953083</v>
      </c>
      <c r="S901" s="25">
        <f t="shared" ca="1" si="787"/>
        <v>-20818416.045091957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-5629923.5846431488</v>
      </c>
      <c r="R902" s="25">
        <f t="array" aca="1" ref="R902" ca="1">INDEX('Lorri 401b'!L:L,MATCH('Retirement Calculator'!A902,'Lorri 401b'!N:N,0),0)</f>
        <v>-15305412.006102944</v>
      </c>
      <c r="S902" s="25">
        <f t="shared" ca="1" si="787"/>
        <v>-20935335.590746094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-5661812.2110995231</v>
      </c>
      <c r="R903" s="25">
        <f t="array" aca="1" ref="R903" ca="1">INDEX('Lorri 401b'!L:L,MATCH('Retirement Calculator'!A903,'Lorri 401b'!N:N,0),0)</f>
        <v>-15390930.090074264</v>
      </c>
      <c r="S903" s="25">
        <f t="shared" ca="1" si="787"/>
        <v>-21052742.301173788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-5693833.7068327991</v>
      </c>
      <c r="R904" s="25">
        <f t="array" aca="1" ref="R904" ca="1">INDEX('Lorri 401b'!L:L,MATCH('Retirement Calculator'!A904,'Lorri 401b'!N:N,0),0)</f>
        <v>-15476804.499395464</v>
      </c>
      <c r="S904" s="25">
        <f t="shared" ca="1" si="787"/>
        <v>-21170638.206228264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-5725988.6254649637</v>
      </c>
      <c r="R905" s="25">
        <f t="array" aca="1" ref="R905" ca="1">INDEX('Lorri 401b'!L:L,MATCH('Retirement Calculator'!A905,'Lorri 401b'!N:N,0),0)</f>
        <v>-15563036.718755502</v>
      </c>
      <c r="S905" s="25">
        <f t="shared" ca="1" si="787"/>
        <v>-21289025.344220467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-5758277.5229247622</v>
      </c>
      <c r="R906" s="25">
        <f t="array" aca="1" ref="R906" ca="1">INDEX('Lorri 401b'!L:L,MATCH('Retirement Calculator'!A906,'Lorri 401b'!N:N,0),0)</f>
        <v>-15649628.23902954</v>
      </c>
      <c r="S906" s="25">
        <f t="shared" ca="1" si="787"/>
        <v>-21407905.7619543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-5790700.9574573105</v>
      </c>
      <c r="R907" s="25">
        <f t="array" aca="1" ref="R907" ca="1">INDEX('Lorri 401b'!L:L,MATCH('Retirement Calculator'!A907,'Lorri 401b'!N:N,0),0)</f>
        <v>-15736580.557304719</v>
      </c>
      <c r="S907" s="25">
        <f t="shared" ca="1" si="787"/>
        <v>-21527281.514762029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-5823259.4896337437</v>
      </c>
      <c r="R908" s="25">
        <f t="array" aca="1" ref="R908" ca="1">INDEX('Lorri 401b'!L:L,MATCH('Retirement Calculator'!A908,'Lorri 401b'!N:N,0),0)</f>
        <v>-15823895.176906046</v>
      </c>
      <c r="S908" s="25">
        <f t="shared" ca="1" si="787"/>
        <v>-21647154.666539788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-5855953.6823609127</v>
      </c>
      <c r="R909" s="25">
        <f t="array" aca="1" ref="R909" ca="1">INDEX('Lorri 401b'!L:L,MATCH('Retirement Calculator'!A909,'Lorri 401b'!N:N,0),0)</f>
        <v>-15911573.607422378</v>
      </c>
      <c r="S909" s="25">
        <f t="shared" ca="1" si="787"/>
        <v>-21767527.289783292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-5888784.1008911114</v>
      </c>
      <c r="R910" s="25">
        <f t="array" aca="1" ref="R910" ca="1">INDEX('Lorri 401b'!L:L,MATCH('Retirement Calculator'!A910,'Lorri 401b'!N:N,0),0)</f>
        <v>-15999617.364732528</v>
      </c>
      <c r="S910" s="25">
        <f t="shared" ca="1" si="787"/>
        <v>-21888401.46562364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-5921751.3128318526</v>
      </c>
      <c r="R911" s="25">
        <f t="array" aca="1" ref="R911" ca="1">INDEX('Lorri 401b'!L:L,MATCH('Retirement Calculator'!A911,'Lorri 401b'!N:N,0),0)</f>
        <v>-16088027.97103147</v>
      </c>
      <c r="S911" s="25">
        <f t="shared" ca="1" si="787"/>
        <v>-22009779.283863321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-5954855.8881556801</v>
      </c>
      <c r="R912" s="25">
        <f t="array" aca="1" ref="R912" ca="1">INDEX('Lorri 401b'!L:L,MATCH('Retirement Calculator'!A912,'Lorri 401b'!N:N,0),0)</f>
        <v>-16176806.954856658</v>
      </c>
      <c r="S912" s="25">
        <f t="shared" ca="1" si="787"/>
        <v>-22131662.84301234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-5988098.3992100237</v>
      </c>
      <c r="R913" s="25">
        <f t="array" aca="1" ref="R913" ca="1">INDEX('Lorri 401b'!L:L,MATCH('Retirement Calculator'!A913,'Lorri 401b'!N:N,0),0)</f>
        <v>-16265955.851114452</v>
      </c>
      <c r="S913" s="25">
        <f t="shared" ca="1" si="787"/>
        <v>-22254054.250324477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-6021479.4207270937</v>
      </c>
      <c r="R914" s="25">
        <f t="array" aca="1" ref="R914" ca="1">INDEX('Lorri 401b'!L:L,MATCH('Retirement Calculator'!A914,'Lorri 401b'!N:N,0),0)</f>
        <v>-16355476.201106653</v>
      </c>
      <c r="S914" s="25">
        <f t="shared" ca="1" si="787"/>
        <v>-22376955.621833745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-6054999.5298338179</v>
      </c>
      <c r="R915" s="25">
        <f t="array" aca="1" ref="R915" ca="1">INDEX('Lorri 401b'!L:L,MATCH('Retirement Calculator'!A915,'Lorri 401b'!N:N,0),0)</f>
        <v>-16445369.552557154</v>
      </c>
      <c r="S915" s="25">
        <f t="shared" ca="1" si="787"/>
        <v>-22500369.082390971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-6088659.3060618201</v>
      </c>
      <c r="R916" s="25">
        <f t="array" aca="1" ref="R916" ca="1">INDEX('Lorri 401b'!L:L,MATCH('Retirement Calculator'!A916,'Lorri 401b'!N:N,0),0)</f>
        <v>-16535637.459638698</v>
      </c>
      <c r="S916" s="25">
        <f t="shared" ca="1" si="787"/>
        <v>-22624296.765700519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-6122459.331357439</v>
      </c>
      <c r="R917" s="25">
        <f t="array" aca="1" ref="R917" ca="1">INDEX('Lorri 401b'!L:L,MATCH('Retirement Calculator'!A917,'Lorri 401b'!N:N,0),0)</f>
        <v>-16626281.482999749</v>
      </c>
      <c r="S917" s="25">
        <f t="shared" ca="1" si="787"/>
        <v>-22748740.814357188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-6156400.1900917897</v>
      </c>
      <c r="R918" s="25">
        <f t="array" aca="1" ref="R918" ca="1">INDEX('Lorri 401b'!L:L,MATCH('Retirement Calculator'!A918,'Lorri 401b'!N:N,0),0)</f>
        <v>-16717303.189791473</v>
      </c>
      <c r="S918" s="25">
        <f t="shared" ca="1" si="787"/>
        <v>-22873703.379883263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-6190482.4690708667</v>
      </c>
      <c r="R919" s="25">
        <f t="array" aca="1" ref="R919" ca="1">INDEX('Lorri 401b'!L:L,MATCH('Retirement Calculator'!A919,'Lorri 401b'!N:N,0),0)</f>
        <v>-16808704.153694827</v>
      </c>
      <c r="S919" s="25">
        <f t="shared" ca="1" si="787"/>
        <v>-22999186.622765694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-6224706.7575456901</v>
      </c>
      <c r="R920" s="25">
        <f t="array" aca="1" ref="R920" ca="1">INDEX('Lorri 401b'!L:L,MATCH('Retirement Calculator'!A920,'Lorri 401b'!N:N,0),0)</f>
        <v>-16900485.954947777</v>
      </c>
      <c r="S920" s="25">
        <f t="shared" ca="1" si="787"/>
        <v>-23125192.712493468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-6259073.6472224919</v>
      </c>
      <c r="R921" s="25">
        <f t="array" aca="1" ref="R921" ca="1">INDEX('Lorri 401b'!L:L,MATCH('Retirement Calculator'!A921,'Lorri 401b'!N:N,0),0)</f>
        <v>-16992650.180372614</v>
      </c>
      <c r="S921" s="25">
        <f t="shared" ca="1" si="787"/>
        <v>-23251723.827595107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-6293583.7322729472</v>
      </c>
      <c r="R922" s="25">
        <f t="array" aca="1" ref="R922" ca="1">INDEX('Lorri 401b'!L:L,MATCH('Retirement Calculator'!A922,'Lorri 401b'!N:N,0),0)</f>
        <v>-17085198.42340339</v>
      </c>
      <c r="S922" s="25">
        <f t="shared" ca="1" si="787"/>
        <v>-23378782.155676335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-6328237.6093444461</v>
      </c>
      <c r="R923" s="25">
        <f t="array" aca="1" ref="R923" ca="1">INDEX('Lorri 401b'!L:L,MATCH('Retirement Calculator'!A923,'Lorri 401b'!N:N,0),0)</f>
        <v>-17178132.284113459</v>
      </c>
      <c r="S923" s="25">
        <f t="shared" ca="1" si="787"/>
        <v>-23506369.893457904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-6363035.8775704093</v>
      </c>
      <c r="R924" s="25">
        <f t="array" aca="1" ref="R924" ca="1">INDEX('Lorri 401b'!L:L,MATCH('Retirement Calculator'!A924,'Lorri 401b'!N:N,0),0)</f>
        <v>-17271453.369243152</v>
      </c>
      <c r="S924" s="25">
        <f t="shared" ca="1" si="787"/>
        <v>-23634489.246813562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-6397979.1385806473</v>
      </c>
      <c r="R925" s="25">
        <f t="array" aca="1" ref="R925" ca="1">INDEX('Lorri 401b'!L:L,MATCH('Retirement Calculator'!A925,'Lorri 401b'!N:N,0),0)</f>
        <v>-17365163.292227555</v>
      </c>
      <c r="S925" s="25">
        <f t="shared" ca="1" si="787"/>
        <v>-23763142.430808201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-6433067.9965117611</v>
      </c>
      <c r="R926" s="25">
        <f t="array" aca="1" ref="R926" ca="1">INDEX('Lorri 401b'!L:L,MATCH('Retirement Calculator'!A926,'Lorri 401b'!N:N,0),0)</f>
        <v>-17459263.67322439</v>
      </c>
      <c r="S926" s="25">
        <f t="shared" ca="1" si="787"/>
        <v>-23892331.669736151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-6468303.0580175882</v>
      </c>
      <c r="R927" s="25">
        <f t="array" aca="1" ref="R927" ca="1">INDEX('Lorri 401b'!L:L,MATCH('Retirement Calculator'!A927,'Lorri 401b'!N:N,0),0)</f>
        <v>-17553756.139142048</v>
      </c>
      <c r="S927" s="25">
        <f t="shared" ca="1" si="787"/>
        <v>-24022059.197159637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-6503684.9322796892</v>
      </c>
      <c r="R928" s="25">
        <f t="array" aca="1" ref="R928" ca="1">INDEX('Lorri 401b'!L:L,MATCH('Retirement Calculator'!A928,'Lorri 401b'!N:N,0),0)</f>
        <v>-17648642.323667694</v>
      </c>
      <c r="S928" s="25">
        <f t="shared" ca="1" si="787"/>
        <v>-24152327.255947381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-6539214.2310178829</v>
      </c>
      <c r="R929" s="25">
        <f t="array" aca="1" ref="R929" ca="1">INDEX('Lorri 401b'!L:L,MATCH('Retirement Calculator'!A929,'Lorri 401b'!N:N,0),0)</f>
        <v>-17743923.86729553</v>
      </c>
      <c r="S929" s="25">
        <f t="shared" ca="1" si="787"/>
        <v>-24283138.098313414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-6574891.5685008187</v>
      </c>
      <c r="R930" s="25">
        <f t="array" aca="1" ref="R930" ca="1">INDEX('Lorri 401b'!L:L,MATCH('Retirement Calculator'!A930,'Lorri 401b'!N:N,0),0)</f>
        <v>-17839602.41735515</v>
      </c>
      <c r="S930" s="25">
        <f t="shared" ca="1" si="787"/>
        <v>-24414493.985855967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-6610717.5615566</v>
      </c>
      <c r="R931" s="25">
        <f t="array" aca="1" ref="R931" ca="1">INDEX('Lorri 401b'!L:L,MATCH('Retirement Calculator'!A931,'Lorri 401b'!N:N,0),0)</f>
        <v>-17935679.628040019</v>
      </c>
      <c r="S931" s="25">
        <f t="shared" ca="1" si="787"/>
        <v>-24546397.189596619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-6646692.8295834474</v>
      </c>
      <c r="R932" s="25">
        <f t="array" aca="1" ref="R932" ca="1">INDEX('Lorri 401b'!L:L,MATCH('Retirement Calculator'!A932,'Lorri 401b'!N:N,0),0)</f>
        <v>-18032157.160436075</v>
      </c>
      <c r="S932" s="25">
        <f t="shared" ca="1" si="787"/>
        <v>-24678849.990019523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-6682817.9945604065</v>
      </c>
      <c r="R933" s="25">
        <f t="array" aca="1" ref="R933" ca="1">INDEX('Lorri 401b'!L:L,MATCH('Retirement Calculator'!A933,'Lorri 401b'!N:N,0),0)</f>
        <v>-18129036.682550445</v>
      </c>
      <c r="S933" s="25">
        <f t="shared" ca="1" si="787"/>
        <v>-24811854.677110851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-6719093.6810581032</v>
      </c>
      <c r="R934" s="25">
        <f t="array" aca="1" ref="R934" ca="1">INDEX('Lorri 401b'!L:L,MATCH('Retirement Calculator'!A934,'Lorri 401b'!N:N,0),0)</f>
        <v>-18226319.869340293</v>
      </c>
      <c r="S934" s="25">
        <f t="shared" ca="1" si="787"/>
        <v>-24945413.550398394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-6755520.5162495403</v>
      </c>
      <c r="R935" s="25">
        <f t="array" aca="1" ref="R935" ca="1">INDEX('Lorri 401b'!L:L,MATCH('Retirement Calculator'!A935,'Lorri 401b'!N:N,0),0)</f>
        <v>-18324008.402741767</v>
      </c>
      <c r="S935" s="25">
        <f t="shared" ca="1" si="787"/>
        <v>-25079528.918991309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-6792099.1299209418</v>
      </c>
      <c r="R936" s="25">
        <f t="array" aca="1" ref="R936" ca="1">INDEX('Lorri 401b'!L:L,MATCH('Retirement Calculator'!A936,'Lorri 401b'!N:N,0),0)</f>
        <v>-18422103.971699081</v>
      </c>
      <c r="S936" s="25">
        <f t="shared" ca="1" si="787"/>
        <v>-25214203.101620022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-6828830.1544826403</v>
      </c>
      <c r="R937" s="25">
        <f t="array" aca="1" ref="R937" ca="1">INDEX('Lorri 401b'!L:L,MATCH('Retirement Calculator'!A937,'Lorri 401b'!N:N,0),0)</f>
        <v>-18520608.272193715</v>
      </c>
      <c r="S937" s="25">
        <f t="shared" ca="1" si="787"/>
        <v>-25349438.426676355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-6865714.2249800125</v>
      </c>
      <c r="R938" s="25">
        <f t="array" aca="1" ref="R938" ca="1">INDEX('Lorri 401b'!L:L,MATCH('Retirement Calculator'!A938,'Lorri 401b'!N:N,0),0)</f>
        <v>-18619523.007273745</v>
      </c>
      <c r="S938" s="25">
        <f t="shared" ca="1" si="787"/>
        <v>-25485237.232253756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-6902751.9791044574</v>
      </c>
      <c r="R939" s="25">
        <f t="array" aca="1" ref="R939" ca="1">INDEX('Lorri 401b'!L:L,MATCH('Retirement Calculator'!A939,'Lorri 401b'!N:N,0),0)</f>
        <v>-18718849.887083273</v>
      </c>
      <c r="S939" s="25">
        <f t="shared" ca="1" si="787"/>
        <v>-25621601.866187729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-6939944.0572044207</v>
      </c>
      <c r="R940" s="25">
        <f t="array" aca="1" ref="R940" ca="1">INDEX('Lorri 401b'!L:L,MATCH('Retirement Calculator'!A940,'Lorri 401b'!N:N,0),0)</f>
        <v>-18818590.628892008</v>
      </c>
      <c r="S940" s="25">
        <f t="shared" ca="1" si="787"/>
        <v>-25758534.68609643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-6977291.1022964669</v>
      </c>
      <c r="R941" s="25">
        <f t="array" aca="1" ref="R941" ca="1">INDEX('Lorri 401b'!L:L,MATCH('Retirement Calculator'!A941,'Lorri 401b'!N:N,0),0)</f>
        <v>-18918746.957124945</v>
      </c>
      <c r="S941" s="25">
        <f t="shared" ca="1" si="787"/>
        <v>-25896038.059421413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-7014793.7600763971</v>
      </c>
      <c r="R942" s="25">
        <f t="array" aca="1" ref="R942" ca="1">INDEX('Lorri 401b'!L:L,MATCH('Retirement Calculator'!A942,'Lorri 401b'!N:N,0),0)</f>
        <v>-19019320.603392188</v>
      </c>
      <c r="S942" s="25">
        <f t="shared" ca="1" si="787"/>
        <v>-26034114.363468584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-7052452.6789304102</v>
      </c>
      <c r="R943" s="25">
        <f t="array" aca="1" ref="R943" ca="1">INDEX('Lorri 401b'!L:L,MATCH('Retirement Calculator'!A943,'Lorri 401b'!N:N,0),0)</f>
        <v>-19120313.306518875</v>
      </c>
      <c r="S943" s="25">
        <f t="shared" ca="1" si="787"/>
        <v>-26172765.985449284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-7090268.5099463146</v>
      </c>
      <c r="R944" s="25">
        <f t="array" aca="1" ref="R944" ca="1">INDEX('Lorri 401b'!L:L,MATCH('Retirement Calculator'!A944,'Lorri 401b'!N:N,0),0)</f>
        <v>-19221726.812575258</v>
      </c>
      <c r="S944" s="25">
        <f t="shared" ca="1" si="787"/>
        <v>-26311995.322521575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-7128241.906924786</v>
      </c>
      <c r="R945" s="25">
        <f t="array" aca="1" ref="R945" ca="1">INDEX('Lorri 401b'!L:L,MATCH('Retirement Calculator'!A945,'Lorri 401b'!N:N,0),0)</f>
        <v>-19323562.874906875</v>
      </c>
      <c r="S945" s="25">
        <f t="shared" ca="1" si="787"/>
        <v>-26451804.781831659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-7166373.5263906671</v>
      </c>
      <c r="R946" s="25">
        <f t="array" aca="1" ref="R946" ca="1">INDEX('Lorri 401b'!L:L,MATCH('Retirement Calculator'!A946,'Lorri 401b'!N:N,0),0)</f>
        <v>-19425823.254164875</v>
      </c>
      <c r="S946" s="25">
        <f t="shared" ca="1" si="787"/>
        <v>-26592196.780555543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-7204664.0276043229</v>
      </c>
      <c r="R947" s="25">
        <f t="array" aca="1" ref="R947" ca="1">INDEX('Lorri 401b'!L:L,MATCH('Retirement Calculator'!A947,'Lorri 401b'!N:N,0),0)</f>
        <v>-19528509.718336448</v>
      </c>
      <c r="S947" s="25">
        <f t="shared" ca="1" si="787"/>
        <v>-26733173.745940771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-7243114.072573036</v>
      </c>
      <c r="R948" s="25">
        <f t="array" aca="1" ref="R948" ca="1">INDEX('Lorri 401b'!L:L,MATCH('Retirement Calculator'!A948,'Lorri 401b'!N:N,0),0)</f>
        <v>-19631624.042775404</v>
      </c>
      <c r="S948" s="25">
        <f t="shared" ca="1" si="787"/>
        <v>-26874738.11534844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-7281724.326062452</v>
      </c>
      <c r="R949" s="25">
        <f t="array" aca="1" ref="R949" ca="1">INDEX('Lorri 401b'!L:L,MATCH('Retirement Calculator'!A949,'Lorri 401b'!N:N,0),0)</f>
        <v>-19735168.010232855</v>
      </c>
      <c r="S949" s="25">
        <f t="shared" ca="1" si="787"/>
        <v>-27016892.336295307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-7320495.4556080736</v>
      </c>
      <c r="R950" s="25">
        <f t="array" aca="1" ref="R950" ca="1">INDEX('Lorri 401b'!L:L,MATCH('Retirement Calculator'!A950,'Lorri 401b'!N:N,0),0)</f>
        <v>-19839143.410888046</v>
      </c>
      <c r="S950" s="25">
        <f t="shared" ca="1" si="787"/>
        <v>-27159638.86649612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-7359428.1315268017</v>
      </c>
      <c r="R951" s="25">
        <f t="array" aca="1" ref="R951" ca="1">INDEX('Lorri 401b'!L:L,MATCH('Retirement Calculator'!A951,'Lorri 401b'!N:N,0),0)</f>
        <v>-19943552.042379301</v>
      </c>
      <c r="S951" s="25">
        <f t="shared" ca="1" si="787"/>
        <v>-27302980.173906103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-7398523.0269285245</v>
      </c>
      <c r="R952" s="25">
        <f t="array" aca="1" ref="R952" ca="1">INDEX('Lorri 401b'!L:L,MATCH('Retirement Calculator'!A952,'Lorri 401b'!N:N,0),0)</f>
        <v>-20048395.709835105</v>
      </c>
      <c r="S952" s="25">
        <f t="shared" ca="1" si="787"/>
        <v>-27446918.73676363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-7437780.8177277548</v>
      </c>
      <c r="R953" s="25">
        <f t="array" aca="1" ref="R953" ca="1">INDEX('Lorri 401b'!L:L,MATCH('Retirement Calculator'!A953,'Lorri 401b'!N:N,0),0)</f>
        <v>-20153676.225905307</v>
      </c>
      <c r="S953" s="25">
        <f t="shared" ca="1" si="787"/>
        <v>-27591457.043633062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-7477202.1826553149</v>
      </c>
      <c r="R954" s="25">
        <f t="array" aca="1" ref="R954" ca="1">INDEX('Lorri 401b'!L:L,MATCH('Retirement Calculator'!A954,'Lorri 401b'!N:N,0),0)</f>
        <v>-20259395.410792466</v>
      </c>
      <c r="S954" s="25">
        <f t="shared" ca="1" si="787"/>
        <v>-27736597.593447782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-7516787.8032700736</v>
      </c>
      <c r="R955" s="25">
        <f t="array" aca="1" ref="R955" ca="1">INDEX('Lorri 401b'!L:L,MATCH('Retirement Calculator'!A955,'Lorri 401b'!N:N,0),0)</f>
        <v>-20365555.092283323</v>
      </c>
      <c r="S955" s="25">
        <f t="shared" ca="1" si="787"/>
        <v>-27882342.895553395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-7556538.3639707267</v>
      </c>
      <c r="R956" s="25">
        <f t="array" aca="1" ref="R956" ca="1">INDEX('Lorri 401b'!L:L,MATCH('Retirement Calculator'!A956,'Lorri 401b'!N:N,0),0)</f>
        <v>-20472157.105780393</v>
      </c>
      <c r="S956" s="25">
        <f t="shared" ca="1" si="787"/>
        <v>-28028695.46975112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-7596454.5520076323</v>
      </c>
      <c r="R957" s="25">
        <f t="array" aca="1" ref="R957" ca="1">INDEX('Lorri 401b'!L:L,MATCH('Retirement Calculator'!A957,'Lorri 401b'!N:N,0),0)</f>
        <v>-20579203.2943337</v>
      </c>
      <c r="S957" s="25">
        <f t="shared" ca="1" si="787"/>
        <v>-28175657.846341334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-7636537.0574946925</v>
      </c>
      <c r="R958" s="25">
        <f t="array" aca="1" ref="R958" ca="1">INDEX('Lorri 401b'!L:L,MATCH('Retirement Calculator'!A958,'Lorri 401b'!N:N,0),0)</f>
        <v>-20686695.508672647</v>
      </c>
      <c r="S958" s="25">
        <f t="shared" ca="1" si="787"/>
        <v>-28323232.56616734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-7676786.5734212818</v>
      </c>
      <c r="R959" s="25">
        <f t="array" aca="1" ref="R959" ca="1">INDEX('Lorri 401b'!L:L,MATCH('Retirement Calculator'!A959,'Lorri 401b'!N:N,0),0)</f>
        <v>-20794635.607238006</v>
      </c>
      <c r="S959" s="25">
        <f t="shared" ca="1" si="787"/>
        <v>-28471422.180659287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-7717203.7956642322</v>
      </c>
      <c r="R960" s="25">
        <f t="array" aca="1" ref="R960" ca="1">INDEX('Lorri 401b'!L:L,MATCH('Retirement Calculator'!A960,'Lorri 401b'!N:N,0),0)</f>
        <v>-20903025.456214052</v>
      </c>
      <c r="S960" s="25">
        <f t="shared" ca="1" si="787"/>
        <v>-28620229.251878284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-7757789.4229998617</v>
      </c>
      <c r="R961" s="25">
        <f t="array" aca="1" ref="R961" ca="1">INDEX('Lorri 401b'!L:L,MATCH('Retirement Calculator'!A961,'Lorri 401b'!N:N,0),0)</f>
        <v>-21011866.929560833</v>
      </c>
      <c r="S961" s="25">
        <f t="shared" ca="1" si="787"/>
        <v>-28769656.352560695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-7798544.1571160555</v>
      </c>
      <c r="R962" s="25">
        <f t="array" aca="1" ref="R962" ca="1">INDEX('Lorri 401b'!L:L,MATCH('Retirement Calculator'!A962,'Lorri 401b'!N:N,0),0)</f>
        <v>-21121161.909046557</v>
      </c>
      <c r="S962" s="25">
        <f t="shared" ca="1" si="787"/>
        <v>-28919706.066162612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-7839468.7026244001</v>
      </c>
      <c r="R963" s="25">
        <f t="array" aca="1" ref="R963" ca="1">INDEX('Lorri 401b'!L:L,MATCH('Retirement Calculator'!A963,'Lorri 401b'!N:N,0),0)</f>
        <v>-21230912.28428014</v>
      </c>
      <c r="S963" s="25">
        <f t="shared" ca="1" si="787"/>
        <v>-29070380.986904539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-7880563.7670723628</v>
      </c>
      <c r="R964" s="25">
        <f t="array" aca="1" ref="R964" ca="1">INDEX('Lorri 401b'!L:L,MATCH('Retirement Calculator'!A964,'Lorri 401b'!N:N,0),0)</f>
        <v>-21341119.952743862</v>
      </c>
      <c r="S964" s="25">
        <f t="shared" ca="1" si="787"/>
        <v>-29221683.719816223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-7921830.0609555254</v>
      </c>
      <c r="R965" s="25">
        <f t="array" aca="1" ref="R965" ca="1">INDEX('Lorri 401b'!L:L,MATCH('Retirement Calculator'!A965,'Lorri 401b'!N:N,0),0)</f>
        <v>-21451786.819826182</v>
      </c>
      <c r="S965" s="25">
        <f t="shared" ca="1" si="787"/>
        <v>-29373616.880781706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-7963268.2977298684</v>
      </c>
      <c r="R966" s="25">
        <f t="array" aca="1" ref="R966" ca="1">INDEX('Lorri 401b'!L:L,MATCH('Retirement Calculator'!A966,'Lorri 401b'!N:N,0),0)</f>
        <v>-21562914.798854679</v>
      </c>
      <c r="S966" s="25">
        <f t="shared" ca="1" si="787"/>
        <v>-29526183.096584547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-8004879.193824104</v>
      </c>
      <c r="R967" s="25">
        <f t="array" aca="1" ref="R967" ca="1">INDEX('Lorri 401b'!L:L,MATCH('Retirement Calculator'!A967,'Lorri 401b'!N:N,0),0)</f>
        <v>-21674505.811129127</v>
      </c>
      <c r="S967" s="25">
        <f t="shared" ca="1" si="787"/>
        <v>-29679385.004953232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-8046663.4686520658</v>
      </c>
      <c r="R968" s="25">
        <f t="array" aca="1" ref="R968" ca="1">INDEX('Lorri 401b'!L:L,MATCH('Retirement Calculator'!A968,'Lorri 401b'!N:N,0),0)</f>
        <v>-21786561.785954721</v>
      </c>
      <c r="S968" s="25">
        <f t="shared" ca="1" si="787"/>
        <v>-29833225.254606787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-8088621.8446251443</v>
      </c>
      <c r="R969" s="25">
        <f t="array" aca="1" ref="R969" ca="1">INDEX('Lorri 401b'!L:L,MATCH('Retirement Calculator'!A969,'Lorri 401b'!N:N,0),0)</f>
        <v>-21899084.660675421</v>
      </c>
      <c r="S969" s="25">
        <f t="shared" ca="1" si="787"/>
        <v>-29987706.505300567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-8130755.0471647773</v>
      </c>
      <c r="R970" s="25">
        <f t="array" aca="1" ref="R970" ca="1">INDEX('Lorri 401b'!L:L,MATCH('Retirement Calculator'!A970,'Lorri 401b'!N:N,0),0)</f>
        <v>-22012076.380707458</v>
      </c>
      <c r="S970" s="25">
        <f t="shared" ca="1" si="787"/>
        <v>-30142831.427872233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-8173063.8047149917</v>
      </c>
      <c r="R971" s="25">
        <f t="array" aca="1" ref="R971" ca="1">INDEX('Lorri 401b'!L:L,MATCH('Retirement Calculator'!A971,'Lorri 401b'!N:N,0),0)</f>
        <v>-22125538.899572961</v>
      </c>
      <c r="S971" s="25">
        <f t="shared" ca="1" si="787"/>
        <v>-30298602.704287954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-8215548.8487549992</v>
      </c>
      <c r="R972" s="25">
        <f t="array" aca="1" ref="R972" ca="1">INDEX('Lorri 401b'!L:L,MATCH('Retirement Calculator'!A972,'Lorri 401b'!N:N,0),0)</f>
        <v>-22239474.178933736</v>
      </c>
      <c r="S972" s="25">
        <f t="shared" ca="1" si="787"/>
        <v>-30455023.027688734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-8258210.9138118401</v>
      </c>
      <c r="R973" s="25">
        <f t="array" aca="1" ref="R973" ca="1">INDEX('Lorri 401b'!L:L,MATCH('Retirement Calculator'!A973,'Lorri 401b'!N:N,0),0)</f>
        <v>-22353884.188625183</v>
      </c>
      <c r="S973" s="25">
        <f t="shared" ca="1" si="787"/>
        <v>-30612095.102437023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-8301050.7374730837</v>
      </c>
      <c r="R974" s="25">
        <f t="array" aca="1" ref="R974" ca="1">INDEX('Lorri 401b'!L:L,MATCH('Retirement Calculator'!A974,'Lorri 401b'!N:N,0),0)</f>
        <v>-22468770.906690344</v>
      </c>
      <c r="S974" s="25">
        <f t="shared" ca="1" si="787"/>
        <v>-30769821.64416343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-8344069.0603995826</v>
      </c>
      <c r="R975" s="25">
        <f t="array" aca="1" ref="R975" ca="1">INDEX('Lorri 401b'!L:L,MATCH('Retirement Calculator'!A975,'Lorri 401b'!N:N,0),0)</f>
        <v>-22584136.319414109</v>
      </c>
      <c r="S975" s="25">
        <f t="shared" ca="1" si="787"/>
        <v>-30928205.379813693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-8387266.6263382751</v>
      </c>
      <c r="R976" s="25">
        <f t="array" aca="1" ref="R976" ca="1">INDEX('Lorri 401b'!L:L,MATCH('Retirement Calculator'!A976,'Lorri 401b'!N:N,0),0)</f>
        <v>-22699982.421357557</v>
      </c>
      <c r="S976" s="25">
        <f t="shared" ca="1" si="787"/>
        <v>-31087249.04769583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-8430644.1821350455</v>
      </c>
      <c r="R977" s="25">
        <f t="array" aca="1" ref="R977" ca="1">INDEX('Lorri 401b'!L:L,MATCH('Retirement Calculator'!A977,'Lorri 401b'!N:N,0),0)</f>
        <v>-22816311.215392437</v>
      </c>
      <c r="S977" s="25">
        <f t="shared" ca="1" si="787"/>
        <v>-31246955.397527482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-8474202.4777476359</v>
      </c>
      <c r="R978" s="25">
        <f t="array" aca="1" ref="R978" ca="1">INDEX('Lorri 401b'!L:L,MATCH('Retirement Calculator'!A978,'Lorri 401b'!N:N,0),0)</f>
        <v>-22933124.712735794</v>
      </c>
      <c r="S978" s="25">
        <f t="shared" ca="1" si="787"/>
        <v>-31407327.190483429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-8517942.2662586123</v>
      </c>
      <c r="R979" s="25">
        <f t="array" aca="1" ref="R979" ca="1">INDEX('Lorri 401b'!L:L,MATCH('Retirement Calculator'!A979,'Lorri 401b'!N:N,0),0)</f>
        <v>-23050424.932984747</v>
      </c>
      <c r="S979" s="25">
        <f t="shared" ca="1" si="787"/>
        <v>-31568367.199243359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-8561864.3038883843</v>
      </c>
      <c r="R980" s="25">
        <f t="array" aca="1" ref="R980" ca="1">INDEX('Lorri 401b'!L:L,MATCH('Retirement Calculator'!A980,'Lorri 401b'!N:N,0),0)</f>
        <v>-23168213.904151406</v>
      </c>
      <c r="S980" s="25">
        <f t="shared" ca="1" si="787"/>
        <v>-31730078.20803979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-8605969.3500082809</v>
      </c>
      <c r="R981" s="25">
        <f t="array" aca="1" ref="R981" ca="1">INDEX('Lorri 401b'!L:L,MATCH('Retirement Calculator'!A981,'Lorri 401b'!N:N,0),0)</f>
        <v>-23286493.662697926</v>
      </c>
      <c r="S981" s="25">
        <f t="shared" ca="1" si="787"/>
        <v>-31892463.012706205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-8650258.167153677</v>
      </c>
      <c r="R982" s="25">
        <f t="array" aca="1" ref="R982" ca="1">INDEX('Lorri 401b'!L:L,MATCH('Retirement Calculator'!A982,'Lorri 401b'!N:N,0),0)</f>
        <v>-23405266.253571723</v>
      </c>
      <c r="S982" s="25">
        <f t="shared" ca="1" si="787"/>
        <v>-32055524.420725398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-8694731.5210371781</v>
      </c>
      <c r="R983" s="25">
        <f t="array" aca="1" ref="R983" ca="1">INDEX('Lorri 401b'!L:L,MATCH('Retirement Calculator'!A983,'Lorri 401b'!N:N,0),0)</f>
        <v>-23524533.730240826</v>
      </c>
      <c r="S983" s="25">
        <f t="shared" ca="1" si="787"/>
        <v>-32219265.251278006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-8739390.180561861</v>
      </c>
      <c r="R984" s="25">
        <f t="array" aca="1" ref="R984" ca="1">INDEX('Lorri 401b'!L:L,MATCH('Retirement Calculator'!A984,'Lorri 401b'!N:N,0),0)</f>
        <v>-23644298.154729385</v>
      </c>
      <c r="S984" s="25">
        <f t="shared" ca="1" si="787"/>
        <v>-32383688.335291244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-8784234.9178345632</v>
      </c>
      <c r="R985" s="25">
        <f t="array" aca="1" ref="R985" ca="1">INDEX('Lorri 401b'!L:L,MATCH('Retirement Calculator'!A985,'Lorri 401b'!N:N,0),0)</f>
        <v>-23764561.597653311</v>
      </c>
      <c r="S985" s="25">
        <f t="shared" ca="1" si="787"/>
        <v>-32548796.515487872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-8829266.5081792343</v>
      </c>
      <c r="R986" s="25">
        <f t="array" aca="1" ref="R986" ca="1">INDEX('Lorri 401b'!L:L,MATCH('Retirement Calculator'!A986,'Lorri 401b'!N:N,0),0)</f>
        <v>-23885326.138256088</v>
      </c>
      <c r="S986" s="25">
        <f t="shared" ca="1" si="787"/>
        <v>-32714592.64643532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-8874485.730150342</v>
      </c>
      <c r="R987" s="25">
        <f t="array" aca="1" ref="R987" ca="1">INDEX('Lorri 401b'!L:L,MATCH('Retirement Calculator'!A987,'Lorri 401b'!N:N,0),0)</f>
        <v>-24006593.86444471</v>
      </c>
      <c r="S987" s="25">
        <f t="shared" ca="1" si="787"/>
        <v>-32881079.594595052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-8919893.3655463289</v>
      </c>
      <c r="R988" s="25">
        <f t="array" aca="1" ref="R988" ca="1">INDEX('Lorri 401b'!L:L,MATCH('Retirement Calculator'!A988,'Lorri 401b'!N:N,0),0)</f>
        <v>-24128366.872825786</v>
      </c>
      <c r="S988" s="25">
        <f t="shared" ca="1" si="787"/>
        <v>-33048260.238372117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-8965490.1994231325</v>
      </c>
      <c r="R989" s="25">
        <f t="array" aca="1" ref="R989" ca="1">INDEX('Lorri 401b'!L:L,MATCH('Retirement Calculator'!A989,'Lorri 401b'!N:N,0),0)</f>
        <v>-24250647.268741783</v>
      </c>
      <c r="S989" s="25">
        <f t="shared" ca="1" si="787"/>
        <v>-33216137.468164913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-9011277.0201077573</v>
      </c>
      <c r="R990" s="25">
        <f t="array" aca="1" ref="R990" ca="1">INDEX('Lorri 401b'!L:L,MATCH('Retirement Calculator'!A990,'Lorri 401b'!N:N,0),0)</f>
        <v>-24373437.166307427</v>
      </c>
      <c r="S990" s="25">
        <f t="shared" ca="1" si="787"/>
        <v>-33384714.186415184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-9057254.619211901</v>
      </c>
      <c r="R991" s="25">
        <f t="array" aca="1" ref="R991" ca="1">INDEX('Lorri 401b'!L:L,MATCH('Retirement Calculator'!A991,'Lorri 401b'!N:N,0),0)</f>
        <v>-24496738.688446261</v>
      </c>
      <c r="S991" s="25">
        <f t="shared" ca="1" si="787"/>
        <v>-33553993.307658162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-9103423.7916456461</v>
      </c>
      <c r="R992" s="25">
        <f t="array" aca="1" ref="R992" ca="1">INDEX('Lorri 401b'!L:L,MATCH('Retirement Calculator'!A992,'Lorri 401b'!N:N,0),0)</f>
        <v>-24620553.966927342</v>
      </c>
      <c r="S992" s="25">
        <f t="shared" ca="1" si="787"/>
        <v>-33723977.758572988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-9149785.3356311973</v>
      </c>
      <c r="R993" s="25">
        <f t="array" aca="1" ref="R993" ca="1">INDEX('Lorri 401b'!L:L,MATCH('Retirement Calculator'!A993,'Lorri 401b'!N:N,0),0)</f>
        <v>-24744885.142402094</v>
      </c>
      <c r="S993" s="25">
        <f t="shared" ca="1" si="787"/>
        <v>-33894670.478033289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-9196340.0527166892</v>
      </c>
      <c r="R994" s="25">
        <f t="array" aca="1" ref="R994" ca="1">INDEX('Lorri 401b'!L:L,MATCH('Retirement Calculator'!A994,'Lorri 401b'!N:N,0),0)</f>
        <v>-24869734.364441324</v>
      </c>
      <c r="S994" s="25">
        <f t="shared" ca="1" si="787"/>
        <v>-34066074.417158015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-9243088.7477900367</v>
      </c>
      <c r="R995" s="25">
        <f t="array" aca="1" ref="R995" ca="1">INDEX('Lorri 401b'!L:L,MATCH('Retirement Calculator'!A995,'Lorri 401b'!N:N,0),0)</f>
        <v>-24995103.791572385</v>
      </c>
      <c r="S995" s="25">
        <f t="shared" ca="1" si="787"/>
        <v>-34238192.539362423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-9290032.2290928569</v>
      </c>
      <c r="R996" s="25">
        <f t="array" aca="1" ref="R996" ca="1">INDEX('Lorri 401b'!L:L,MATCH('Retirement Calculator'!A996,'Lorri 401b'!N:N,0),0)</f>
        <v>-25120995.591316491</v>
      </c>
      <c r="S996" s="25">
        <f t="shared" ca="1" si="787"/>
        <v>-34411027.82040935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-9337171.3082344383</v>
      </c>
      <c r="R997" s="25">
        <f t="array" aca="1" ref="R997" ca="1">INDEX('Lorri 401b'!L:L,MATCH('Retirement Calculator'!A997,'Lorri 401b'!N:N,0),0)</f>
        <v>-25247411.940226197</v>
      </c>
      <c r="S997" s="25">
        <f t="shared" ca="1" si="787"/>
        <v>-34584583.248460636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-9384506.8002057765</v>
      </c>
      <c r="R998" s="25">
        <f t="array" aca="1" ref="R998" ca="1">INDEX('Lorri 401b'!L:L,MATCH('Retirement Calculator'!A998,'Lorri 401b'!N:N,0),0)</f>
        <v>-25374355.023923028</v>
      </c>
      <c r="S998" s="25">
        <f t="shared" ca="1" si="787"/>
        <v>-34758861.824128807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-9432039.5233936626</v>
      </c>
      <c r="R999" s="25">
        <f t="array" aca="1" ref="R999" ca="1">INDEX('Lorri 401b'!L:L,MATCH('Retirement Calculator'!A999,'Lorri 401b'!N:N,0),0)</f>
        <v>-25501827.037135262</v>
      </c>
      <c r="S999" s="25">
        <f t="shared" ca="1" si="787"/>
        <v>-34933866.560528927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-9479770.2995948307</v>
      </c>
      <c r="R1000" s="25">
        <f t="array" aca="1" ref="R1000" ca="1">INDEX('Lorri 401b'!L:L,MATCH('Retirement Calculator'!A1000,'Lorri 401b'!N:N,0),0)</f>
        <v>-25629830.183735881</v>
      </c>
      <c r="S1000" s="25">
        <f t="shared" ca="1" si="787"/>
        <v>-35109600.483330712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-9527699.954030171</v>
      </c>
      <c r="R1001" s="25">
        <f t="array" aca="1" ref="R1001" ca="1">INDEX('Lorri 401b'!L:L,MATCH('Retirement Calculator'!A1001,'Lorri 401b'!N:N,0),0)</f>
        <v>-25758366.676780667</v>
      </c>
      <c r="S1001" s="25">
        <f t="shared" ca="1" si="787"/>
        <v>-35286066.630810842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-9575829.3153589908</v>
      </c>
      <c r="R1002" s="25">
        <f t="array" aca="1" ref="R1002" ca="1">INDEX('Lorri 401b'!L:L,MATCH('Retirement Calculator'!A1002,'Lorri 401b'!N:N,0),0)</f>
        <v>-25887438.738546476</v>
      </c>
      <c r="S1002" s="25">
        <f t="shared" ca="1" si="787"/>
        <v>-35463268.053905465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-9624159.2156933472</v>
      </c>
      <c r="R1003" s="25">
        <f t="array" aca="1" ref="R1003" ca="1">INDEX('Lorri 401b'!L:L,MATCH('Retirement Calculator'!A1003,'Lorri 401b'!N:N,0),0)</f>
        <v>-26017048.600569639</v>
      </c>
      <c r="S1003" s="25">
        <f t="shared" ca="1" si="787"/>
        <v>-35641207.81626299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-9672690.4906124305</v>
      </c>
      <c r="R1004" s="25">
        <f t="array" aca="1" ref="R1004" ca="1">INDEX('Lorri 401b'!L:L,MATCH('Retirement Calculator'!A1004,'Lorri 401b'!N:N,0),0)</f>
        <v>-26147198.503684569</v>
      </c>
      <c r="S1004" s="25">
        <f t="shared" ca="1" si="787"/>
        <v>-35819888.994296998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-9721423.9791770112</v>
      </c>
      <c r="R1005" s="25">
        <f t="array" aca="1" ref="R1005" ca="1">INDEX('Lorri 401b'!L:L,MATCH('Retirement Calculator'!A1005,'Lorri 401b'!N:N,0),0)</f>
        <v>-26277890.698062476</v>
      </c>
      <c r="S1005" s="25">
        <f t="shared" ca="1" si="787"/>
        <v>-35999314.677239485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-9770360.5239439439</v>
      </c>
      <c r="R1006" s="25">
        <f t="array" aca="1" ref="R1006" ca="1">INDEX('Lorri 401b'!L:L,MATCH('Retirement Calculator'!A1006,'Lorri 401b'!N:N,0),0)</f>
        <v>-26409127.443250291</v>
      </c>
      <c r="S1006" s="25">
        <f t="shared" ca="1" si="787"/>
        <v>-36179487.967194237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-9819500.9709807392</v>
      </c>
      <c r="R1007" s="25">
        <f t="array" aca="1" ref="R1007" ca="1">INDEX('Lorri 401b'!L:L,MATCH('Retirement Calculator'!A1007,'Lorri 401b'!N:N,0),0)</f>
        <v>-26540911.008209724</v>
      </c>
      <c r="S1007" s="25">
        <f t="shared" ca="1" si="787"/>
        <v>-36360411.979190461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-9868846.1698801871</v>
      </c>
      <c r="R1008" s="25">
        <f t="array" aca="1" ref="R1008" ca="1">INDEX('Lorri 401b'!L:L,MATCH('Retirement Calculator'!A1008,'Lorri 401b'!N:N,0),0)</f>
        <v>-26673243.671356484</v>
      </c>
      <c r="S1008" s="25">
        <f t="shared" ca="1" si="787"/>
        <v>-36542089.841236673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-9918396.9737750497</v>
      </c>
      <c r="R1009" s="25">
        <f t="array" aca="1" ref="R1009" ca="1">INDEX('Lorri 401b'!L:L,MATCH('Retirement Calculator'!A1009,'Lorri 401b'!N:N,0),0)</f>
        <v>-26806127.720599692</v>
      </c>
      <c r="S1009" s="25">
        <f t="shared" ca="1" si="787"/>
        <v>-36724524.69437474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-9968154.2393528074</v>
      </c>
      <c r="R1010" s="25">
        <f t="array" aca="1" ref="R1010" ca="1">INDEX('Lorri 401b'!L:L,MATCH('Retirement Calculator'!A1010,'Lorri 401b'!N:N,0),0)</f>
        <v>-26939565.453381412</v>
      </c>
      <c r="S1010" s="25">
        <f t="shared" ca="1" si="787"/>
        <v>-36907719.692734219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-10018118.826870471</v>
      </c>
      <c r="R1011" s="25">
        <f t="array" aca="1" ref="R1011" ca="1">INDEX('Lorri 401b'!L:L,MATCH('Retirement Calculator'!A1011,'Lorri 401b'!N:N,0),0)</f>
        <v>-27073559.176716387</v>
      </c>
      <c r="S1011" s="25">
        <f t="shared" ca="1" si="787"/>
        <v>-37091678.003586859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-10068291.600169459</v>
      </c>
      <c r="R1012" s="25">
        <f t="array" aca="1" ref="R1012" ca="1">INDEX('Lorri 401b'!L:L,MATCH('Retirement Calculator'!A1012,'Lorri 401b'!N:N,0),0)</f>
        <v>-27208111.207231928</v>
      </c>
      <c r="S1012" s="25">
        <f t="shared" ca="1" si="787"/>
        <v>-37276402.807401389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-10118673.426690526</v>
      </c>
      <c r="R1013" s="25">
        <f t="array" aca="1" ref="R1013" ca="1">INDEX('Lorri 401b'!L:L,MATCH('Retirement Calculator'!A1013,'Lorri 401b'!N:N,0),0)</f>
        <v>-27343223.871207949</v>
      </c>
      <c r="S1013" s="25">
        <f t="shared" ca="1" si="787"/>
        <v>-37461897.297898471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-10169265.177488765</v>
      </c>
      <c r="R1014" s="25">
        <f t="array" aca="1" ref="R1014" ca="1">INDEX('Lorri 401b'!L:L,MATCH('Retirement Calculator'!A1014,'Lorri 401b'!N:N,0),0)</f>
        <v>-27478899.504617203</v>
      </c>
      <c r="S1014" s="25">
        <f t="shared" ca="1" si="787"/>
        <v>-37648164.682105966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-10220067.727248663</v>
      </c>
      <c r="R1015" s="25">
        <f t="array" aca="1" ref="R1015" ca="1">INDEX('Lorri 401b'!L:L,MATCH('Retirement Calculator'!A1015,'Lorri 401b'!N:N,0),0)</f>
        <v>-27615140.453165662</v>
      </c>
      <c r="S1015" s="25">
        <f t="shared" ca="1" si="787"/>
        <v>-37835208.180414326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-10271081.954299226</v>
      </c>
      <c r="R1016" s="25">
        <f t="array" aca="1" ref="R1016" ca="1">INDEX('Lorri 401b'!L:L,MATCH('Retirement Calculator'!A1016,'Lorri 401b'!N:N,0),0)</f>
        <v>-27751949.072333075</v>
      </c>
      <c r="S1016" s="25">
        <f t="shared" ca="1" si="787"/>
        <v>-38023031.026632302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-10322308.740629168</v>
      </c>
      <c r="R1017" s="25">
        <f t="array" aca="1" ref="R1017" ca="1">INDEX('Lorri 401b'!L:L,MATCH('Retirement Calculator'!A1017,'Lorri 401b'!N:N,0),0)</f>
        <v>-27889327.727413684</v>
      </c>
      <c r="S1017" s="25">
        <f t="shared" ca="1" si="787"/>
        <v>-38211636.46804285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-10373748.971902151</v>
      </c>
      <c r="R1018" s="25">
        <f t="array" aca="1" ref="R1018" ca="1">INDEX('Lorri 401b'!L:L,MATCH('Retirement Calculator'!A1018,'Lorri 401b'!N:N,0),0)</f>
        <v>-28027278.79355713</v>
      </c>
      <c r="S1018" s="25">
        <f t="shared" ca="1" si="787"/>
        <v>-38401027.765459284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-10425403.537472105</v>
      </c>
      <c r="R1019" s="25">
        <f t="array" aca="1" ref="R1019" ca="1">INDEX('Lorri 401b'!L:L,MATCH('Retirement Calculator'!A1019,'Lorri 401b'!N:N,0),0)</f>
        <v>-28165804.655809507</v>
      </c>
      <c r="S1019" s="25">
        <f t="shared" ca="1" si="787"/>
        <v>-38591208.193281613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-10477273.330398601</v>
      </c>
      <c r="R1020" s="25">
        <f t="array" aca="1" ref="R1020" ca="1">INDEX('Lorri 401b'!L:L,MATCH('Retirement Calculator'!A1020,'Lorri 401b'!N:N,0),0)</f>
        <v>-28304907.709154602</v>
      </c>
      <c r="S1020" s="25">
        <f t="shared" ca="1" si="787"/>
        <v>-38782181.039553203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-10529359.247462289</v>
      </c>
      <c r="R1021" s="25">
        <f t="array" aca="1" ref="R1021" ca="1">INDEX('Lorri 401b'!L:L,MATCH('Retirement Calculator'!A1021,'Lorri 401b'!N:N,0),0)</f>
        <v>-28444590.358555302</v>
      </c>
      <c r="S1021" s="25">
        <f t="shared" ca="1" si="787"/>
        <v>-38973949.60601759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-10581662.18918041</v>
      </c>
      <c r="R1022" s="25">
        <f t="array" aca="1" ref="R1022" ca="1">INDEX('Lorri 401b'!L:L,MATCH('Retirement Calculator'!A1022,'Lorri 401b'!N:N,0),0)</f>
        <v>-28584855.01899517</v>
      </c>
      <c r="S1022" s="25">
        <f t="shared" ca="1" si="787"/>
        <v>-39166517.208175577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-10634183.059822356</v>
      </c>
      <c r="R1023" s="25">
        <f t="array" aca="1" ref="R1023" ca="1">INDEX('Lorri 401b'!L:L,MATCH('Retirement Calculator'!A1023,'Lorri 401b'!N:N,0),0)</f>
        <v>-28725704.115520205</v>
      </c>
      <c r="S1023" s="25">
        <f t="shared" ca="1" si="787"/>
        <v>-39359887.17534256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-10686922.767425312</v>
      </c>
      <c r="R1024" s="25">
        <f t="array" aca="1" ref="R1024" ca="1">INDEX('Lorri 401b'!L:L,MATCH('Retirement Calculator'!A1024,'Lorri 401b'!N:N,0),0)</f>
        <v>-28867140.083280761</v>
      </c>
      <c r="S1024" s="25">
        <f t="shared" ca="1" si="787"/>
        <v>-39554062.850706071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-10739882.223809944</v>
      </c>
      <c r="R1025" s="25">
        <f t="array" aca="1" ref="R1025" ca="1">INDEX('Lorri 401b'!L:L,MATCH('Retirement Calculator'!A1025,'Lorri 401b'!N:N,0),0)</f>
        <v>-29009165.367573652</v>
      </c>
      <c r="S1025" s="25">
        <f t="shared" ca="1" si="787"/>
        <v>-39749047.591383599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-10793062.344596181</v>
      </c>
      <c r="R1026" s="25">
        <f t="array" aca="1" ref="R1026" ca="1">INDEX('Lorri 401b'!L:L,MATCH('Retirement Calculator'!A1026,'Lorri 401b'!N:N,0),0)</f>
        <v>-29151782.423884429</v>
      </c>
      <c r="S1026" s="25">
        <f t="shared" ca="1" si="787"/>
        <v>-39944844.768480614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-10846464.049219027</v>
      </c>
      <c r="R1027" s="25">
        <f t="array" aca="1" ref="R1027" ca="1">INDEX('Lorri 401b'!L:L,MATCH('Retirement Calculator'!A1027,'Lorri 401b'!N:N,0),0)</f>
        <v>-29294993.717929836</v>
      </c>
      <c r="S1027" s="25">
        <f t="shared" ca="1" si="787"/>
        <v>-40141457.767148867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-10900088.260944467</v>
      </c>
      <c r="R1028" s="25">
        <f t="array" aca="1" ref="R1028" ca="1">INDEX('Lorri 401b'!L:L,MATCH('Retirement Calculator'!A1028,'Lorri 401b'!N:N,0),0)</f>
        <v>-29438801.725700431</v>
      </c>
      <c r="S1028" s="25">
        <f t="shared" ca="1" si="787"/>
        <v>-40338889.986644894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-10953935.90688543</v>
      </c>
      <c r="R1029" s="25">
        <f t="array" aca="1" ref="R1029" ca="1">INDEX('Lorri 401b'!L:L,MATCH('Retirement Calculator'!A1029,'Lorri 401b'!N:N,0),0)</f>
        <v>-29583208.933503404</v>
      </c>
      <c r="S1029" s="25">
        <f t="shared" ca="1" si="787"/>
        <v>-40537144.840388834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-11008007.918017814</v>
      </c>
      <c r="R1030" s="25">
        <f t="array" aca="1" ref="R1030" ca="1">INDEX('Lorri 401b'!L:L,MATCH('Retirement Calculator'!A1030,'Lorri 401b'!N:N,0),0)</f>
        <v>-29728217.838005558</v>
      </c>
      <c r="S1030" s="25">
        <f t="shared" ca="1" si="787"/>
        <v>-40736225.75602337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-11062305.229196582</v>
      </c>
      <c r="R1031" s="25">
        <f t="array" aca="1" ref="R1031" ca="1">INDEX('Lorri 401b'!L:L,MATCH('Retirement Calculator'!A1031,'Lorri 401b'!N:N,0),0)</f>
        <v>-29873830.946276467</v>
      </c>
      <c r="S1031" s="25">
        <f t="shared" ref="S1031:S1171" ca="1" si="1047">SUM(Q1031:R1031)</f>
        <v>-40936136.175473049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-11116828.779171929</v>
      </c>
      <c r="R1032" s="25">
        <f t="array" aca="1" ref="R1032" ca="1">INDEX('Lorri 401b'!L:L,MATCH('Retirement Calculator'!A1032,'Lorri 401b'!N:N,0),0)</f>
        <v>-30020050.775831841</v>
      </c>
      <c r="S1032" s="25">
        <f t="shared" ca="1" si="1047"/>
        <v>-41136879.55500377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-11171579.510605507</v>
      </c>
      <c r="R1033" s="25">
        <f t="array" aca="1" ref="R1033" ca="1">INDEX('Lorri 401b'!L:L,MATCH('Retirement Calculator'!A1033,'Lorri 401b'!N:N,0),0)</f>
        <v>-30166879.854677029</v>
      </c>
      <c r="S1033" s="25">
        <f t="shared" ca="1" si="1047"/>
        <v>-41338459.365282536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-11226558.370086724</v>
      </c>
      <c r="R1034" s="25">
        <f t="array" aca="1" ref="R1034" ca="1">INDEX('Lorri 401b'!L:L,MATCH('Retirement Calculator'!A1034,'Lorri 401b'!N:N,0),0)</f>
        <v>-30314320.721350737</v>
      </c>
      <c r="S1034" s="25">
        <f t="shared" ca="1" si="1047"/>
        <v>-41540879.091437459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-11281766.308149112</v>
      </c>
      <c r="R1035" s="25">
        <f t="array" aca="1" ref="R1035" ca="1">INDEX('Lorri 401b'!L:L,MATCH('Retirement Calculator'!A1035,'Lorri 401b'!N:N,0),0)</f>
        <v>-30462375.924968921</v>
      </c>
      <c r="S1035" s="25">
        <f t="shared" ca="1" si="1047"/>
        <v>-41744142.233118035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-11337204.279286761</v>
      </c>
      <c r="R1036" s="25">
        <f t="array" aca="1" ref="R1036" ca="1">INDEX('Lorri 401b'!L:L,MATCH('Retirement Calculator'!A1036,'Lorri 401b'!N:N,0),0)</f>
        <v>-30611048.025268845</v>
      </c>
      <c r="S1036" s="25">
        <f t="shared" ca="1" si="1047"/>
        <v>-41948252.30455561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-11392873.241970817</v>
      </c>
      <c r="R1037" s="25">
        <f t="array" aca="1" ref="R1037" ca="1">INDEX('Lorri 401b'!L:L,MATCH('Retirement Calculator'!A1037,'Lorri 401b'!N:N,0),0)</f>
        <v>-30760339.592653353</v>
      </c>
      <c r="S1037" s="25">
        <f t="shared" ca="1" si="1047"/>
        <v>-42153212.834624171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-11448774.158666056</v>
      </c>
      <c r="R1038" s="25">
        <f t="array" aca="1" ref="R1038" ca="1">INDEX('Lorri 401b'!L:L,MATCH('Retirement Calculator'!A1038,'Lorri 401b'!N:N,0),0)</f>
        <v>-30910253.208235297</v>
      </c>
      <c r="S1038" s="25">
        <f t="shared" ca="1" si="1047"/>
        <v>-42359027.366901353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-11504907.995847525</v>
      </c>
      <c r="R1039" s="25">
        <f t="array" aca="1" ref="R1039" ca="1">INDEX('Lorri 401b'!L:L,MATCH('Retirement Calculator'!A1039,'Lorri 401b'!N:N,0),0)</f>
        <v>-31060791.463882167</v>
      </c>
      <c r="S1039" s="25">
        <f t="shared" ca="1" si="1047"/>
        <v>-42565699.459729694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-11561275.724017251</v>
      </c>
      <c r="R1040" s="25">
        <f t="array" aca="1" ref="R1040" ca="1">INDEX('Lorri 401b'!L:L,MATCH('Retirement Calculator'!A1040,'Lorri 401b'!N:N,0),0)</f>
        <v>-31211956.962260898</v>
      </c>
      <c r="S1040" s="25">
        <f t="shared" ca="1" si="1047"/>
        <v>-42773232.686278149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-11617878.317721019</v>
      </c>
      <c r="R1041" s="25">
        <f t="array" aca="1" ref="R1041" ca="1">INDEX('Lorri 401b'!L:L,MATCH('Retirement Calculator'!A1041,'Lorri 401b'!N:N,0),0)</f>
        <v>-31363752.316882875</v>
      </c>
      <c r="S1041" s="25">
        <f t="shared" ca="1" si="1047"/>
        <v>-42981630.634603895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-11674716.755565217</v>
      </c>
      <c r="R1042" s="25">
        <f t="array" aca="1" ref="R1042" ca="1">INDEX('Lorri 401b'!L:L,MATCH('Retirement Calculator'!A1042,'Lorri 401b'!N:N,0),0)</f>
        <v>-31516180.152149107</v>
      </c>
      <c r="S1042" s="25">
        <f t="shared" ca="1" si="1047"/>
        <v>-43190896.907714322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-11731792.020233767</v>
      </c>
      <c r="R1043" s="25">
        <f t="array" aca="1" ref="R1043" ca="1">INDEX('Lorri 401b'!L:L,MATCH('Retirement Calculator'!A1043,'Lorri 401b'!N:N,0),0)</f>
        <v>-31669243.103395618</v>
      </c>
      <c r="S1043" s="25">
        <f t="shared" ca="1" si="1047"/>
        <v>-43401035.123629384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-11789105.098505102</v>
      </c>
      <c r="R1044" s="25">
        <f t="array" aca="1" ref="R1044" ca="1">INDEX('Lorri 401b'!L:L,MATCH('Retirement Calculator'!A1044,'Lorri 401b'!N:N,0),0)</f>
        <v>-31822943.816938989</v>
      </c>
      <c r="S1044" s="25">
        <f t="shared" ca="1" si="1047"/>
        <v>-43612048.915444091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-11846656.981269235</v>
      </c>
      <c r="R1045" s="25">
        <f t="array" aca="1" ref="R1045" ca="1">INDEX('Lorri 401b'!L:L,MATCH('Retirement Calculator'!A1045,'Lorri 401b'!N:N,0),0)</f>
        <v>-31977284.950122122</v>
      </c>
      <c r="S1045" s="25">
        <f t="shared" ca="1" si="1047"/>
        <v>-43823941.931391358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-11904448.663544884</v>
      </c>
      <c r="R1046" s="25">
        <f t="array" aca="1" ref="R1046" ca="1">INDEX('Lorri 401b'!L:L,MATCH('Retirement Calculator'!A1046,'Lorri 401b'!N:N,0),0)</f>
        <v>-32132269.171360187</v>
      </c>
      <c r="S1046" s="25">
        <f t="shared" ca="1" si="1047"/>
        <v>-44036717.834905073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-11962481.144496683</v>
      </c>
      <c r="R1047" s="25">
        <f t="array" aca="1" ref="R1047" ca="1">INDEX('Lorri 401b'!L:L,MATCH('Retirement Calculator'!A1047,'Lorri 401b'!N:N,0),0)</f>
        <v>-32287899.160186742</v>
      </c>
      <c r="S1047" s="25">
        <f t="shared" ca="1" si="1047"/>
        <v>-44250380.304683425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-12020755.427452447</v>
      </c>
      <c r="R1048" s="25">
        <f t="array" aca="1" ref="R1048" ca="1">INDEX('Lorri 401b'!L:L,MATCH('Retirement Calculator'!A1048,'Lorri 401b'!N:N,0),0)</f>
        <v>-32444177.607300073</v>
      </c>
      <c r="S1048" s="25">
        <f t="shared" ca="1" si="1047"/>
        <v>-44464933.034752518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-12079272.519920526</v>
      </c>
      <c r="R1049" s="25">
        <f t="array" aca="1" ref="R1049" ca="1">INDEX('Lorri 401b'!L:L,MATCH('Retirement Calculator'!A1049,'Lorri 401b'!N:N,0),0)</f>
        <v>-32601107.214609712</v>
      </c>
      <c r="S1049" s="25">
        <f t="shared" ca="1" si="1047"/>
        <v>-44680379.73453024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-12138033.433607223</v>
      </c>
      <c r="R1050" s="25">
        <f t="array" aca="1" ref="R1050" ca="1">INDEX('Lorri 401b'!L:L,MATCH('Retirement Calculator'!A1050,'Lorri 401b'!N:N,0),0)</f>
        <v>-32758690.695283141</v>
      </c>
      <c r="S1050" s="25">
        <f t="shared" ca="1" si="1047"/>
        <v>-44896724.128890365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-12197039.18443428</v>
      </c>
      <c r="R1051" s="25">
        <f t="array" aca="1" ref="R1051" ca="1">INDEX('Lorri 401b'!L:L,MATCH('Retirement Calculator'!A1051,'Lorri 401b'!N:N,0),0)</f>
        <v>-32916930.77379271</v>
      </c>
      <c r="S1051" s="25">
        <f t="shared" ca="1" si="1047"/>
        <v>-45113969.958226994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-12256290.79255645</v>
      </c>
      <c r="R1052" s="25">
        <f t="array" aca="1" ref="R1052" ca="1">INDEX('Lorri 401b'!L:L,MATCH('Retirement Calculator'!A1052,'Lorri 401b'!N:N,0),0)</f>
        <v>-33075830.185962733</v>
      </c>
      <c r="S1052" s="25">
        <f t="shared" ca="1" si="1047"/>
        <v>-45332120.978519186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-12315789.28237913</v>
      </c>
      <c r="R1053" s="25">
        <f t="array" aca="1" ref="R1053" ca="1">INDEX('Lorri 401b'!L:L,MATCH('Retirement Calculator'!A1053,'Lorri 401b'!N:N,0),0)</f>
        <v>-33235391.679016799</v>
      </c>
      <c r="S1053" s="25">
        <f t="shared" ca="1" si="1047"/>
        <v>-45551180.961395927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-12375535.682576071</v>
      </c>
      <c r="R1054" s="25">
        <f t="array" aca="1" ref="R1054" ca="1">INDEX('Lorri 401b'!L:L,MATCH('Retirement Calculator'!A1054,'Lorri 401b'!N:N,0),0)</f>
        <v>-33395618.011625256</v>
      </c>
      <c r="S1054" s="25">
        <f t="shared" ca="1" si="1047"/>
        <v>-45771153.694201328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-12435531.026107166</v>
      </c>
      <c r="R1055" s="25">
        <f t="array" aca="1" ref="R1055" ca="1">INDEX('Lorri 401b'!L:L,MATCH('Retirement Calculator'!A1055,'Lorri 401b'!N:N,0),0)</f>
        <v>-33556511.953952916</v>
      </c>
      <c r="S1055" s="25">
        <f t="shared" ca="1" si="1047"/>
        <v>-45992042.980060086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-12495776.350236308</v>
      </c>
      <c r="R1056" s="25">
        <f t="array" aca="1" ref="R1056" ca="1">INDEX('Lorri 401b'!L:L,MATCH('Retirement Calculator'!A1056,'Lorri 401b'!N:N,0),0)</f>
        <v>-33718076.287706941</v>
      </c>
      <c r="S1056" s="25">
        <f t="shared" ca="1" si="1047"/>
        <v>-46213852.637943253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-12556272.696549321</v>
      </c>
      <c r="R1057" s="25">
        <f t="array" aca="1" ref="R1057" ca="1">INDEX('Lorri 401b'!L:L,MATCH('Retirement Calculator'!A1057,'Lorri 401b'!N:N,0),0)</f>
        <v>-33880313.80618494</v>
      </c>
      <c r="S1057" s="25">
        <f t="shared" ca="1" si="1047"/>
        <v>-46436586.502734259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-12617021.11097197</v>
      </c>
      <c r="R1058" s="25">
        <f t="array" aca="1" ref="R1058" ca="1">INDEX('Lorri 401b'!L:L,MATCH('Retirement Calculator'!A1058,'Lorri 401b'!N:N,0),0)</f>
        <v>-34043227.314323269</v>
      </c>
      <c r="S1058" s="25">
        <f t="shared" ca="1" si="1047"/>
        <v>-46660248.425295241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-12678022.643788049</v>
      </c>
      <c r="R1059" s="25">
        <f t="array" aca="1" ref="R1059" ca="1">INDEX('Lorri 401b'!L:L,MATCH('Retirement Calculator'!A1059,'Lorri 401b'!N:N,0),0)</f>
        <v>-34206819.628745504</v>
      </c>
      <c r="S1059" s="25">
        <f t="shared" ca="1" si="1047"/>
        <v>-46884842.272533551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-12739278.349657528</v>
      </c>
      <c r="R1060" s="25">
        <f t="array" aca="1" ref="R1060" ca="1">INDEX('Lorri 401b'!L:L,MATCH('Retirement Calculator'!A1060,'Lorri 401b'!N:N,0),0)</f>
        <v>-34371093.577811167</v>
      </c>
      <c r="S1060" s="25">
        <f t="shared" ca="1" si="1047"/>
        <v>-47110371.927468695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-12800789.287634796</v>
      </c>
      <c r="R1061" s="25">
        <f t="array" aca="1" ref="R1061" ca="1">INDEX('Lorri 401b'!L:L,MATCH('Retirement Calculator'!A1061,'Lorri 401b'!N:N,0),0)</f>
        <v>-34536052.001664601</v>
      </c>
      <c r="S1061" s="25">
        <f t="shared" ca="1" si="1047"/>
        <v>-47336841.289299399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-12862556.521186968</v>
      </c>
      <c r="R1062" s="25">
        <f t="array" aca="1" ref="R1062" ca="1">INDEX('Lorri 401b'!L:L,MATCH('Retirement Calculator'!A1062,'Lorri 401b'!N:N,0),0)</f>
        <v>-34701697.752284095</v>
      </c>
      <c r="S1062" s="25">
        <f t="shared" ca="1" si="1047"/>
        <v>-47564254.273471065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-12924581.118212275</v>
      </c>
      <c r="R1063" s="25">
        <f t="array" aca="1" ref="R1063" ca="1">INDEX('Lorri 401b'!L:L,MATCH('Retirement Calculator'!A1063,'Lorri 401b'!N:N,0),0)</f>
        <v>-34868033.693531163</v>
      </c>
      <c r="S1063" s="25">
        <f t="shared" ca="1" si="1047"/>
        <v>-47792614.811743438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-12986864.151058521</v>
      </c>
      <c r="R1064" s="25">
        <f t="array" aca="1" ref="R1064" ca="1">INDEX('Lorri 401b'!L:L,MATCH('Retirement Calculator'!A1064,'Lorri 401b'!N:N,0),0)</f>
        <v>-35035062.701200098</v>
      </c>
      <c r="S1064" s="25">
        <f t="shared" ca="1" si="1047"/>
        <v>-48021926.852258623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-13049406.696541626</v>
      </c>
      <c r="R1065" s="25">
        <f t="array" aca="1" ref="R1065" ca="1">INDEX('Lorri 401b'!L:L,MATCH('Retirement Calculator'!A1065,'Lorri 401b'!N:N,0),0)</f>
        <v>-35202787.663067654</v>
      </c>
      <c r="S1065" s="25">
        <f t="shared" ca="1" si="1047"/>
        <v>-48252194.359609276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-13112209.835964244</v>
      </c>
      <c r="R1066" s="25">
        <f t="array" aca="1" ref="R1066" ca="1">INDEX('Lorri 401b'!L:L,MATCH('Retirement Calculator'!A1066,'Lorri 401b'!N:N,0),0)</f>
        <v>-35371211.47894299</v>
      </c>
      <c r="S1066" s="25">
        <f t="shared" ca="1" si="1047"/>
        <v>-48483421.314907238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-13175274.655134456</v>
      </c>
      <c r="R1067" s="25">
        <f t="array" aca="1" ref="R1067" ca="1">INDEX('Lorri 401b'!L:L,MATCH('Retirement Calculator'!A1067,'Lorri 401b'!N:N,0),0)</f>
        <v>-35540337.060717806</v>
      </c>
      <c r="S1067" s="25">
        <f t="shared" ca="1" si="1047"/>
        <v>-48715611.715852261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-13238602.244384544</v>
      </c>
      <c r="R1068" s="25">
        <f t="array" aca="1" ref="R1068" ca="1">INDEX('Lorri 401b'!L:L,MATCH('Retirement Calculator'!A1068,'Lorri 401b'!N:N,0),0)</f>
        <v>-35710167.332416683</v>
      </c>
      <c r="S1068" s="25">
        <f t="shared" ca="1" si="1047"/>
        <v>-48948769.576801226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-13302193.698589841</v>
      </c>
      <c r="R1069" s="25">
        <f t="array" aca="1" ref="R1069" ca="1">INDEX('Lorri 401b'!L:L,MATCH('Retirement Calculator'!A1069,'Lorri 401b'!N:N,0),0)</f>
        <v>-35880705.230247639</v>
      </c>
      <c r="S1069" s="25">
        <f t="shared" ca="1" si="1047"/>
        <v>-49182898.928837478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-13366050.11718766</v>
      </c>
      <c r="R1070" s="25">
        <f t="array" aca="1" ref="R1070" ca="1">INDEX('Lorri 401b'!L:L,MATCH('Retirement Calculator'!A1070,'Lorri 401b'!N:N,0),0)</f>
        <v>-36051953.702652894</v>
      </c>
      <c r="S1070" s="25">
        <f t="shared" ca="1" si="1047"/>
        <v>-49418003.81984055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-13430172.604196303</v>
      </c>
      <c r="R1071" s="25">
        <f t="array" aca="1" ref="R1071" ca="1">INDEX('Lorri 401b'!L:L,MATCH('Retirement Calculator'!A1071,'Lorri 401b'!N:N,0),0)</f>
        <v>-36223915.710359834</v>
      </c>
      <c r="S1071" s="25">
        <f t="shared" ca="1" si="1047"/>
        <v>-49654088.314556137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-13494562.268234149</v>
      </c>
      <c r="R1072" s="25">
        <f t="array" aca="1" ref="R1072" ca="1">INDEX('Lorri 401b'!L:L,MATCH('Retirement Calculator'!A1072,'Lorri 401b'!N:N,0),0)</f>
        <v>-36396594.226432219</v>
      </c>
      <c r="S1072" s="25">
        <f t="shared" ca="1" si="1047"/>
        <v>-49891156.494666368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-13559220.22253882</v>
      </c>
      <c r="R1073" s="25">
        <f t="array" aca="1" ref="R1073" ca="1">INDEX('Lorri 401b'!L:L,MATCH('Retirement Calculator'!A1073,'Lorri 401b'!N:N,0),0)</f>
        <v>-36569992.236321576</v>
      </c>
      <c r="S1073" s="25">
        <f t="shared" ca="1" si="1047"/>
        <v>-50129212.458860397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-13624147.584986426</v>
      </c>
      <c r="R1074" s="25">
        <f t="array" aca="1" ref="R1074" ca="1">INDEX('Lorri 401b'!L:L,MATCH('Retirement Calculator'!A1074,'Lorri 401b'!N:N,0),0)</f>
        <v>-36744112.737918802</v>
      </c>
      <c r="S1074" s="25">
        <f t="shared" ca="1" si="1047"/>
        <v>-50368260.322905228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-13689345.478110898</v>
      </c>
      <c r="R1075" s="25">
        <f t="array" aca="1" ref="R1075" ca="1">INDEX('Lorri 401b'!L:L,MATCH('Retirement Calculator'!A1075,'Lorri 401b'!N:N,0),0)</f>
        <v>-36918958.741606019</v>
      </c>
      <c r="S1075" s="25">
        <f t="shared" ca="1" si="1047"/>
        <v>-50608304.219716921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-13754815.029123388</v>
      </c>
      <c r="R1076" s="25">
        <f t="array" aca="1" ref="R1076" ca="1">INDEX('Lorri 401b'!L:L,MATCH('Retirement Calculator'!A1076,'Lorri 401b'!N:N,0),0)</f>
        <v>-37094533.270308599</v>
      </c>
      <c r="S1076" s="25">
        <f t="shared" ca="1" si="1047"/>
        <v>-50849348.299431987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-13820557.369931763</v>
      </c>
      <c r="R1077" s="25">
        <f t="array" aca="1" ref="R1077" ca="1">INDEX('Lorri 401b'!L:L,MATCH('Retirement Calculator'!A1077,'Lorri 401b'!N:N,0),0)</f>
        <v>-37270839.359547436</v>
      </c>
      <c r="S1077" s="25">
        <f t="shared" ca="1" si="1047"/>
        <v>-51091396.729479201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-13886573.637160173</v>
      </c>
      <c r="R1078" s="25">
        <f t="array" aca="1" ref="R1078" ca="1">INDEX('Lorri 401b'!L:L,MATCH('Retirement Calculator'!A1078,'Lorri 401b'!N:N,0),0)</f>
        <v>-37447880.057491437</v>
      </c>
      <c r="S1078" s="25">
        <f t="shared" ca="1" si="1047"/>
        <v>-51334453.694651611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-13952864.972168701</v>
      </c>
      <c r="R1079" s="25">
        <f t="array" aca="1" ref="R1079" ca="1">INDEX('Lorri 401b'!L:L,MATCH('Retirement Calculator'!A1079,'Lorri 401b'!N:N,0),0)</f>
        <v>-37625658.425010204</v>
      </c>
      <c r="S1079" s="25">
        <f t="shared" ca="1" si="1047"/>
        <v>-51578523.397178903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-14019432.521073099</v>
      </c>
      <c r="R1080" s="25">
        <f t="array" aca="1" ref="R1080" ca="1">INDEX('Lorri 401b'!L:L,MATCH('Retirement Calculator'!A1080,'Lorri 401b'!N:N,0),0)</f>
        <v>-37804177.535726972</v>
      </c>
      <c r="S1080" s="25">
        <f t="shared" ca="1" si="1047"/>
        <v>-51823610.056800067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-14086277.434764598</v>
      </c>
      <c r="R1081" s="25">
        <f t="array" aca="1" ref="R1081" ca="1">INDEX('Lorri 401b'!L:L,MATCH('Retirement Calculator'!A1081,'Lorri 401b'!N:N,0),0)</f>
        <v>-37983440.476071723</v>
      </c>
      <c r="S1081" s="25">
        <f t="shared" ca="1" si="1047"/>
        <v>-52069717.910836324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-14153400.868929811</v>
      </c>
      <c r="R1082" s="25">
        <f t="array" aca="1" ref="R1082" ca="1">INDEX('Lorri 401b'!L:L,MATCH('Retirement Calculator'!A1082,'Lorri 401b'!N:N,0),0)</f>
        <v>-38163450.345334575</v>
      </c>
      <c r="S1082" s="25">
        <f t="shared" ca="1" si="1047"/>
        <v>-52316851.214264385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-14220803.984070713</v>
      </c>
      <c r="R1083" s="25">
        <f t="array" aca="1" ref="R1083" ca="1">INDEX('Lorri 401b'!L:L,MATCH('Retirement Calculator'!A1083,'Lorri 401b'!N:N,0),0)</f>
        <v>-38344210.255719356</v>
      </c>
      <c r="S1083" s="25">
        <f t="shared" ca="1" si="1047"/>
        <v>-52565014.239790067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-14288487.945524702</v>
      </c>
      <c r="R1084" s="25">
        <f t="array" aca="1" ref="R1084" ca="1">INDEX('Lorri 401b'!L:L,MATCH('Retirement Calculator'!A1084,'Lorri 401b'!N:N,0),0)</f>
        <v>-38525723.332397409</v>
      </c>
      <c r="S1084" s="25">
        <f t="shared" ca="1" si="1047"/>
        <v>-52814211.277922109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-14356453.92348475</v>
      </c>
      <c r="R1085" s="25">
        <f t="array" aca="1" ref="R1085" ca="1">INDEX('Lorri 401b'!L:L,MATCH('Retirement Calculator'!A1085,'Lorri 401b'!N:N,0),0)</f>
        <v>-38707992.713561617</v>
      </c>
      <c r="S1085" s="25">
        <f t="shared" ca="1" si="1047"/>
        <v>-53064446.637046367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-14424703.093019631</v>
      </c>
      <c r="R1086" s="25">
        <f t="array" aca="1" ref="R1086" ca="1">INDEX('Lorri 401b'!L:L,MATCH('Retirement Calculator'!A1086,'Lorri 401b'!N:N,0),0)</f>
        <v>-38891021.550480679</v>
      </c>
      <c r="S1086" s="25">
        <f t="shared" ca="1" si="1047"/>
        <v>-53315724.643500313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-14493236.63409424</v>
      </c>
      <c r="R1087" s="25">
        <f t="array" aca="1" ref="R1087" ca="1">INDEX('Lorri 401b'!L:L,MATCH('Retirement Calculator'!A1087,'Lorri 401b'!N:N,0),0)</f>
        <v>-39074813.00755357</v>
      </c>
      <c r="S1087" s="25">
        <f t="shared" ca="1" si="1047"/>
        <v>-53568049.641647808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-14562055.731589993</v>
      </c>
      <c r="R1088" s="25">
        <f t="array" aca="1" ref="R1088" ca="1">INDEX('Lorri 401b'!L:L,MATCH('Retirement Calculator'!A1088,'Lorri 401b'!N:N,0),0)</f>
        <v>-39259370.262364268</v>
      </c>
      <c r="S1088" s="25">
        <f t="shared" ca="1" si="1047"/>
        <v>-53821425.993954264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-14631161.575325314</v>
      </c>
      <c r="R1089" s="25">
        <f t="array" aca="1" ref="R1089" ca="1">INDEX('Lorri 401b'!L:L,MATCH('Retirement Calculator'!A1089,'Lorri 401b'!N:N,0),0)</f>
        <v>-39444696.505736671</v>
      </c>
      <c r="S1089" s="25">
        <f t="shared" ca="1" si="1047"/>
        <v>-54075858.081061989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-14700555.360076198</v>
      </c>
      <c r="R1090" s="25">
        <f t="array" aca="1" ref="R1090" ca="1">INDEX('Lorri 401b'!L:L,MATCH('Retirement Calculator'!A1090,'Lorri 401b'!N:N,0),0)</f>
        <v>-39630794.941789798</v>
      </c>
      <c r="S1090" s="25">
        <f t="shared" ca="1" si="1047"/>
        <v>-54331350.301865995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-14770238.285596877</v>
      </c>
      <c r="R1091" s="25">
        <f t="array" aca="1" ref="R1091" ca="1">INDEX('Lorri 401b'!L:L,MATCH('Retirement Calculator'!A1091,'Lorri 401b'!N:N,0),0)</f>
        <v>-39817668.787993141</v>
      </c>
      <c r="S1091" s="25">
        <f t="shared" ca="1" si="1047"/>
        <v>-54587907.073590018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-14840211.55664056</v>
      </c>
      <c r="R1092" s="25">
        <f t="array" aca="1" ref="R1092" ca="1">INDEX('Lorri 401b'!L:L,MATCH('Retirement Calculator'!A1092,'Lorri 401b'!N:N,0),0)</f>
        <v>-40005321.275222331</v>
      </c>
      <c r="S1092" s="25">
        <f t="shared" ca="1" si="1047"/>
        <v>-54845532.831862889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-14910476.382980257</v>
      </c>
      <c r="R1093" s="25">
        <f t="array" aca="1" ref="R1093" ca="1">INDEX('Lorri 401b'!L:L,MATCH('Retirement Calculator'!A1093,'Lorri 401b'!N:N,0),0)</f>
        <v>-40193755.647814982</v>
      </c>
      <c r="S1093" s="25">
        <f t="shared" ca="1" si="1047"/>
        <v>-55104232.030795239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-14981033.979429703</v>
      </c>
      <c r="R1094" s="25">
        <f t="array" aca="1" ref="R1094" ca="1">INDEX('Lorri 401b'!L:L,MATCH('Retirement Calculator'!A1094,'Lorri 401b'!N:N,0),0)</f>
        <v>-40382975.163626768</v>
      </c>
      <c r="S1094" s="25">
        <f t="shared" ca="1" si="1047"/>
        <v>-55364009.143056467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-15051885.565864354</v>
      </c>
      <c r="R1095" s="25">
        <f t="array" aca="1" ref="R1095" ca="1">INDEX('Lorri 401b'!L:L,MATCH('Retirement Calculator'!A1095,'Lorri 401b'!N:N,0),0)</f>
        <v>-40572983.094087765</v>
      </c>
      <c r="S1095" s="25">
        <f t="shared" ca="1" si="1047"/>
        <v>-55624868.659952119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-15123032.367242483</v>
      </c>
      <c r="R1096" s="25">
        <f t="array" aca="1" ref="R1096" ca="1">INDEX('Lorri 401b'!L:L,MATCH('Retirement Calculator'!A1096,'Lorri 401b'!N:N,0),0)</f>
        <v>-40763782.724259019</v>
      </c>
      <c r="S1096" s="25">
        <f t="shared" ca="1" si="1047"/>
        <v>-55886815.091501504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-15194475.613626355</v>
      </c>
      <c r="R1097" s="25">
        <f t="array" aca="1" ref="R1097" ca="1">INDEX('Lorri 401b'!L:L,MATCH('Retirement Calculator'!A1097,'Lorri 401b'!N:N,0),0)</f>
        <v>-40955377.352889322</v>
      </c>
      <c r="S1097" s="25">
        <f t="shared" ca="1" si="1047"/>
        <v>-56149852.966515675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-15266216.540203493</v>
      </c>
      <c r="R1098" s="25">
        <f t="array" aca="1" ref="R1098" ca="1">INDEX('Lorri 401b'!L:L,MATCH('Retirement Calculator'!A1098,'Lorri 401b'!N:N,0),0)</f>
        <v>-41147770.292472251</v>
      </c>
      <c r="S1098" s="25">
        <f t="shared" ca="1" si="1047"/>
        <v>-56413986.83267574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-15338256.387308035</v>
      </c>
      <c r="R1099" s="25">
        <f t="array" aca="1" ref="R1099" ca="1">INDEX('Lorri 401b'!L:L,MATCH('Retirement Calculator'!A1099,'Lorri 401b'!N:N,0),0)</f>
        <v>-41340964.869303443</v>
      </c>
      <c r="S1099" s="25">
        <f t="shared" ca="1" si="1047"/>
        <v>-56679221.256611481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-15410596.400442179</v>
      </c>
      <c r="R1100" s="25">
        <f t="array" aca="1" ref="R1100" ca="1">INDEX('Lorri 401b'!L:L,MATCH('Retirement Calculator'!A1100,'Lorri 401b'!N:N,0),0)</f>
        <v>-41534964.423538096</v>
      </c>
      <c r="S1100" s="25">
        <f t="shared" ca="1" si="1047"/>
        <v>-56945560.823980272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-15483237.830297716</v>
      </c>
      <c r="R1101" s="25">
        <f t="array" aca="1" ref="R1101" ca="1">INDEX('Lorri 401b'!L:L,MATCH('Retirement Calculator'!A1101,'Lorri 401b'!N:N,0),0)</f>
        <v>-41729772.309248723</v>
      </c>
      <c r="S1101" s="25">
        <f t="shared" ca="1" si="1047"/>
        <v>-57213010.139546439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-15556181.932777651</v>
      </c>
      <c r="R1102" s="25">
        <f t="array" aca="1" ref="R1102" ca="1">INDEX('Lorri 401b'!L:L,MATCH('Retirement Calculator'!A1102,'Lorri 401b'!N:N,0),0)</f>
        <v>-41925391.894483149</v>
      </c>
      <c r="S1102" s="25">
        <f t="shared" ca="1" si="1047"/>
        <v>-57481573.8272608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-15629429.969017919</v>
      </c>
      <c r="R1103" s="25">
        <f t="array" aca="1" ref="R1103" ca="1">INDEX('Lorri 401b'!L:L,MATCH('Retirement Calculator'!A1103,'Lorri 401b'!N:N,0),0)</f>
        <v>-42121826.561322719</v>
      </c>
      <c r="S1103" s="25">
        <f t="shared" ca="1" si="1047"/>
        <v>-57751256.530340642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-15702983.205409188</v>
      </c>
      <c r="R1104" s="25">
        <f t="array" aca="1" ref="R1104" ca="1">INDEX('Lorri 401b'!L:L,MATCH('Retirement Calculator'!A1104,'Lorri 401b'!N:N,0),0)</f>
        <v>-42319079.705940783</v>
      </c>
      <c r="S1104" s="25">
        <f t="shared" ca="1" si="1047"/>
        <v>-58022062.911349967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-15776842.913618755</v>
      </c>
      <c r="R1105" s="25">
        <f t="array" aca="1" ref="R1105" ca="1">INDEX('Lorri 401b'!L:L,MATCH('Retirement Calculator'!A1105,'Lorri 401b'!N:N,0),0)</f>
        <v>-42517154.738661423</v>
      </c>
      <c r="S1105" s="25">
        <f t="shared" ca="1" si="1047"/>
        <v>-58293997.652280182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-15851010.370612528</v>
      </c>
      <c r="R1106" s="25">
        <f t="array" aca="1" ref="R1106" ca="1">INDEX('Lorri 401b'!L:L,MATCH('Retirement Calculator'!A1106,'Lorri 401b'!N:N,0),0)</f>
        <v>-42716055.084018402</v>
      </c>
      <c r="S1106" s="25">
        <f t="shared" ca="1" si="1047"/>
        <v>-58567065.454630926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-15925486.858677108</v>
      </c>
      <c r="R1107" s="25">
        <f t="array" aca="1" ref="R1107" ca="1">INDEX('Lorri 401b'!L:L,MATCH('Retirement Calculator'!A1107,'Lorri 401b'!N:N,0),0)</f>
        <v>-42915784.180814363</v>
      </c>
      <c r="S1107" s="25">
        <f t="shared" ca="1" si="1047"/>
        <v>-58841271.039491475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-16000273.665441956</v>
      </c>
      <c r="R1108" s="25">
        <f t="array" aca="1" ref="R1108" ca="1">INDEX('Lorri 401b'!L:L,MATCH('Retirement Calculator'!A1108,'Lorri 401b'!N:N,0),0)</f>
        <v>-43116345.482180312</v>
      </c>
      <c r="S1108" s="25">
        <f t="shared" ca="1" si="1047"/>
        <v>-59116619.147622272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-16075372.083901659</v>
      </c>
      <c r="R1109" s="25">
        <f t="array" aca="1" ref="R1109" ca="1">INDEX('Lorri 401b'!L:L,MATCH('Retirement Calculator'!A1109,'Lorri 401b'!N:N,0),0)</f>
        <v>-43317742.455635287</v>
      </c>
      <c r="S1109" s="25">
        <f t="shared" ca="1" si="1047"/>
        <v>-59393114.539536946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-16150783.412438277</v>
      </c>
      <c r="R1110" s="25">
        <f t="array" aca="1" ref="R1110" ca="1">INDEX('Lorri 401b'!L:L,MATCH('Retirement Calculator'!A1110,'Lorri 401b'!N:N,0),0)</f>
        <v>-43519978.583146319</v>
      </c>
      <c r="S1110" s="25">
        <f t="shared" ca="1" si="1047"/>
        <v>-59670761.995584592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-16226508.954843799</v>
      </c>
      <c r="R1111" s="25">
        <f t="array" aca="1" ref="R1111" ca="1">INDEX('Lorri 401b'!L:L,MATCH('Retirement Calculator'!A1111,'Lorri 401b'!N:N,0),0)</f>
        <v>-43723057.36118865</v>
      </c>
      <c r="S1111" s="25">
        <f t="shared" ca="1" si="1047"/>
        <v>-59949566.316032447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-16302550.020342676</v>
      </c>
      <c r="R1112" s="25">
        <f t="array" aca="1" ref="R1112" ca="1">INDEX('Lorri 401b'!L:L,MATCH('Retirement Calculator'!A1112,'Lorri 401b'!N:N,0),0)</f>
        <v>-43926982.300806157</v>
      </c>
      <c r="S1112" s="25">
        <f t="shared" ca="1" si="1047"/>
        <v>-60229532.321148835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-16378907.923614465</v>
      </c>
      <c r="R1113" s="25">
        <f t="array" aca="1" ref="R1113" ca="1">INDEX('Lorri 401b'!L:L,MATCH('Retirement Calculator'!A1113,'Lorri 401b'!N:N,0),0)</f>
        <v>-44131756.927672073</v>
      </c>
      <c r="S1113" s="25">
        <f t="shared" ca="1" si="1047"/>
        <v>-60510664.851286538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-16455583.984816553</v>
      </c>
      <c r="R1114" s="25">
        <f t="array" aca="1" ref="R1114" ca="1">INDEX('Lorri 401b'!L:L,MATCH('Retirement Calculator'!A1114,'Lorri 401b'!N:N,0),0)</f>
        <v>-44337384.782149926</v>
      </c>
      <c r="S1114" s="25">
        <f t="shared" ca="1" si="1047"/>
        <v>-60792968.766966477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-16532579.529606983</v>
      </c>
      <c r="R1115" s="25">
        <f t="array" aca="1" ref="R1115" ca="1">INDEX('Lorri 401b'!L:L,MATCH('Retirement Calculator'!A1115,'Lorri 401b'!N:N,0),0)</f>
        <v>-44543869.419354774</v>
      </c>
      <c r="S1115" s="25">
        <f t="shared" ca="1" si="1047"/>
        <v>-61076448.948961757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-16609895.889167374</v>
      </c>
      <c r="R1116" s="25">
        <f t="array" aca="1" ref="R1116" ca="1">INDEX('Lorri 401b'!L:L,MATCH('Retirement Calculator'!A1116,'Lorri 401b'!N:N,0),0)</f>
        <v>-44751214.409214638</v>
      </c>
      <c r="S1116" s="25">
        <f t="shared" ca="1" si="1047"/>
        <v>-61361110.298382014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-16687534.400225934</v>
      </c>
      <c r="R1117" s="25">
        <f t="array" aca="1" ref="R1117" ca="1">INDEX('Lorri 401b'!L:L,MATCH('Retirement Calculator'!A1117,'Lorri 401b'!N:N,0),0)</f>
        <v>-44959423.336532257</v>
      </c>
      <c r="S1117" s="25">
        <f t="shared" ca="1" si="1047"/>
        <v>-61646957.736758187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-16765496.40508057</v>
      </c>
      <c r="R1118" s="25">
        <f t="array" aca="1" ref="R1118" ca="1">INDEX('Lorri 401b'!L:L,MATCH('Retirement Calculator'!A1118,'Lorri 401b'!N:N,0),0)</f>
        <v>-45168499.801047027</v>
      </c>
      <c r="S1118" s="25">
        <f t="shared" ca="1" si="1047"/>
        <v>-61933996.206127599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-16843783.251622099</v>
      </c>
      <c r="R1119" s="25">
        <f t="array" aca="1" ref="R1119" ca="1">INDEX('Lorri 401b'!L:L,MATCH('Retirement Calculator'!A1119,'Lorri 401b'!N:N,0),0)</f>
        <v>-45378447.417497277</v>
      </c>
      <c r="S1119" s="25">
        <f t="shared" ca="1" si="1047"/>
        <v>-62222230.669119373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-16922396.293357551</v>
      </c>
      <c r="R1120" s="25">
        <f t="array" aca="1" ref="R1120" ca="1">INDEX('Lorri 401b'!L:L,MATCH('Retirement Calculator'!A1120,'Lorri 401b'!N:N,0),0)</f>
        <v>-45589269.815682739</v>
      </c>
      <c r="S1120" s="25">
        <f t="shared" ca="1" si="1047"/>
        <v>-62511666.10904029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-17001336.889433566</v>
      </c>
      <c r="R1121" s="25">
        <f t="array" aca="1" ref="R1121" ca="1">INDEX('Lorri 401b'!L:L,MATCH('Retirement Calculator'!A1121,'Lorri 401b'!N:N,0),0)</f>
        <v>-45800970.640527308</v>
      </c>
      <c r="S1121" s="25">
        <f t="shared" ca="1" si="1047"/>
        <v>-62802307.529960871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-17080606.404659901</v>
      </c>
      <c r="R1122" s="25">
        <f t="array" aca="1" ref="R1122" ca="1">INDEX('Lorri 401b'!L:L,MATCH('Retirement Calculator'!A1122,'Lorri 401b'!N:N,0),0)</f>
        <v>-46013553.552142061</v>
      </c>
      <c r="S1122" s="25">
        <f t="shared" ca="1" si="1047"/>
        <v>-63094159.956801966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-17160206.20953301</v>
      </c>
      <c r="R1123" s="25">
        <f t="array" aca="1" ref="R1123" ca="1">INDEX('Lorri 401b'!L:L,MATCH('Retirement Calculator'!A1123,'Lorri 401b'!N:N,0),0)</f>
        <v>-46227022.225888543</v>
      </c>
      <c r="S1123" s="25">
        <f t="shared" ca="1" si="1047"/>
        <v>-63387228.435421556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-17240137.680259757</v>
      </c>
      <c r="R1124" s="25">
        <f t="array" aca="1" ref="R1124" ca="1">INDEX('Lorri 401b'!L:L,MATCH('Retirement Calculator'!A1124,'Lorri 401b'!N:N,0),0)</f>
        <v>-46441380.352442302</v>
      </c>
      <c r="S1124" s="25">
        <f t="shared" ca="1" si="1047"/>
        <v>-63681518.032702059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-17320402.1987812</v>
      </c>
      <c r="R1125" s="25">
        <f t="array" aca="1" ref="R1125" ca="1">INDEX('Lorri 401b'!L:L,MATCH('Retirement Calculator'!A1125,'Lorri 401b'!N:N,0),0)</f>
        <v>-46656631.6378567</v>
      </c>
      <c r="S1125" s="25">
        <f t="shared" ca="1" si="1047"/>
        <v>-63977033.836637899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-17401001.152796481</v>
      </c>
      <c r="R1126" s="25">
        <f t="array" aca="1" ref="R1126" ca="1">INDEX('Lorri 401b'!L:L,MATCH('Retirement Calculator'!A1126,'Lorri 401b'!N:N,0),0)</f>
        <v>-46872779.803626992</v>
      </c>
      <c r="S1126" s="25">
        <f t="shared" ca="1" si="1047"/>
        <v>-64273780.956423476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-17481935.935786825</v>
      </c>
      <c r="R1127" s="25">
        <f t="array" aca="1" ref="R1127" ca="1">INDEX('Lorri 401b'!L:L,MATCH('Retirement Calculator'!A1127,'Lorri 401b'!N:N,0),0)</f>
        <v>-47089828.586754657</v>
      </c>
      <c r="S1127" s="25">
        <f t="shared" ca="1" si="1047"/>
        <v>-64571764.522541478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-17563207.94703963</v>
      </c>
      <c r="R1128" s="25">
        <f t="array" aca="1" ref="R1128" ca="1">INDEX('Lorri 401b'!L:L,MATCH('Retirement Calculator'!A1128,'Lorri 401b'!N:N,0),0)</f>
        <v>-47307781.739812024</v>
      </c>
      <c r="S1128" s="25">
        <f t="shared" ca="1" si="1047"/>
        <v>-64870989.68685165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-17644818.591672655</v>
      </c>
      <c r="R1129" s="25">
        <f t="array" aca="1" ref="R1129" ca="1">INDEX('Lorri 401b'!L:L,MATCH('Retirement Calculator'!A1129,'Lorri 401b'!N:N,0),0)</f>
        <v>-47526643.031007126</v>
      </c>
      <c r="S1129" s="25">
        <f t="shared" ca="1" si="1047"/>
        <v>-65171461.622679785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-17726769.280658316</v>
      </c>
      <c r="R1130" s="25">
        <f t="array" aca="1" ref="R1130" ca="1">INDEX('Lorri 401b'!L:L,MATCH('Retirement Calculator'!A1130,'Lorri 401b'!N:N,0),0)</f>
        <v>-47746416.244248874</v>
      </c>
      <c r="S1130" s="25">
        <f t="shared" ca="1" si="1047"/>
        <v>-65473185.524907187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-17809061.430848084</v>
      </c>
      <c r="R1131" s="25">
        <f t="array" aca="1" ref="R1131" ca="1">INDEX('Lorri 401b'!L:L,MATCH('Retirement Calculator'!A1131,'Lorri 401b'!N:N,0),0)</f>
        <v>-47967105.179212466</v>
      </c>
      <c r="S1131" s="25">
        <f t="shared" ca="1" si="1047"/>
        <v>-65776166.61006055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-17891696.464996979</v>
      </c>
      <c r="R1132" s="25">
        <f t="array" aca="1" ref="R1132" ca="1">INDEX('Lorri 401b'!L:L,MATCH('Retirement Calculator'!A1132,'Lorri 401b'!N:N,0),0)</f>
        <v>-48188713.651405074</v>
      </c>
      <c r="S1132" s="25">
        <f t="shared" ca="1" si="1047"/>
        <v>-66080410.116402052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-17974675.81178816</v>
      </c>
      <c r="R1133" s="25">
        <f t="array" aca="1" ref="R1133" ca="1">INDEX('Lorri 401b'!L:L,MATCH('Retirement Calculator'!A1133,'Lorri 401b'!N:N,0),0)</f>
        <v>-48411245.492231816</v>
      </c>
      <c r="S1133" s="25">
        <f t="shared" ca="1" si="1047"/>
        <v>-66385921.304019973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-18058000.905857638</v>
      </c>
      <c r="R1134" s="25">
        <f t="array" aca="1" ref="R1134" ca="1">INDEX('Lorri 401b'!L:L,MATCH('Retirement Calculator'!A1134,'Lorri 401b'!N:N,0),0)</f>
        <v>-48634704.549062006</v>
      </c>
      <c r="S1134" s="25">
        <f t="shared" ca="1" si="1047"/>
        <v>-66692705.454919644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-18141673.187819071</v>
      </c>
      <c r="R1135" s="25">
        <f t="array" aca="1" ref="R1135" ca="1">INDEX('Lorri 401b'!L:L,MATCH('Retirement Calculator'!A1135,'Lorri 401b'!N:N,0),0)</f>
        <v>-48859094.685295656</v>
      </c>
      <c r="S1135" s="25">
        <f t="shared" ca="1" si="1047"/>
        <v>-67000767.873114727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-18225694.104288675</v>
      </c>
      <c r="R1136" s="25">
        <f t="array" aca="1" ref="R1136" ca="1">INDEX('Lorri 401b'!L:L,MATCH('Retirement Calculator'!A1136,'Lorri 401b'!N:N,0),0)</f>
        <v>-49084419.78043028</v>
      </c>
      <c r="S1136" s="25">
        <f t="shared" ca="1" si="1047"/>
        <v>-67310113.884718955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-18310065.107910238</v>
      </c>
      <c r="R1137" s="25">
        <f t="array" aca="1" ref="R1137" ca="1">INDEX('Lorri 401b'!L:L,MATCH('Retirement Calculator'!A1137,'Lorri 401b'!N:N,0),0)</f>
        <v>-49310683.73012796</v>
      </c>
      <c r="S1137" s="25">
        <f t="shared" ca="1" si="1047"/>
        <v>-67620748.838038206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-18394787.657380223</v>
      </c>
      <c r="R1138" s="25">
        <f t="array" aca="1" ref="R1138" ca="1">INDEX('Lorri 401b'!L:L,MATCH('Retirement Calculator'!A1138,'Lorri 401b'!N:N,0),0)</f>
        <v>-49537890.446282715</v>
      </c>
      <c r="S1138" s="25">
        <f t="shared" ca="1" si="1047"/>
        <v>-67932678.103662938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-18479863.217473</v>
      </c>
      <c r="R1139" s="25">
        <f t="array" aca="1" ref="R1139" ca="1">INDEX('Lorri 401b'!L:L,MATCH('Retirement Calculator'!A1139,'Lorri 401b'!N:N,0),0)</f>
        <v>-49766043.857088111</v>
      </c>
      <c r="S1139" s="25">
        <f t="shared" ca="1" si="1047"/>
        <v>-68245907.074561119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-18565293.259066164</v>
      </c>
      <c r="R1140" s="25">
        <f t="array" aca="1" ref="R1140" ca="1">INDEX('Lorri 401b'!L:L,MATCH('Retirement Calculator'!A1140,'Lorri 401b'!N:N,0),0)</f>
        <v>-49995147.9071052</v>
      </c>
      <c r="S1140" s="25">
        <f t="shared" ca="1" si="1047"/>
        <v>-68560441.166171372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-18651079.259165965</v>
      </c>
      <c r="R1141" s="25">
        <f t="array" aca="1" ref="R1141" ca="1">INDEX('Lorri 401b'!L:L,MATCH('Retirement Calculator'!A1141,'Lorri 401b'!N:N,0),0)</f>
        <v>-50225206.55733069</v>
      </c>
      <c r="S1141" s="25">
        <f t="shared" ca="1" si="1047"/>
        <v>-68876285.816496655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-18737222.700932849</v>
      </c>
      <c r="R1142" s="25">
        <f t="array" aca="1" ref="R1142" ca="1">INDEX('Lorri 401b'!L:L,MATCH('Retirement Calculator'!A1142,'Lorri 401b'!N:N,0),0)</f>
        <v>-50456223.785265453</v>
      </c>
      <c r="S1142" s="25">
        <f t="shared" ca="1" si="1047"/>
        <v>-69193446.486198306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-18823725.073707096</v>
      </c>
      <c r="R1143" s="25">
        <f t="array" aca="1" ref="R1143" ca="1">INDEX('Lorri 401b'!L:L,MATCH('Retirement Calculator'!A1143,'Lorri 401b'!N:N,0),0)</f>
        <v>-50688203.584983282</v>
      </c>
      <c r="S1143" s="25">
        <f t="shared" ca="1" si="1047"/>
        <v>-69511928.658690378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-18910587.87303457</v>
      </c>
      <c r="R1144" s="25">
        <f t="array" aca="1" ref="R1144" ca="1">INDEX('Lorri 401b'!L:L,MATCH('Retirement Calculator'!A1144,'Lorri 401b'!N:N,0),0)</f>
        <v>-50921149.967199937</v>
      </c>
      <c r="S1144" s="25">
        <f t="shared" ca="1" si="1047"/>
        <v>-69831737.840234503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-18997812.600692574</v>
      </c>
      <c r="R1145" s="25">
        <f t="array" aca="1" ref="R1145" ca="1">INDEX('Lorri 401b'!L:L,MATCH('Retirement Calculator'!A1145,'Lorri 401b'!N:N,0),0)</f>
        <v>-51155066.959342495</v>
      </c>
      <c r="S1145" s="25">
        <f t="shared" ca="1" si="1047"/>
        <v>-70152879.560035065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-19085400.764715821</v>
      </c>
      <c r="R1146" s="25">
        <f t="array" aca="1" ref="R1146" ca="1">INDEX('Lorri 401b'!L:L,MATCH('Retirement Calculator'!A1146,'Lorri 401b'!N:N,0),0)</f>
        <v>-51389958.605618976</v>
      </c>
      <c r="S1146" s="25">
        <f t="shared" ca="1" si="1047"/>
        <v>-70475359.370334804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-19173353.879422497</v>
      </c>
      <c r="R1147" s="25">
        <f t="array" aca="1" ref="R1147" ca="1">INDEX('Lorri 401b'!L:L,MATCH('Retirement Calculator'!A1147,'Lorri 401b'!N:N,0),0)</f>
        <v>-51625828.967088275</v>
      </c>
      <c r="S1147" s="25">
        <f t="shared" ca="1" si="1047"/>
        <v>-70799182.846510768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-19261673.465440448</v>
      </c>
      <c r="R1148" s="25">
        <f t="array" aca="1" ref="R1148" ca="1">INDEX('Lorri 401b'!L:L,MATCH('Retirement Calculator'!A1148,'Lorri 401b'!N:N,0),0)</f>
        <v>-51862682.121730365</v>
      </c>
      <c r="S1148" s="25">
        <f t="shared" ca="1" si="1047"/>
        <v>-71124355.58717081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-19350361.049733475</v>
      </c>
      <c r="R1149" s="25">
        <f t="array" aca="1" ref="R1149" ca="1">INDEX('Lorri 401b'!L:L,MATCH('Retirement Calculator'!A1149,'Lorri 401b'!N:N,0),0)</f>
        <v>-52100522.164516799</v>
      </c>
      <c r="S1149" s="25">
        <f t="shared" ca="1" si="1047"/>
        <v>-71450883.214250267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-19439418.165627725</v>
      </c>
      <c r="R1150" s="25">
        <f t="array" aca="1" ref="R1150" ca="1">INDEX('Lorri 401b'!L:L,MATCH('Retirement Calculator'!A1150,'Lorri 401b'!N:N,0),0)</f>
        <v>-52339353.207481511</v>
      </c>
      <c r="S1150" s="25">
        <f t="shared" ca="1" si="1047"/>
        <v>-71778771.373109236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-19528846.3528382</v>
      </c>
      <c r="R1151" s="25">
        <f t="array" aca="1" ref="R1151" ca="1">INDEX('Lorri 401b'!L:L,MATCH('Retirement Calculator'!A1151,'Lorri 401b'!N:N,0),0)</f>
        <v>-52579179.379791908</v>
      </c>
      <c r="S1151" s="25">
        <f t="shared" ca="1" si="1047"/>
        <v>-72108025.732630104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-19618647.157495383</v>
      </c>
      <c r="R1152" s="25">
        <f t="array" aca="1" ref="R1152" ca="1">INDEX('Lorri 401b'!L:L,MATCH('Retirement Calculator'!A1152,'Lorri 401b'!N:N,0),0)</f>
        <v>-52820004.827820264</v>
      </c>
      <c r="S1152" s="25">
        <f t="shared" ca="1" si="1047"/>
        <v>-72438651.985315651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-19708822.132171974</v>
      </c>
      <c r="R1153" s="25">
        <f t="array" aca="1" ref="R1153" ca="1">INDEX('Lorri 401b'!L:L,MATCH('Retirement Calculator'!A1153,'Lorri 401b'!N:N,0),0)</f>
        <v>-53061833.7152154</v>
      </c>
      <c r="S1153" s="25">
        <f t="shared" ca="1" si="1047"/>
        <v>-72770655.847387373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-19799372.835909717</v>
      </c>
      <c r="R1154" s="25">
        <f t="array" aca="1" ref="R1154" ca="1">INDEX('Lorri 401b'!L:L,MATCH('Retirement Calculator'!A1154,'Lorri 401b'!N:N,0),0)</f>
        <v>-53304670.222974688</v>
      </c>
      <c r="S1154" s="25">
        <f t="shared" ca="1" si="1047"/>
        <v>-73104043.058884412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-19890300.834246367</v>
      </c>
      <c r="R1155" s="25">
        <f t="array" aca="1" ref="R1155" ca="1">INDEX('Lorri 401b'!L:L,MATCH('Retirement Calculator'!A1155,'Lorri 401b'!N:N,0),0)</f>
        <v>-53548518.549516305</v>
      </c>
      <c r="S1155" s="25">
        <f t="shared" ca="1" si="1047"/>
        <v>-73438819.383762673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-19981607.699242752</v>
      </c>
      <c r="R1156" s="25">
        <f t="array" aca="1" ref="R1156" ca="1">INDEX('Lorri 401b'!L:L,MATCH('Retirement Calculator'!A1156,'Lorri 401b'!N:N,0),0)</f>
        <v>-53793382.910751842</v>
      </c>
      <c r="S1156" s="25">
        <f t="shared" ca="1" si="1047"/>
        <v>-73774990.60999459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-20073295.009509955</v>
      </c>
      <c r="R1157" s="25">
        <f t="array" aca="1" ref="R1157" ca="1">INDEX('Lorri 401b'!L:L,MATCH('Retirement Calculator'!A1157,'Lorri 401b'!N:N,0),0)</f>
        <v>-54039267.540159196</v>
      </c>
      <c r="S1157" s="25">
        <f t="shared" ca="1" si="1047"/>
        <v>-74112562.549669147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-20165364.350236606</v>
      </c>
      <c r="R1158" s="25">
        <f t="array" aca="1" ref="R1158" ca="1">INDEX('Lorri 401b'!L:L,MATCH('Retirement Calculator'!A1158,'Lorri 401b'!N:N,0),0)</f>
        <v>-54286176.688855745</v>
      </c>
      <c r="S1158" s="25">
        <f t="shared" ca="1" si="1047"/>
        <v>-74451541.039092347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-20257817.313216284</v>
      </c>
      <c r="R1159" s="25">
        <f t="array" aca="1" ref="R1159" ca="1">INDEX('Lorri 401b'!L:L,MATCH('Retirement Calculator'!A1159,'Lorri 401b'!N:N,0),0)</f>
        <v>-54534114.625671864</v>
      </c>
      <c r="S1159" s="25">
        <f t="shared" ca="1" si="1047"/>
        <v>-74791931.938888147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-20350655.496875044</v>
      </c>
      <c r="R1160" s="25">
        <f t="array" aca="1" ref="R1160" ca="1">INDEX('Lorri 401b'!L:L,MATCH('Retirement Calculator'!A1160,'Lorri 401b'!N:N,0),0)</f>
        <v>-54783085.637224719</v>
      </c>
      <c r="S1160" s="25">
        <f t="shared" ca="1" si="1047"/>
        <v>-75133741.134099767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-20443880.506299049</v>
      </c>
      <c r="R1161" s="25">
        <f t="array" aca="1" ref="R1161" ca="1">INDEX('Lorri 401b'!L:L,MATCH('Retirement Calculator'!A1161,'Lorri 401b'!N:N,0),0)</f>
        <v>-55033094.027992375</v>
      </c>
      <c r="S1161" s="25">
        <f t="shared" ca="1" si="1047"/>
        <v>-75476974.534291416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-20537493.953262322</v>
      </c>
      <c r="R1162" s="25">
        <f t="array" aca="1" ref="R1162" ca="1">INDEX('Lorri 401b'!L:L,MATCH('Retirement Calculator'!A1162,'Lorri 401b'!N:N,0),0)</f>
        <v>-55284144.120388232</v>
      </c>
      <c r="S1162" s="25">
        <f t="shared" ca="1" si="1047"/>
        <v>-75821638.073650554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-20631497.456254609</v>
      </c>
      <c r="R1163" s="25">
        <f t="array" aca="1" ref="R1163" ca="1">INDEX('Lorri 401b'!L:L,MATCH('Retirement Calculator'!A1163,'Lorri 401b'!N:N,0),0)</f>
        <v>-55536240.25483574</v>
      </c>
      <c r="S1163" s="25">
        <f t="shared" ca="1" si="1047"/>
        <v>-76167737.711090356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-20725892.640509363</v>
      </c>
      <c r="R1164" s="25">
        <f t="array" aca="1" ref="R1164" ca="1">INDEX('Lorri 401b'!L:L,MATCH('Retirement Calculator'!A1164,'Lorri 401b'!N:N,0),0)</f>
        <v>-55789386.78984344</v>
      </c>
      <c r="S1164" s="25">
        <f t="shared" ca="1" si="1047"/>
        <v>-76515279.430352807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-20820681.138031844</v>
      </c>
      <c r="R1165" s="25">
        <f t="array" aca="1" ref="R1165" ca="1">INDEX('Lorri 401b'!L:L,MATCH('Retirement Calculator'!A1165,'Lorri 401b'!N:N,0),0)</f>
        <v>-56043588.102080345</v>
      </c>
      <c r="S1165" s="25">
        <f t="shared" ca="1" si="1047"/>
        <v>-76864269.240112185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-20915864.587627336</v>
      </c>
      <c r="R1166" s="25">
        <f t="array" aca="1" ref="R1166" ca="1">INDEX('Lorri 401b'!L:L,MATCH('Retirement Calculator'!A1166,'Lorri 401b'!N:N,0),0)</f>
        <v>-56298848.586451568</v>
      </c>
      <c r="S1166" s="25">
        <f t="shared" ca="1" si="1047"/>
        <v>-77214713.174078912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-21011444.634929478</v>
      </c>
      <c r="R1167" s="25">
        <f t="array" aca="1" ref="R1167" ca="1">INDEX('Lorri 401b'!L:L,MATCH('Retirement Calculator'!A1167,'Lorri 401b'!N:N,0),0)</f>
        <v>-56555172.656174339</v>
      </c>
      <c r="S1167" s="25">
        <f t="shared" ca="1" si="1047"/>
        <v>-77566617.29110381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-21107422.93242871</v>
      </c>
      <c r="R1168" s="25">
        <f t="array" aca="1" ref="R1168" ca="1">INDEX('Lorri 401b'!L:L,MATCH('Retirement Calculator'!A1168,'Lorri 401b'!N:N,0),0)</f>
        <v>-56812564.74285429</v>
      </c>
      <c r="S1168" s="25">
        <f t="shared" ca="1" si="1047"/>
        <v>-77919987.675283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-21203801.139500856</v>
      </c>
      <c r="R1169" s="25">
        <f t="array" aca="1" ref="R1169" ca="1">INDEX('Lorri 401b'!L:L,MATCH('Retirement Calculator'!A1169,'Lorri 401b'!N:N,0),0)</f>
        <v>-57071029.296562068</v>
      </c>
      <c r="S1169" s="25">
        <f t="shared" ca="1" si="1047"/>
        <v>-78274830.436062932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-21300580.922435801</v>
      </c>
      <c r="R1170" s="25">
        <f t="array" aca="1" ref="R1170" ca="1">INDEX('Lorri 401b'!L:L,MATCH('Retirement Calculator'!A1170,'Lorri 401b'!N:N,0),0)</f>
        <v>-57330570.785910301</v>
      </c>
      <c r="S1170" s="25">
        <f t="shared" ca="1" si="1047"/>
        <v>-78631151.708346099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-21397763.954466309</v>
      </c>
      <c r="R1171" s="25">
        <f t="array" aca="1" ref="R1171" ca="1">INDEX('Lorri 401b'!L:L,MATCH('Retirement Calculator'!A1171,'Lorri 401b'!N:N,0),0)</f>
        <v>-57591193.698130816</v>
      </c>
      <c r="S1171" s="25">
        <f t="shared" ca="1" si="1047"/>
        <v>-78988957.652597129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16.224657534246575</v>
      </c>
      <c r="R1" s="400"/>
      <c r="S1" s="400"/>
      <c r="T1" s="400"/>
      <c r="U1" s="400"/>
      <c r="V1" s="401">
        <f ca="1">(TODAY()-B16)/365</f>
        <v>16.720547945205478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18.975342465753425</v>
      </c>
      <c r="B2" s="338">
        <v>39356</v>
      </c>
      <c r="C2" s="338">
        <f ca="1">TODAY()</f>
        <v>46282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0.11441200375556951</v>
      </c>
      <c r="G2" s="402">
        <f ca="1">(72/(F2*100))</f>
        <v>6.2930459773977239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0.11441200375556951</v>
      </c>
      <c r="E4" s="400"/>
      <c r="F4" s="296"/>
      <c r="G4" s="296"/>
      <c r="H4" s="296"/>
      <c r="I4" s="400"/>
      <c r="J4" s="296">
        <f ca="1">XIRR(H8:H83,B8:B83)</f>
        <v>0.11637955307960512</v>
      </c>
      <c r="K4" s="296"/>
      <c r="L4" s="296"/>
      <c r="M4" s="296"/>
      <c r="N4" s="400"/>
      <c r="O4" s="296">
        <f ca="1">XIRR(L7:L83,B7:B83)</f>
        <v>0.11290641427040099</v>
      </c>
      <c r="P4" s="296"/>
      <c r="Q4" s="296"/>
      <c r="R4" s="400"/>
      <c r="S4" s="400"/>
      <c r="T4" s="296">
        <f ca="1">XIRR(Q18:Q83,B18:B83)</f>
        <v>0.11288990378379821</v>
      </c>
      <c r="U4" s="296"/>
      <c r="V4" s="296"/>
      <c r="W4" s="296"/>
      <c r="X4" s="400"/>
      <c r="Y4" s="296">
        <f ca="1">XIRR(V16:V83,B16:B83)</f>
        <v>0.11361033320426941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46282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46282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13.705681040383299</v>
      </c>
      <c r="D3" s="429" t="s">
        <v>633</v>
      </c>
      <c r="E3" s="441">
        <f ca="1">'TSP-401K'!J4</f>
        <v>0.11637955307960512</v>
      </c>
      <c r="F3" s="429" t="s">
        <v>633</v>
      </c>
      <c r="G3" s="441">
        <f ca="1">'TSP-401K'!O4</f>
        <v>0.11290641427040099</v>
      </c>
      <c r="H3" s="429" t="s">
        <v>633</v>
      </c>
      <c r="I3" s="441">
        <f ca="1">'TSP-401K'!T4</f>
        <v>0.11288990378379821</v>
      </c>
      <c r="J3" s="429" t="s">
        <v>633</v>
      </c>
      <c r="K3" s="441">
        <f ca="1">'TSP-401K'!Y4</f>
        <v>0.11361033320426941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13.705681040383299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6775370.2584044337</v>
      </c>
      <c r="D8" s="429" t="s">
        <v>639</v>
      </c>
      <c r="E8" s="445">
        <f ca="1">FV(E3/26,C3*26,-(E2*0.1)/26,-E6,1)</f>
        <v>2560380.2147725155</v>
      </c>
      <c r="F8" s="429" t="s">
        <v>639</v>
      </c>
      <c r="G8" s="445">
        <f ca="1">FV(G3/12,12*C3,-(G2*0.1)/12,-G6,1)</f>
        <v>730642.01671215345</v>
      </c>
      <c r="H8" s="429" t="s">
        <v>639</v>
      </c>
      <c r="I8" s="445">
        <f ca="1">FV(I3/24,C5*24,-(I2*0.1)/24,-I6,1)</f>
        <v>2549948.477268531</v>
      </c>
      <c r="J8" s="429" t="s">
        <v>639</v>
      </c>
      <c r="K8" s="445">
        <f ca="1">FV(K3/24,C5*24,-(K2*0.055)/24,-K6,1)</f>
        <v>934399.54965123395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3291022.2314846688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47.75</v>
      </c>
      <c r="C4" s="463">
        <f ca="1">(SUMIFS(H:H,I:I,"&gt;0",L:L,"&lt;0"))</f>
        <v>573</v>
      </c>
      <c r="D4" s="456">
        <f t="array" aca="1" ref="D4" ca="1">INDEX(N:N,MATCH(C4,H:H,0),0)</f>
        <v>68699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3291022.2314846688</v>
      </c>
      <c r="C8" s="447">
        <f t="shared" ref="C8:C136" si="0">SUMIF(G:G,A8,J:J)</f>
        <v>398963.19893278764</v>
      </c>
      <c r="D8" s="447">
        <f ca="1">SUMIF(G:G,1,K:K)</f>
        <v>157402.87721561154</v>
      </c>
      <c r="E8" s="447">
        <f t="shared" ref="E8:E136" ca="1" si="1">B8-C8+D8</f>
        <v>3049461.9097674927</v>
      </c>
      <c r="F8" s="431"/>
      <c r="G8" s="459">
        <v>1</v>
      </c>
      <c r="H8" s="459">
        <v>1</v>
      </c>
      <c r="I8" s="444">
        <f ca="1">B1</f>
        <v>3291022.2314846688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13574.063742667791</v>
      </c>
      <c r="L8" s="444">
        <f t="shared" ref="L8:L262" ca="1" si="3">I8-J8+K8</f>
        <v>3271349.3619829379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3049461.9097674927</v>
      </c>
      <c r="C9" s="447">
        <f t="shared" si="0"/>
        <v>398963.19893278764</v>
      </c>
      <c r="D9" s="447">
        <f ca="1">SUMIF(G:G,2,K:K)</f>
        <v>145044.19270363887</v>
      </c>
      <c r="E9" s="447">
        <f t="shared" ca="1" si="1"/>
        <v>2795542.903538344</v>
      </c>
      <c r="F9" s="431"/>
      <c r="G9" s="459">
        <v>1</v>
      </c>
      <c r="H9" s="459">
        <v>2</v>
      </c>
      <c r="I9" s="444">
        <f t="shared" ref="I9:I263" ca="1" si="5">L8</f>
        <v>3271349.3619829379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13492.093453077247</v>
      </c>
      <c r="L9" s="444">
        <f t="shared" ca="1" si="3"/>
        <v>3251594.5221916162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2795542.903538344</v>
      </c>
      <c r="C10" s="447">
        <f t="shared" si="0"/>
        <v>398963.19893278764</v>
      </c>
      <c r="D10" s="447">
        <f ca="1">SUMIF(G:G,3,K:K)</f>
        <v>132053.21443671206</v>
      </c>
      <c r="E10" s="447">
        <f t="shared" ca="1" si="1"/>
        <v>2528632.9190422683</v>
      </c>
      <c r="F10" s="431"/>
      <c r="G10" s="459">
        <v>1</v>
      </c>
      <c r="H10" s="459">
        <v>3</v>
      </c>
      <c r="I10" s="444">
        <f t="shared" ca="1" si="5"/>
        <v>3251594.5221916162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13409.781620613407</v>
      </c>
      <c r="L10" s="444">
        <f t="shared" ca="1" si="3"/>
        <v>3231757.3705678307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2528632.9190422683</v>
      </c>
      <c r="C11" s="447">
        <f t="shared" si="0"/>
        <v>394307.19893278764</v>
      </c>
      <c r="D11" s="447">
        <f ca="1">SUMIF(G:G,4,K:K)</f>
        <v>118465.96656370444</v>
      </c>
      <c r="E11" s="447">
        <f t="shared" ca="1" si="1"/>
        <v>2252791.6866731849</v>
      </c>
      <c r="F11" s="431"/>
      <c r="G11" s="459">
        <v>1</v>
      </c>
      <c r="H11" s="459">
        <v>4</v>
      </c>
      <c r="I11" s="444">
        <f t="shared" ca="1" si="5"/>
        <v>3231757.3705678307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13327.126822180966</v>
      </c>
      <c r="L11" s="444">
        <f t="shared" ca="1" si="3"/>
        <v>3211837.564145613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2252791.6866731849</v>
      </c>
      <c r="C12" s="447">
        <f t="shared" si="0"/>
        <v>389651.19893278764</v>
      </c>
      <c r="D12" s="447">
        <f ca="1">SUMIF(G:G,5,K:K)</f>
        <v>104541.12559852081</v>
      </c>
      <c r="E12" s="447">
        <f t="shared" ca="1" si="1"/>
        <v>1967681.613338918</v>
      </c>
      <c r="F12" s="431"/>
      <c r="G12" s="459">
        <v>1</v>
      </c>
      <c r="H12" s="459">
        <v>5</v>
      </c>
      <c r="I12" s="444">
        <f t="shared" ca="1" si="5"/>
        <v>3211837.564145613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13244.127628755059</v>
      </c>
      <c r="L12" s="444">
        <f t="shared" ca="1" si="3"/>
        <v>3191834.7585299695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1967681.613338918</v>
      </c>
      <c r="C13" s="447">
        <f t="shared" si="0"/>
        <v>272655.17935989378</v>
      </c>
      <c r="D13" s="447">
        <f ca="1">SUMIF(G:G,6,K:K)</f>
        <v>91424.95354188903</v>
      </c>
      <c r="E13" s="447">
        <f t="shared" ca="1" si="1"/>
        <v>1786451.3875209133</v>
      </c>
      <c r="F13" s="431"/>
      <c r="G13" s="459">
        <v>1</v>
      </c>
      <c r="H13" s="459">
        <v>6</v>
      </c>
      <c r="I13" s="444">
        <f t="shared" ca="1" si="5"/>
        <v>3191834.7585299695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13160.782605356544</v>
      </c>
      <c r="L13" s="444">
        <f t="shared" ca="1" si="3"/>
        <v>3171748.6078909272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1786451.3875209133</v>
      </c>
      <c r="C14" s="447">
        <f t="shared" si="0"/>
        <v>108860.75195784221</v>
      </c>
      <c r="D14" s="447">
        <f ca="1">SUMIF(G:G,7,K:K)</f>
        <v>88404.415027368916</v>
      </c>
      <c r="E14" s="447">
        <f t="shared" ca="1" si="1"/>
        <v>1765995.0505904399</v>
      </c>
      <c r="F14" s="431"/>
      <c r="G14" s="459">
        <v>1</v>
      </c>
      <c r="H14" s="459">
        <v>7</v>
      </c>
      <c r="I14" s="444">
        <f t="shared" ca="1" si="5"/>
        <v>3171748.6078909272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13077.090311027201</v>
      </c>
      <c r="L14" s="444">
        <f t="shared" ca="1" si="3"/>
        <v>3151578.7649575556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1765995.0505904399</v>
      </c>
      <c r="C15" s="447">
        <f t="shared" si="0"/>
        <v>108860.75195784221</v>
      </c>
      <c r="D15" s="447">
        <f ca="1">SUMIF(G:G,8,K:K)</f>
        <v>87357.830006297649</v>
      </c>
      <c r="E15" s="447">
        <f t="shared" ca="1" si="1"/>
        <v>1744492.1286388955</v>
      </c>
      <c r="F15" s="431"/>
      <c r="G15" s="459">
        <v>1</v>
      </c>
      <c r="H15" s="459">
        <v>8</v>
      </c>
      <c r="I15" s="444">
        <f t="shared" ca="1" si="5"/>
        <v>3151578.7649575556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12993.049298804819</v>
      </c>
      <c r="L15" s="444">
        <f t="shared" ca="1" si="3"/>
        <v>3131324.8810119615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1744492.1286388955</v>
      </c>
      <c r="C16" s="447">
        <f t="shared" si="0"/>
        <v>101423.65635784219</v>
      </c>
      <c r="D16" s="447">
        <f ca="1">SUMIF(G:G,9,K:K)</f>
        <v>86446.233795593173</v>
      </c>
      <c r="E16" s="447">
        <f t="shared" ca="1" si="1"/>
        <v>1729514.7060766465</v>
      </c>
      <c r="F16" s="431"/>
      <c r="G16" s="459">
        <v>1</v>
      </c>
      <c r="H16" s="459">
        <v>9</v>
      </c>
      <c r="I16" s="444">
        <f t="shared" ca="1" si="5"/>
        <v>3131324.8810119615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12908.658115698177</v>
      </c>
      <c r="L16" s="444">
        <f t="shared" ca="1" si="3"/>
        <v>3110986.6058832607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1729514.7060766465</v>
      </c>
      <c r="C17" s="447">
        <f t="shared" si="0"/>
        <v>100747.55675784221</v>
      </c>
      <c r="D17" s="447">
        <f ca="1">SUMIF(G:G,10,K:K)</f>
        <v>85714.550970624885</v>
      </c>
      <c r="E17" s="447">
        <f t="shared" ca="1" si="1"/>
        <v>1714481.7002894292</v>
      </c>
      <c r="F17" s="431"/>
      <c r="G17" s="459">
        <v>1</v>
      </c>
      <c r="H17" s="459">
        <v>10</v>
      </c>
      <c r="I17" s="444">
        <f t="shared" ca="1" si="5"/>
        <v>3110986.6058832607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12823.915302661924</v>
      </c>
      <c r="L17" s="444">
        <f t="shared" ca="1" si="3"/>
        <v>3090563.5879415236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1714481.7002894292</v>
      </c>
      <c r="C18" s="447">
        <f t="shared" si="0"/>
        <v>100747.55675784221</v>
      </c>
      <c r="D18" s="447">
        <f ca="1">SUMIF(G:G,11,K:K)</f>
        <v>84945.433863683778</v>
      </c>
      <c r="E18" s="447">
        <f t="shared" ca="1" si="1"/>
        <v>1698679.5773952708</v>
      </c>
      <c r="F18" s="431"/>
      <c r="G18" s="459">
        <v>1</v>
      </c>
      <c r="H18" s="459">
        <v>11</v>
      </c>
      <c r="I18" s="444">
        <f t="shared" ca="1" si="5"/>
        <v>3090563.5879415236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12738.819394571354</v>
      </c>
      <c r="L18" s="444">
        <f t="shared" ca="1" si="3"/>
        <v>3070055.4740916961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1698679.5773952708</v>
      </c>
      <c r="C19" s="447">
        <f t="shared" si="0"/>
        <v>100747.55675784221</v>
      </c>
      <c r="D19" s="447">
        <f ca="1">SUMIF(G:G,12,K:K)</f>
        <v>84136.967265858242</v>
      </c>
      <c r="E19" s="447">
        <f t="shared" ca="1" si="1"/>
        <v>1682068.9879032869</v>
      </c>
      <c r="F19" s="431"/>
      <c r="G19" s="459">
        <v>1</v>
      </c>
      <c r="H19" s="459">
        <v>12</v>
      </c>
      <c r="I19" s="444">
        <f t="shared" ca="1" si="5"/>
        <v>3070055.4740916961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12653.368920197072</v>
      </c>
      <c r="L19" s="444">
        <f t="shared" ca="1" si="3"/>
        <v>3049461.9097674945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1682068.9879032869</v>
      </c>
      <c r="C20" s="447">
        <f t="shared" si="0"/>
        <v>100747.55675784221</v>
      </c>
      <c r="D20" s="447">
        <f ca="1">SUMIF(G:G,13,K:K)</f>
        <v>83287.137982513945</v>
      </c>
      <c r="E20" s="447">
        <f t="shared" ca="1" si="1"/>
        <v>1664608.5691279587</v>
      </c>
      <c r="F20" s="431"/>
      <c r="G20" s="459">
        <v>2</v>
      </c>
      <c r="H20" s="459">
        <v>13</v>
      </c>
      <c r="I20" s="444">
        <f t="shared" ca="1" si="5"/>
        <v>3049461.9097674945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12567.562402179565</v>
      </c>
      <c r="L20" s="444">
        <f t="shared" ca="1" si="3"/>
        <v>3028782.5389252752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1664608.5691279587</v>
      </c>
      <c r="C21" s="447">
        <f t="shared" si="0"/>
        <v>100747.55675784221</v>
      </c>
      <c r="D21" s="447">
        <f ca="1">SUMIF(G:G,14,K:K)</f>
        <v>82393.829820158324</v>
      </c>
      <c r="E21" s="447">
        <f t="shared" ca="1" si="1"/>
        <v>1646254.842190275</v>
      </c>
      <c r="F21" s="431"/>
      <c r="G21" s="459">
        <v>2</v>
      </c>
      <c r="H21" s="459">
        <v>14</v>
      </c>
      <c r="I21" s="444">
        <f t="shared" ca="1" si="5"/>
        <v>3028782.5389252752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12481.398357003651</v>
      </c>
      <c r="L21" s="444">
        <f t="shared" ca="1" si="3"/>
        <v>3008017.0040378799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1646254.842190275</v>
      </c>
      <c r="C22" s="447">
        <f t="shared" si="0"/>
        <v>100747.55675784221</v>
      </c>
      <c r="D22" s="447">
        <f ca="1">SUMIF(G:G,15,K:K)</f>
        <v>81454.818316823279</v>
      </c>
      <c r="E22" s="447">
        <f t="shared" ca="1" si="1"/>
        <v>1626962.1037492561</v>
      </c>
      <c r="F22" s="431"/>
      <c r="G22" s="459">
        <v>2</v>
      </c>
      <c r="H22" s="459">
        <v>15</v>
      </c>
      <c r="I22" s="444">
        <f t="shared" ca="1" si="5"/>
        <v>3008017.0040378799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12394.875294972837</v>
      </c>
      <c r="L22" s="444">
        <f t="shared" ca="1" si="3"/>
        <v>2987164.9460884538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1626962.1037492561</v>
      </c>
      <c r="C23" s="447">
        <f t="shared" si="0"/>
        <v>100747.55675784221</v>
      </c>
      <c r="D23" s="447">
        <f ca="1">SUMIF(G:G,16,K:K)</f>
        <v>80467.765202844894</v>
      </c>
      <c r="E23" s="447">
        <f t="shared" ca="1" si="1"/>
        <v>1606682.3121942589</v>
      </c>
      <c r="F23" s="431"/>
      <c r="G23" s="459">
        <v>2</v>
      </c>
      <c r="H23" s="459">
        <v>16</v>
      </c>
      <c r="I23" s="444">
        <f t="shared" ca="1" si="5"/>
        <v>2987164.9460884538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12307.991720183561</v>
      </c>
      <c r="L23" s="444">
        <f t="shared" ca="1" si="3"/>
        <v>2966226.0045642387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1606682.3121942589</v>
      </c>
      <c r="C24" s="447">
        <f t="shared" si="0"/>
        <v>100747.55675784221</v>
      </c>
      <c r="D24" s="447">
        <f ca="1">SUMIF(G:G,17,K:K)</f>
        <v>79430.212578245308</v>
      </c>
      <c r="E24" s="447">
        <f t="shared" ca="1" si="1"/>
        <v>1585364.9680146619</v>
      </c>
      <c r="F24" s="431"/>
      <c r="G24" s="459">
        <v>2</v>
      </c>
      <c r="H24" s="459">
        <v>17</v>
      </c>
      <c r="I24" s="444">
        <f t="shared" ca="1" si="5"/>
        <v>2966226.0045642387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12220.746130499332</v>
      </c>
      <c r="L24" s="444">
        <f t="shared" ca="1" si="3"/>
        <v>2945199.8174503394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1585364.9680146619</v>
      </c>
      <c r="C25" s="447">
        <f t="shared" si="0"/>
        <v>100747.55675784221</v>
      </c>
      <c r="D25" s="447">
        <f ca="1">SUMIF(G:G,18,K:K)</f>
        <v>78339.576792218984</v>
      </c>
      <c r="E25" s="447">
        <f t="shared" ca="1" si="1"/>
        <v>1562956.9880490387</v>
      </c>
      <c r="F25" s="431"/>
      <c r="G25" s="459">
        <v>2</v>
      </c>
      <c r="H25" s="459">
        <v>18</v>
      </c>
      <c r="I25" s="444">
        <f t="shared" ca="1" si="5"/>
        <v>2945199.8174503394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12133.137017524752</v>
      </c>
      <c r="L25" s="444">
        <f t="shared" ca="1" si="3"/>
        <v>2924086.0212234654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1562956.9880490387</v>
      </c>
      <c r="C26" s="447">
        <f t="shared" si="0"/>
        <v>100747.55675784221</v>
      </c>
      <c r="D26" s="447">
        <f ca="1">SUMIF(G:G,19,K:K)</f>
        <v>77193.142009481831</v>
      </c>
      <c r="E26" s="447">
        <f t="shared" ca="1" si="1"/>
        <v>1539402.5733006783</v>
      </c>
      <c r="F26" s="431"/>
      <c r="G26" s="459">
        <v>2</v>
      </c>
      <c r="H26" s="459">
        <v>19</v>
      </c>
      <c r="I26" s="444">
        <f t="shared" ca="1" si="5"/>
        <v>2924086.0212234654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12045.162866579445</v>
      </c>
      <c r="L26" s="444">
        <f t="shared" ca="1" si="3"/>
        <v>2902884.250845646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1539402.5733006783</v>
      </c>
      <c r="C27" s="447">
        <f t="shared" si="0"/>
        <v>100747.55675784221</v>
      </c>
      <c r="D27" s="447">
        <f ca="1">SUMIF(G:G,20,K:K)</f>
        <v>75988.053447462255</v>
      </c>
      <c r="E27" s="447">
        <f t="shared" ca="1" si="1"/>
        <v>1514643.0699902982</v>
      </c>
      <c r="F27" s="431"/>
      <c r="G27" s="459">
        <v>2</v>
      </c>
      <c r="H27" s="459">
        <v>20</v>
      </c>
      <c r="I27" s="444">
        <f t="shared" ca="1" si="5"/>
        <v>2902884.250845646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11956.822156671864</v>
      </c>
      <c r="L27" s="444">
        <f t="shared" ca="1" si="3"/>
        <v>2881594.1397579191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1514643.0699902982</v>
      </c>
      <c r="C28" s="447">
        <f t="shared" si="0"/>
        <v>100747.55675784221</v>
      </c>
      <c r="D28" s="447">
        <f ca="1">SUMIF(G:G,21,K:K)</f>
        <v>74721.310267494133</v>
      </c>
      <c r="E28" s="447">
        <f t="shared" ca="1" si="1"/>
        <v>1488616.8234999501</v>
      </c>
      <c r="F28" s="431"/>
      <c r="G28" s="459">
        <v>2</v>
      </c>
      <c r="H28" s="459">
        <v>21</v>
      </c>
      <c r="I28" s="444">
        <f t="shared" ca="1" si="5"/>
        <v>2881594.1397579191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11868.113360473002</v>
      </c>
      <c r="L28" s="444">
        <f t="shared" ca="1" si="3"/>
        <v>2860215.3198739933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1488616.8234999501</v>
      </c>
      <c r="C29" s="447">
        <f t="shared" si="0"/>
        <v>100747.55675784221</v>
      </c>
      <c r="D29" s="447">
        <f ca="1">SUMIF(G:G,22,K:K)</f>
        <v>73389.758102310137</v>
      </c>
      <c r="E29" s="447">
        <f t="shared" ca="1" si="1"/>
        <v>1461259.024844418</v>
      </c>
      <c r="F29" s="431"/>
      <c r="G29" s="459">
        <v>2</v>
      </c>
      <c r="H29" s="459">
        <v>22</v>
      </c>
      <c r="I29" s="444">
        <f t="shared" ca="1" si="5"/>
        <v>2860215.3198739933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11779.034944289977</v>
      </c>
      <c r="L29" s="444">
        <f t="shared" ca="1" si="3"/>
        <v>2838747.4215738843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1461259.024844418</v>
      </c>
      <c r="C30" s="447">
        <f t="shared" si="0"/>
        <v>100747.55675784221</v>
      </c>
      <c r="D30" s="447">
        <f ca="1">SUMIF(G:G,23,K:K)</f>
        <v>71990.081201226771</v>
      </c>
      <c r="E30" s="447">
        <f t="shared" ca="1" si="1"/>
        <v>1432501.5492878025</v>
      </c>
      <c r="F30" s="431"/>
      <c r="G30" s="459">
        <v>2</v>
      </c>
      <c r="H30" s="459">
        <v>23</v>
      </c>
      <c r="I30" s="444">
        <f t="shared" ca="1" si="5"/>
        <v>2838747.4215738843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11689.585368039523</v>
      </c>
      <c r="L30" s="444">
        <f t="shared" ca="1" si="3"/>
        <v>2817190.0736975251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1432501.5492878025</v>
      </c>
      <c r="C31" s="447">
        <f t="shared" si="0"/>
        <v>100747.55675784221</v>
      </c>
      <c r="D31" s="447">
        <f ca="1">SUMIF(G:G,24,K:K)</f>
        <v>70518.794173462753</v>
      </c>
      <c r="E31" s="447">
        <f t="shared" ca="1" si="1"/>
        <v>1402272.7867034231</v>
      </c>
      <c r="F31" s="431"/>
      <c r="G31" s="459">
        <v>2</v>
      </c>
      <c r="H31" s="459">
        <v>24</v>
      </c>
      <c r="I31" s="444">
        <f t="shared" ca="1" si="5"/>
        <v>2817190.0736975251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11599.763085221359</v>
      </c>
      <c r="L31" s="444">
        <f t="shared" ca="1" si="3"/>
        <v>2795542.9035383477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1402272.7867034231</v>
      </c>
      <c r="C32" s="447">
        <f t="shared" si="0"/>
        <v>100747.55675784221</v>
      </c>
      <c r="D32" s="447">
        <f ca="1">SUMIF(G:G,25,K:K)</f>
        <v>68972.233309029572</v>
      </c>
      <c r="E32" s="447">
        <f t="shared" ca="1" si="1"/>
        <v>1370497.4632546105</v>
      </c>
      <c r="F32" s="431"/>
      <c r="G32" s="459">
        <v>3</v>
      </c>
      <c r="H32" s="459">
        <v>25</v>
      </c>
      <c r="I32" s="444">
        <f t="shared" ca="1" si="5"/>
        <v>2795542.9035383477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11509.566542891454</v>
      </c>
      <c r="L32" s="444">
        <f t="shared" ca="1" si="3"/>
        <v>2773805.5368368402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1370497.4632546105</v>
      </c>
      <c r="C33" s="447">
        <f t="shared" si="0"/>
        <v>100747.55675784221</v>
      </c>
      <c r="D33" s="447">
        <f ca="1">SUMIF(G:G,26,K:K)</f>
        <v>67346.547455582346</v>
      </c>
      <c r="E33" s="447">
        <f t="shared" ca="1" si="1"/>
        <v>1337096.4539523507</v>
      </c>
      <c r="F33" s="431"/>
      <c r="G33" s="459">
        <v>3</v>
      </c>
      <c r="H33" s="459">
        <v>26</v>
      </c>
      <c r="I33" s="444">
        <f t="shared" ca="1" si="5"/>
        <v>2773805.5368368402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11418.994181635173</v>
      </c>
      <c r="L33" s="444">
        <f t="shared" ca="1" si="3"/>
        <v>2751977.5977740767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1337096.4539523507</v>
      </c>
      <c r="C34" s="447">
        <f t="shared" si="0"/>
        <v>100747.55675784221</v>
      </c>
      <c r="D34" s="447">
        <f ca="1">SUMIF(G:G,27,K:K)</f>
        <v>65637.688428513313</v>
      </c>
      <c r="E34" s="447">
        <f t="shared" ca="1" si="1"/>
        <v>1301986.5856230217</v>
      </c>
      <c r="F34" s="431"/>
      <c r="G34" s="459">
        <v>3</v>
      </c>
      <c r="H34" s="459">
        <v>27</v>
      </c>
      <c r="I34" s="444">
        <f t="shared" ca="1" si="5"/>
        <v>2751977.5977740767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11328.044435540325</v>
      </c>
      <c r="L34" s="444">
        <f t="shared" ca="1" si="3"/>
        <v>2730058.7089652182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1301986.5856230217</v>
      </c>
      <c r="C35" s="447">
        <f t="shared" si="0"/>
        <v>100747.55675784221</v>
      </c>
      <c r="D35" s="447">
        <f ca="1">SUMIF(G:G,28,K:K)</f>
        <v>63841.400930407079</v>
      </c>
      <c r="E35" s="447">
        <f t="shared" ca="1" si="1"/>
        <v>1265080.4297955865</v>
      </c>
      <c r="F35" s="431"/>
      <c r="G35" s="459">
        <v>3</v>
      </c>
      <c r="H35" s="459">
        <v>28</v>
      </c>
      <c r="I35" s="444">
        <f t="shared" ca="1" si="5"/>
        <v>2730058.7089652182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11236.71573217008</v>
      </c>
      <c r="L35" s="444">
        <f t="shared" ca="1" si="3"/>
        <v>2708048.4914529896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1265080.4297955865</v>
      </c>
      <c r="C36" s="447">
        <f t="shared" si="0"/>
        <v>100747.55675784221</v>
      </c>
      <c r="D36" s="447">
        <f ca="1">SUMIF(G:G,29,K:K)</f>
        <v>61953.211954756509</v>
      </c>
      <c r="E36" s="447">
        <f t="shared" ca="1" si="1"/>
        <v>1226286.0849925007</v>
      </c>
      <c r="F36" s="431"/>
      <c r="G36" s="459">
        <v>3</v>
      </c>
      <c r="H36" s="459">
        <v>29</v>
      </c>
      <c r="I36" s="444">
        <f t="shared" ca="1" si="5"/>
        <v>2708048.4914529896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11145.006492535795</v>
      </c>
      <c r="L36" s="444">
        <f t="shared" ca="1" si="3"/>
        <v>2685946.5647011264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1226286.0849925007</v>
      </c>
      <c r="C37" s="447">
        <f t="shared" si="0"/>
        <v>100747.55675784221</v>
      </c>
      <c r="D37" s="447">
        <f ca="1">SUMIF(G:G,30,K:K)</f>
        <v>59968.419647552299</v>
      </c>
      <c r="E37" s="447">
        <f t="shared" ca="1" si="1"/>
        <v>1185506.9478822108</v>
      </c>
      <c r="F37" s="431"/>
      <c r="G37" s="459">
        <v>3</v>
      </c>
      <c r="H37" s="459">
        <v>30</v>
      </c>
      <c r="I37" s="444">
        <f t="shared" ca="1" si="5"/>
        <v>2685946.5647011264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11052.915131069698</v>
      </c>
      <c r="L37" s="444">
        <f t="shared" ca="1" si="3"/>
        <v>2663752.5465877973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1185506.9478822108</v>
      </c>
      <c r="C38" s="447">
        <f t="shared" si="0"/>
        <v>100747.55675784221</v>
      </c>
      <c r="D38" s="447">
        <f ca="1">SUMIF(G:G,31,K:K)</f>
        <v>57882.081599010453</v>
      </c>
      <c r="E38" s="447">
        <f t="shared" ca="1" si="1"/>
        <v>1142641.472723379</v>
      </c>
      <c r="F38" s="431"/>
      <c r="G38" s="459">
        <v>3</v>
      </c>
      <c r="H38" s="459">
        <v>31</v>
      </c>
      <c r="I38" s="444">
        <f t="shared" ca="1" si="5"/>
        <v>2663752.5465877973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10960.440055597493</v>
      </c>
      <c r="L38" s="444">
        <f t="shared" ca="1" si="3"/>
        <v>2641466.0533989961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1142641.472723379</v>
      </c>
      <c r="C39" s="447">
        <f t="shared" si="0"/>
        <v>100747.55675784221</v>
      </c>
      <c r="D39" s="447">
        <f ca="1">SUMIF(G:G,32,K:K)</f>
        <v>55689.002536282343</v>
      </c>
      <c r="E39" s="447">
        <f t="shared" ca="1" si="1"/>
        <v>1097582.9185018193</v>
      </c>
      <c r="F39" s="431"/>
      <c r="G39" s="459">
        <v>3</v>
      </c>
      <c r="H39" s="459">
        <v>32</v>
      </c>
      <c r="I39" s="444">
        <f t="shared" ca="1" si="5"/>
        <v>2641466.0533989961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10867.579667310822</v>
      </c>
      <c r="L39" s="444">
        <f t="shared" ca="1" si="3"/>
        <v>2619086.699821908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1097582.9185018193</v>
      </c>
      <c r="C40" s="447">
        <f t="shared" si="0"/>
        <v>100747.55675784221</v>
      </c>
      <c r="D40" s="447">
        <f ca="1">SUMIF(G:G,33,K:K)</f>
        <v>53383.72138650038</v>
      </c>
      <c r="E40" s="447">
        <f t="shared" ca="1" si="1"/>
        <v>1050219.0831304775</v>
      </c>
      <c r="F40" s="431"/>
      <c r="G40" s="459">
        <v>3</v>
      </c>
      <c r="H40" s="459">
        <v>33</v>
      </c>
      <c r="I40" s="444">
        <f t="shared" ca="1" si="5"/>
        <v>2619086.699821908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10774.332360739621</v>
      </c>
      <c r="L40" s="444">
        <f t="shared" ca="1" si="3"/>
        <v>2596614.0989382491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1050219.0831304775</v>
      </c>
      <c r="C41" s="447">
        <f t="shared" si="0"/>
        <v>100747.55675784221</v>
      </c>
      <c r="D41" s="447">
        <f ca="1">SUMIF(G:G,34,K:K)</f>
        <v>50960.49767794455</v>
      </c>
      <c r="E41" s="447">
        <f t="shared" ca="1" si="1"/>
        <v>1000432.0240505799</v>
      </c>
      <c r="F41" s="431"/>
      <c r="G41" s="459">
        <v>3</v>
      </c>
      <c r="H41" s="459">
        <v>34</v>
      </c>
      <c r="I41" s="444">
        <f t="shared" ca="1" si="5"/>
        <v>2596614.0989382491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10680.696523724377</v>
      </c>
      <c r="L41" s="444">
        <f t="shared" ca="1" si="3"/>
        <v>2574047.8622175748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1000432.0240505799</v>
      </c>
      <c r="C42" s="447">
        <f t="shared" si="0"/>
        <v>100747.55675784221</v>
      </c>
      <c r="D42" s="447">
        <f ca="1">SUMIF(G:G,35,K:K)</f>
        <v>48413.297245467002</v>
      </c>
      <c r="E42" s="447">
        <f t="shared" ca="1" si="1"/>
        <v>948097.76453820465</v>
      </c>
      <c r="F42" s="431"/>
      <c r="G42" s="459">
        <v>3</v>
      </c>
      <c r="H42" s="459">
        <v>35</v>
      </c>
      <c r="I42" s="444">
        <f t="shared" ca="1" si="5"/>
        <v>2574047.8622175748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10586.670537388234</v>
      </c>
      <c r="L42" s="444">
        <f t="shared" ca="1" si="3"/>
        <v>2551387.5995105645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948097.76453820465</v>
      </c>
      <c r="C43" s="447">
        <f t="shared" si="0"/>
        <v>100747.55675784221</v>
      </c>
      <c r="D43" s="447">
        <f ca="1">SUMIF(G:G,36,K:K)</f>
        <v>45735.777204578735</v>
      </c>
      <c r="E43" s="447">
        <f t="shared" ca="1" si="1"/>
        <v>893085.9849849412</v>
      </c>
      <c r="F43" s="431"/>
      <c r="G43" s="459">
        <v>3</v>
      </c>
      <c r="H43" s="459">
        <v>36</v>
      </c>
      <c r="I43" s="444">
        <f t="shared" ca="1" si="5"/>
        <v>2551387.5995105645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10492.252776109024</v>
      </c>
      <c r="L43" s="444">
        <f t="shared" ca="1" si="3"/>
        <v>2528632.9190422748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893085.9849849412</v>
      </c>
      <c r="C44" s="447">
        <f t="shared" si="0"/>
        <v>100747.55675784221</v>
      </c>
      <c r="D44" s="447">
        <f ca="1">SUMIF(G:G,37,K:K)</f>
        <v>42921.270156782244</v>
      </c>
      <c r="E44" s="447">
        <f t="shared" ca="1" si="1"/>
        <v>835259.69838388124</v>
      </c>
      <c r="F44" s="431"/>
      <c r="G44" s="459">
        <v>4</v>
      </c>
      <c r="H44" s="459">
        <v>37</v>
      </c>
      <c r="I44" s="444">
        <f t="shared" ca="1" si="5"/>
        <v>2528632.9190422748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10397.44160749115</v>
      </c>
      <c r="L44" s="444">
        <f t="shared" ca="1" si="3"/>
        <v>2505783.4274053671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835259.69838388124</v>
      </c>
      <c r="C45" s="447">
        <f t="shared" si="0"/>
        <v>100747.55675784221</v>
      </c>
      <c r="D45" s="447">
        <f ca="1">SUMIF(G:G,38,K:K)</f>
        <v>39962.767586818976</v>
      </c>
      <c r="E45" s="447">
        <f t="shared" ca="1" si="1"/>
        <v>774474.90921285807</v>
      </c>
      <c r="F45" s="431"/>
      <c r="G45" s="459">
        <v>4</v>
      </c>
      <c r="H45" s="459">
        <v>38</v>
      </c>
      <c r="I45" s="444">
        <f t="shared" ca="1" si="5"/>
        <v>2505783.4274053671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10302.235392337368</v>
      </c>
      <c r="L45" s="444">
        <f t="shared" ca="1" si="3"/>
        <v>2482838.7295533055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774474.90921285807</v>
      </c>
      <c r="C46" s="447">
        <f t="shared" si="0"/>
        <v>100747.55675784221</v>
      </c>
      <c r="D46" s="447">
        <f ca="1">SUMIF(G:G,39,K:K)</f>
        <v>36852.902410488401</v>
      </c>
      <c r="E46" s="447">
        <f t="shared" ca="1" si="1"/>
        <v>710580.25486550434</v>
      </c>
      <c r="F46" s="431"/>
      <c r="G46" s="459">
        <v>4</v>
      </c>
      <c r="H46" s="459">
        <v>39</v>
      </c>
      <c r="I46" s="444">
        <f t="shared" ca="1" si="5"/>
        <v>2482838.7295533055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10206.632484620444</v>
      </c>
      <c r="L46" s="444">
        <f t="shared" ca="1" si="3"/>
        <v>2459798.4287935272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710580.25486550434</v>
      </c>
      <c r="C47" s="447">
        <f t="shared" si="0"/>
        <v>100747.55675784221</v>
      </c>
      <c r="D47" s="447">
        <f ca="1">SUMIF(G:G,40,K:K)</f>
        <v>33583.930629580449</v>
      </c>
      <c r="E47" s="447">
        <f t="shared" ca="1" si="1"/>
        <v>643416.62873724254</v>
      </c>
      <c r="F47" s="431"/>
      <c r="G47" s="459">
        <v>4</v>
      </c>
      <c r="H47" s="459">
        <v>40</v>
      </c>
      <c r="I47" s="444">
        <f t="shared" ca="1" si="5"/>
        <v>2459798.4287935272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10110.631231454701</v>
      </c>
      <c r="L47" s="444">
        <f t="shared" ca="1" si="3"/>
        <v>2436662.1267805831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643416.62873724254</v>
      </c>
      <c r="C48" s="447">
        <f t="shared" si="0"/>
        <v>100747.55675784221</v>
      </c>
      <c r="D48" s="447">
        <f ca="1">SUMIF(G:G,41,K:K)</f>
        <v>30147.712048239424</v>
      </c>
      <c r="E48" s="447">
        <f t="shared" ca="1" si="1"/>
        <v>572816.78402763978</v>
      </c>
      <c r="F48" s="431"/>
      <c r="G48" s="459">
        <v>4</v>
      </c>
      <c r="H48" s="459">
        <v>41</v>
      </c>
      <c r="I48" s="444">
        <f t="shared" ca="1" si="5"/>
        <v>2436662.1267805831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10014.229973067435</v>
      </c>
      <c r="L48" s="444">
        <f t="shared" ca="1" si="3"/>
        <v>2413429.4235092518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572816.78402763978</v>
      </c>
      <c r="C49" s="447">
        <f t="shared" si="0"/>
        <v>100747.55675784221</v>
      </c>
      <c r="D49" s="447">
        <f ca="1">SUMIF(G:G,42,K:K)</f>
        <v>26535.690002740495</v>
      </c>
      <c r="E49" s="447">
        <f t="shared" ca="1" si="1"/>
        <v>498604.91727253806</v>
      </c>
      <c r="F49" s="431"/>
      <c r="G49" s="459">
        <v>4</v>
      </c>
      <c r="H49" s="459">
        <v>42</v>
      </c>
      <c r="I49" s="444">
        <f t="shared" ca="1" si="5"/>
        <v>2413429.4235092518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9917.4270427702213</v>
      </c>
      <c r="L49" s="444">
        <f t="shared" ca="1" si="3"/>
        <v>2390099.9173076232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498604.91727253806</v>
      </c>
      <c r="C50" s="447">
        <f t="shared" si="0"/>
        <v>100747.55675784221</v>
      </c>
      <c r="D50" s="447">
        <f ca="1">SUMIF(G:G,43,K:K)</f>
        <v>22738.870054203187</v>
      </c>
      <c r="E50" s="447">
        <f t="shared" ca="1" si="1"/>
        <v>420596.23056889907</v>
      </c>
      <c r="F50" s="431"/>
      <c r="G50" s="459">
        <v>4</v>
      </c>
      <c r="H50" s="459">
        <v>43</v>
      </c>
      <c r="I50" s="444">
        <f t="shared" ca="1" si="5"/>
        <v>2390099.9173076232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9823.4541002634342</v>
      </c>
      <c r="L50" s="444">
        <f t="shared" ca="1" si="3"/>
        <v>2367452.4381634877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420596.23056889907</v>
      </c>
      <c r="C51" s="447">
        <f t="shared" si="0"/>
        <v>100747.55675784221</v>
      </c>
      <c r="D51" s="447">
        <f ca="1">SUMIF(G:G,44,K:K)</f>
        <v>18747.797591183495</v>
      </c>
      <c r="E51" s="447">
        <f t="shared" ca="1" si="1"/>
        <v>338596.47140224039</v>
      </c>
      <c r="F51" s="431"/>
      <c r="G51" s="459">
        <v>4</v>
      </c>
      <c r="H51" s="459">
        <v>44</v>
      </c>
      <c r="I51" s="444">
        <f t="shared" ca="1" si="5"/>
        <v>2367452.4381634877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9729.0896038295377</v>
      </c>
      <c r="L51" s="444">
        <f t="shared" ca="1" si="3"/>
        <v>2344710.5945229186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338596.47140224039</v>
      </c>
      <c r="C52" s="447">
        <f t="shared" si="0"/>
        <v>100747.55675784221</v>
      </c>
      <c r="D52" s="447">
        <f ca="1">SUMIF(G:G,45,K:K)</f>
        <v>14552.534286372191</v>
      </c>
      <c r="E52" s="447">
        <f t="shared" ca="1" si="1"/>
        <v>252401.44893077039</v>
      </c>
      <c r="F52" s="431"/>
      <c r="G52" s="459">
        <v>4</v>
      </c>
      <c r="H52" s="459">
        <v>45</v>
      </c>
      <c r="I52" s="444">
        <f t="shared" ca="1" si="5"/>
        <v>2344710.5945229186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9634.331921993833</v>
      </c>
      <c r="L52" s="444">
        <f t="shared" ca="1" si="3"/>
        <v>2321873.9932005135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252401.44893077039</v>
      </c>
      <c r="C53" s="447">
        <f t="shared" si="0"/>
        <v>100747.55675784221</v>
      </c>
      <c r="D53" s="447">
        <f ca="1">SUMIF(G:G,46,K:K)</f>
        <v>10142.633348773146</v>
      </c>
      <c r="E53" s="447">
        <f t="shared" ca="1" si="1"/>
        <v>161796.52552170135</v>
      </c>
      <c r="F53" s="431"/>
      <c r="G53" s="459">
        <v>4</v>
      </c>
      <c r="H53" s="459">
        <v>46</v>
      </c>
      <c r="I53" s="444">
        <f t="shared" ca="1" si="5"/>
        <v>2321873.9932005135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9539.179416483812</v>
      </c>
      <c r="L53" s="444">
        <f t="shared" ca="1" si="3"/>
        <v>2298942.2393725985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161796.52552170135</v>
      </c>
      <c r="C54" s="447">
        <f t="shared" si="0"/>
        <v>100747.55675784221</v>
      </c>
      <c r="D54" s="447">
        <f ca="1">SUMIF(G:G,47,K:K)</f>
        <v>5507.1135097360993</v>
      </c>
      <c r="E54" s="447">
        <f t="shared" ca="1" si="1"/>
        <v>66556.082273595239</v>
      </c>
      <c r="F54" s="431"/>
      <c r="G54" s="459">
        <v>4</v>
      </c>
      <c r="H54" s="459">
        <v>47</v>
      </c>
      <c r="I54" s="444">
        <f t="shared" ca="1" si="5"/>
        <v>2298942.2393725985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9443.6304422008325</v>
      </c>
      <c r="L54" s="444">
        <f t="shared" ca="1" si="3"/>
        <v>2275914.9365704004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66556.082273595239</v>
      </c>
      <c r="C55" s="447">
        <f t="shared" si="0"/>
        <v>100747.55675784221</v>
      </c>
      <c r="D55" s="447">
        <f ca="1">SUMIF(G:G,48,K:K)</f>
        <v>634.43167806548956</v>
      </c>
      <c r="E55" s="447">
        <f t="shared" ca="1" si="1"/>
        <v>-33557.042806181475</v>
      </c>
      <c r="F55" s="431"/>
      <c r="G55" s="459">
        <v>4</v>
      </c>
      <c r="H55" s="459">
        <v>48</v>
      </c>
      <c r="I55" s="444">
        <f t="shared" ca="1" si="5"/>
        <v>2275914.9365704004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9347.6833471916725</v>
      </c>
      <c r="L55" s="444">
        <f t="shared" ca="1" si="3"/>
        <v>2252791.6866731932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-33557.042806181475</v>
      </c>
      <c r="C56" s="447">
        <f t="shared" si="0"/>
        <v>100747.55675784221</v>
      </c>
      <c r="D56" s="447">
        <f ca="1">SUMIF(G:G,49,K:K)</f>
        <v>-4487.5458038872284</v>
      </c>
      <c r="E56" s="447">
        <f t="shared" ca="1" si="1"/>
        <v>-138792.14536791088</v>
      </c>
      <c r="F56" s="431"/>
      <c r="G56" s="459">
        <f>G55+1</f>
        <v>5</v>
      </c>
      <c r="H56" s="459">
        <v>49</v>
      </c>
      <c r="I56" s="444">
        <f t="shared" ca="1" si="5"/>
        <v>2252791.6866731932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9251.3364726199761</v>
      </c>
      <c r="L56" s="444">
        <f t="shared" ca="1" si="3"/>
        <v>2229572.0899014142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-138792.14536791088</v>
      </c>
      <c r="C57" s="447">
        <f t="shared" si="0"/>
        <v>100747.55675784221</v>
      </c>
      <c r="D57" s="447">
        <f ca="1">SUMIF(G:G,50,K:K)</f>
        <v>-9871.5733747241466</v>
      </c>
      <c r="E57" s="447">
        <f t="shared" ca="1" si="1"/>
        <v>-249411.27550047723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2229572.0899014142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9154.5881527375641</v>
      </c>
      <c r="L57" s="444">
        <f t="shared" ca="1" si="3"/>
        <v>2206255.7448097528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-249411.27550047723</v>
      </c>
      <c r="C58" s="447">
        <f t="shared" si="0"/>
        <v>100747.55675784221</v>
      </c>
      <c r="D58" s="447">
        <f ca="1">SUMIF(G:G,51,K:K)</f>
        <v>-15531.058014332661</v>
      </c>
      <c r="E58" s="447">
        <f t="shared" ca="1" si="1"/>
        <v>-365689.89027265209</v>
      </c>
      <c r="F58" s="431"/>
      <c r="G58" s="459">
        <f t="shared" si="8"/>
        <v>5</v>
      </c>
      <c r="H58" s="459">
        <v>51</v>
      </c>
      <c r="I58" s="444">
        <f t="shared" ca="1" si="5"/>
        <v>2206255.7448097528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9057.4367148556412</v>
      </c>
      <c r="L58" s="444">
        <f t="shared" ca="1" si="3"/>
        <v>2182842.2482802095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-365689.89027265209</v>
      </c>
      <c r="C59" s="447">
        <f t="shared" si="0"/>
        <v>100747.55675784221</v>
      </c>
      <c r="D59" s="447">
        <f ca="1">SUMIF(G:G,52,K:K)</f>
        <v>-21480.092629136059</v>
      </c>
      <c r="E59" s="447">
        <f t="shared" ca="1" si="1"/>
        <v>-487917.53965963033</v>
      </c>
      <c r="F59" s="431"/>
      <c r="G59" s="459">
        <f t="shared" si="8"/>
        <v>5</v>
      </c>
      <c r="H59" s="459">
        <v>52</v>
      </c>
      <c r="I59" s="444">
        <f t="shared" ca="1" si="5"/>
        <v>2182842.2482802095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8959.8804793158779</v>
      </c>
      <c r="L59" s="444">
        <f t="shared" ca="1" si="3"/>
        <v>2159331.1955151265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-487917.53965963033</v>
      </c>
      <c r="C60" s="447">
        <f t="shared" si="0"/>
        <v>100747.55675784221</v>
      </c>
      <c r="D60" s="447">
        <f ca="1">SUMIF(G:G,53,K:K)</f>
        <v>-27733.491145396933</v>
      </c>
      <c r="E60" s="447">
        <f t="shared" ca="1" si="1"/>
        <v>-616398.58756286954</v>
      </c>
      <c r="F60" s="431"/>
      <c r="G60" s="459">
        <f t="shared" si="8"/>
        <v>5</v>
      </c>
      <c r="H60" s="459">
        <v>53</v>
      </c>
      <c r="I60" s="444">
        <f t="shared" ca="1" si="5"/>
        <v>2159331.1955151265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8861.9177594613648</v>
      </c>
      <c r="L60" s="444">
        <f t="shared" ca="1" si="3"/>
        <v>2135722.180030189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-616398.58756286954</v>
      </c>
      <c r="C61" s="447">
        <f t="shared" si="0"/>
        <v>100747.55675784221</v>
      </c>
      <c r="D61" s="447">
        <f ca="1">SUMIF(G:G,54,K:K)</f>
        <v>-34306.825397960522</v>
      </c>
      <c r="E61" s="447">
        <f t="shared" ca="1" si="1"/>
        <v>-751452.96971867222</v>
      </c>
      <c r="F61" s="431"/>
      <c r="G61" s="459">
        <f t="shared" si="8"/>
        <v>5</v>
      </c>
      <c r="H61" s="459">
        <v>54</v>
      </c>
      <c r="I61" s="444">
        <f t="shared" ca="1" si="5"/>
        <v>2135722.180030189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8763.5468616074595</v>
      </c>
      <c r="L61" s="444">
        <f t="shared" ca="1" si="3"/>
        <v>2112014.7936473978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-751452.96971867222</v>
      </c>
      <c r="C62" s="447">
        <f t="shared" si="0"/>
        <v>100747.55675784221</v>
      </c>
      <c r="D62" s="447">
        <f ca="1">SUMIF(G:G,55,K:K)</f>
        <v>-41216.463906296267</v>
      </c>
      <c r="E62" s="447">
        <f t="shared" ca="1" si="1"/>
        <v>-893416.99038281071</v>
      </c>
      <c r="F62" s="431"/>
      <c r="G62" s="459">
        <f t="shared" si="8"/>
        <v>5</v>
      </c>
      <c r="H62" s="459">
        <v>55</v>
      </c>
      <c r="I62" s="444">
        <f t="shared" ca="1" si="5"/>
        <v>2112014.7936473978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8664.7660850124939</v>
      </c>
      <c r="L62" s="444">
        <f t="shared" ca="1" si="3"/>
        <v>2088208.6264880113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-893416.99038281071</v>
      </c>
      <c r="C63" s="447">
        <f t="shared" si="0"/>
        <v>100747.55675784221</v>
      </c>
      <c r="D63" s="447">
        <f ca="1">SUMIF(G:G,56,K:K)</f>
        <v>-48479.612634395176</v>
      </c>
      <c r="E63" s="447">
        <f t="shared" ca="1" si="1"/>
        <v>-1042644.159775048</v>
      </c>
      <c r="F63" s="431"/>
      <c r="G63" s="459">
        <f t="shared" si="8"/>
        <v>5</v>
      </c>
      <c r="H63" s="459">
        <v>56</v>
      </c>
      <c r="I63" s="444">
        <f t="shared" ca="1" si="5"/>
        <v>2088208.6264880113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8565.5737218483846</v>
      </c>
      <c r="L63" s="444">
        <f t="shared" ca="1" si="3"/>
        <v>2064303.2669654607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-1042644.159775048</v>
      </c>
      <c r="C64" s="447">
        <f t="shared" si="0"/>
        <v>100747.55675784221</v>
      </c>
      <c r="D64" s="447">
        <f ca="1">SUMIF(G:G,57,K:K)</f>
        <v>-56114.357836020929</v>
      </c>
      <c r="E64" s="447">
        <f t="shared" ca="1" si="1"/>
        <v>-1199506.0743689111</v>
      </c>
      <c r="F64" s="431"/>
      <c r="G64" s="459">
        <f t="shared" si="8"/>
        <v>5</v>
      </c>
      <c r="H64" s="459">
        <v>57</v>
      </c>
      <c r="I64" s="444">
        <f t="shared" ca="1" si="5"/>
        <v>2064303.2669654607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8465.9680571710905</v>
      </c>
      <c r="L64" s="444">
        <f t="shared" ca="1" si="3"/>
        <v>2040298.3017782327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-1199506.0743689111</v>
      </c>
      <c r="C65" s="447">
        <f t="shared" si="0"/>
        <v>100747.55675784221</v>
      </c>
      <c r="D65" s="447">
        <f ca="1">SUMIF(G:G,58,K:K)</f>
        <v>-64139.711092005302</v>
      </c>
      <c r="E65" s="447">
        <f t="shared" ca="1" si="1"/>
        <v>-1364393.3422187585</v>
      </c>
      <c r="F65" s="431"/>
      <c r="G65" s="459">
        <f t="shared" si="8"/>
        <v>5</v>
      </c>
      <c r="H65" s="459">
        <v>58</v>
      </c>
      <c r="I65" s="444">
        <f t="shared" ca="1" si="5"/>
        <v>2040298.3017782327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8365.9473688909729</v>
      </c>
      <c r="L65" s="444">
        <f t="shared" ca="1" si="3"/>
        <v>2016193.3159027246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-1364393.3422187585</v>
      </c>
      <c r="C66" s="447">
        <f t="shared" si="0"/>
        <v>100747.55675784221</v>
      </c>
      <c r="D66" s="447">
        <f ca="1">SUMIF(G:G,59,K:K)</f>
        <v>-72575.656651737168</v>
      </c>
      <c r="E66" s="447">
        <f t="shared" ca="1" si="1"/>
        <v>-1537716.5556283379</v>
      </c>
      <c r="F66" s="431"/>
      <c r="G66" s="459">
        <f t="shared" si="8"/>
        <v>5</v>
      </c>
      <c r="H66" s="459">
        <v>59</v>
      </c>
      <c r="I66" s="444">
        <f t="shared" ca="1" si="5"/>
        <v>2016193.3159027246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8265.5099277430236</v>
      </c>
      <c r="L66" s="444">
        <f t="shared" ca="1" si="3"/>
        <v>1991987.8925860687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-1537716.5556283379</v>
      </c>
      <c r="C67" s="447">
        <f t="shared" si="0"/>
        <v>100747.55675784221</v>
      </c>
      <c r="D67" s="447">
        <f t="shared" ref="D67:D136" ca="1" si="9">SUMIF(G:G,60,K:K)</f>
        <v>-81443.201196731927</v>
      </c>
      <c r="E67" s="447">
        <f t="shared" ca="1" si="1"/>
        <v>-1719907.3135829121</v>
      </c>
      <c r="F67" s="431"/>
      <c r="G67" s="459">
        <f t="shared" si="8"/>
        <v>5</v>
      </c>
      <c r="H67" s="459">
        <v>60</v>
      </c>
      <c r="I67" s="444">
        <f t="shared" ca="1" si="5"/>
        <v>1991987.8925860687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8164.6539972569572</v>
      </c>
      <c r="L67" s="444">
        <f t="shared" ca="1" si="3"/>
        <v>1967681.6133389266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-1719907.3135829121</v>
      </c>
      <c r="C68" s="447">
        <f t="shared" si="0"/>
        <v>100747.55675784221</v>
      </c>
      <c r="D68" s="447">
        <f t="shared" ca="1" si="9"/>
        <v>-81443.201196731927</v>
      </c>
      <c r="E68" s="447">
        <f t="shared" ca="1" si="1"/>
        <v>-1902098.0715374863</v>
      </c>
      <c r="F68" s="431"/>
      <c r="G68" s="459">
        <f>G67+1</f>
        <v>6</v>
      </c>
      <c r="H68" s="459">
        <v>61</v>
      </c>
      <c r="I68" s="444">
        <f t="shared" ca="1" si="5"/>
        <v>1967681.6133389266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8063.3778337271988</v>
      </c>
      <c r="L68" s="444">
        <f t="shared" ca="1" si="3"/>
        <v>1943274.0579282548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-1902098.0715374863</v>
      </c>
      <c r="C69" s="447">
        <f t="shared" si="0"/>
        <v>100747.55675784221</v>
      </c>
      <c r="D69" s="447">
        <f t="shared" ca="1" si="9"/>
        <v>-81443.201196731927</v>
      </c>
      <c r="E69" s="447">
        <f t="shared" ca="1" si="1"/>
        <v>-2084288.8294920605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1943274.0579282548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7961.6796861827324</v>
      </c>
      <c r="L69" s="444">
        <f t="shared" ca="1" si="3"/>
        <v>1918764.8043700384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-2084288.8294920605</v>
      </c>
      <c r="C70" s="447">
        <f t="shared" si="0"/>
        <v>100747.55675784221</v>
      </c>
      <c r="D70" s="447">
        <f t="shared" ca="1" si="9"/>
        <v>-81443.201196731927</v>
      </c>
      <c r="E70" s="447">
        <f t="shared" ca="1" si="1"/>
        <v>-2266479.5874466347</v>
      </c>
      <c r="F70" s="431"/>
      <c r="G70" s="459">
        <f t="shared" si="10"/>
        <v>6</v>
      </c>
      <c r="H70" s="459">
        <v>63</v>
      </c>
      <c r="I70" s="444">
        <f t="shared" ca="1" si="5"/>
        <v>1918764.8043700384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7859.5577963568312</v>
      </c>
      <c r="L70" s="444">
        <f t="shared" ca="1" si="3"/>
        <v>1894153.4289219962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-2266479.5874466347</v>
      </c>
      <c r="C71" s="447">
        <f t="shared" si="0"/>
        <v>100747.55675784221</v>
      </c>
      <c r="D71" s="447">
        <f t="shared" ca="1" si="9"/>
        <v>-81443.201196731927</v>
      </c>
      <c r="E71" s="447">
        <f t="shared" ca="1" si="1"/>
        <v>-2448670.3454012088</v>
      </c>
      <c r="F71" s="431"/>
      <c r="G71" s="459">
        <f t="shared" si="10"/>
        <v>6</v>
      </c>
      <c r="H71" s="459">
        <v>64</v>
      </c>
      <c r="I71" s="444">
        <f t="shared" ca="1" si="5"/>
        <v>1894153.4289219962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7757.0103986566546</v>
      </c>
      <c r="L71" s="444">
        <f t="shared" ca="1" si="3"/>
        <v>1869439.5060762537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-2448670.3454012088</v>
      </c>
      <c r="C72" s="447">
        <f t="shared" si="0"/>
        <v>100747.55675784221</v>
      </c>
      <c r="D72" s="447">
        <f t="shared" ca="1" si="9"/>
        <v>-81443.201196731927</v>
      </c>
      <c r="E72" s="447">
        <f t="shared" ca="1" si="1"/>
        <v>-2630861.103355783</v>
      </c>
      <c r="F72" s="431"/>
      <c r="G72" s="459">
        <f t="shared" si="10"/>
        <v>6</v>
      </c>
      <c r="H72" s="459">
        <v>65</v>
      </c>
      <c r="I72" s="444">
        <f t="shared" ca="1" si="5"/>
        <v>1869439.5060762537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7654.0357201327279</v>
      </c>
      <c r="L72" s="444">
        <f t="shared" ca="1" si="3"/>
        <v>1844622.6085519874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-2630861.103355783</v>
      </c>
      <c r="C73" s="447">
        <f t="shared" si="0"/>
        <v>100747.55675784221</v>
      </c>
      <c r="D73" s="447">
        <f t="shared" ca="1" si="9"/>
        <v>-81443.201196731927</v>
      </c>
      <c r="E73" s="447">
        <f t="shared" ca="1" si="1"/>
        <v>-2813051.8613103572</v>
      </c>
      <c r="F73" s="431"/>
      <c r="G73" s="459">
        <f t="shared" si="10"/>
        <v>6</v>
      </c>
      <c r="H73" s="459">
        <v>66</v>
      </c>
      <c r="I73" s="444">
        <f t="shared" ca="1" si="5"/>
        <v>1844622.6085519874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7550.6319804482846</v>
      </c>
      <c r="L73" s="444">
        <f t="shared" ca="1" si="3"/>
        <v>1819702.3072880367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-2813051.8613103572</v>
      </c>
      <c r="C74" s="447">
        <f t="shared" si="0"/>
        <v>100747.55675784221</v>
      </c>
      <c r="D74" s="447">
        <f t="shared" ca="1" si="9"/>
        <v>-81443.201196731927</v>
      </c>
      <c r="E74" s="447">
        <f t="shared" ca="1" si="1"/>
        <v>-2995242.6192649314</v>
      </c>
      <c r="F74" s="431"/>
      <c r="G74" s="459">
        <f t="shared" si="10"/>
        <v>6</v>
      </c>
      <c r="H74" s="459">
        <v>67</v>
      </c>
      <c r="I74" s="444">
        <f t="shared" ca="1" si="5"/>
        <v>1819702.3072880367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7446.7973918484904</v>
      </c>
      <c r="L74" s="444">
        <f t="shared" ca="1" si="3"/>
        <v>1794678.1714354861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-2995242.6192649314</v>
      </c>
      <c r="C75" s="447">
        <f t="shared" si="0"/>
        <v>100747.55675784221</v>
      </c>
      <c r="D75" s="447">
        <f t="shared" ca="1" si="9"/>
        <v>-81443.201196731927</v>
      </c>
      <c r="E75" s="447">
        <f t="shared" ca="1" si="1"/>
        <v>-3177433.3772195056</v>
      </c>
      <c r="F75" s="431"/>
      <c r="G75" s="459">
        <f t="shared" si="10"/>
        <v>6</v>
      </c>
      <c r="H75" s="459">
        <v>68</v>
      </c>
      <c r="I75" s="444">
        <f t="shared" ca="1" si="5"/>
        <v>1794678.1714354861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7440.0268421069413</v>
      </c>
      <c r="L75" s="444">
        <f t="shared" ca="1" si="3"/>
        <v>1793046.4689477726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-3177433.3772195056</v>
      </c>
      <c r="C76" s="447">
        <f t="shared" si="0"/>
        <v>100747.55675784221</v>
      </c>
      <c r="D76" s="447">
        <f t="shared" ca="1" si="9"/>
        <v>-81443.201196731927</v>
      </c>
      <c r="E76" s="447">
        <f t="shared" ca="1" si="1"/>
        <v>-3359624.1351740798</v>
      </c>
      <c r="F76" s="431"/>
      <c r="G76" s="459">
        <f t="shared" si="10"/>
        <v>6</v>
      </c>
      <c r="H76" s="459">
        <v>69</v>
      </c>
      <c r="I76" s="444">
        <f t="shared" ca="1" si="5"/>
        <v>1793046.4689477726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7433.2280817414694</v>
      </c>
      <c r="L76" s="444">
        <f t="shared" ca="1" si="3"/>
        <v>1791407.9676996937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-3359624.1351740798</v>
      </c>
      <c r="C77" s="447">
        <f t="shared" si="0"/>
        <v>100747.55675784221</v>
      </c>
      <c r="D77" s="447">
        <f t="shared" ca="1" si="9"/>
        <v>-81443.201196731927</v>
      </c>
      <c r="E77" s="447">
        <f t="shared" ca="1" si="1"/>
        <v>-3541814.893128654</v>
      </c>
      <c r="F77" s="431"/>
      <c r="G77" s="459">
        <f t="shared" si="10"/>
        <v>6</v>
      </c>
      <c r="H77" s="459">
        <v>70</v>
      </c>
      <c r="I77" s="444">
        <f t="shared" ca="1" si="5"/>
        <v>1791407.9676996937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7426.4009932078061</v>
      </c>
      <c r="L77" s="444">
        <f t="shared" ca="1" si="3"/>
        <v>1789762.6393630812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-3541814.893128654</v>
      </c>
      <c r="C78" s="447">
        <f t="shared" si="0"/>
        <v>100747.55675784221</v>
      </c>
      <c r="D78" s="447">
        <f t="shared" ca="1" si="9"/>
        <v>-81443.201196731927</v>
      </c>
      <c r="E78" s="447">
        <f t="shared" ca="1" si="1"/>
        <v>-3724005.6510832282</v>
      </c>
      <c r="F78" s="431"/>
      <c r="G78" s="459">
        <f t="shared" si="10"/>
        <v>6</v>
      </c>
      <c r="H78" s="459">
        <v>71</v>
      </c>
      <c r="I78" s="444">
        <f t="shared" ca="1" si="5"/>
        <v>1789762.6393630812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7419.54545847192</v>
      </c>
      <c r="L78" s="444">
        <f t="shared" ca="1" si="3"/>
        <v>1788110.4554917328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-3724005.6510832282</v>
      </c>
      <c r="C79" s="447">
        <f t="shared" si="0"/>
        <v>100747.55675784221</v>
      </c>
      <c r="D79" s="447">
        <f t="shared" ca="1" si="9"/>
        <v>-81443.201196731927</v>
      </c>
      <c r="E79" s="447">
        <f t="shared" ca="1" si="1"/>
        <v>-3906196.4090378024</v>
      </c>
      <c r="F79" s="431"/>
      <c r="G79" s="459">
        <f t="shared" si="10"/>
        <v>6</v>
      </c>
      <c r="H79" s="459">
        <v>72</v>
      </c>
      <c r="I79" s="444">
        <f t="shared" ca="1" si="5"/>
        <v>1788110.4554917328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7412.6613590079687</v>
      </c>
      <c r="L79" s="444">
        <f t="shared" ca="1" si="3"/>
        <v>1786451.3875209205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-3906196.4090378024</v>
      </c>
      <c r="C80" s="447">
        <f t="shared" si="0"/>
        <v>100747.55675784221</v>
      </c>
      <c r="D80" s="447">
        <f t="shared" ca="1" si="9"/>
        <v>-81443.201196731927</v>
      </c>
      <c r="E80" s="447">
        <f t="shared" ca="1" si="1"/>
        <v>-4088387.1669923766</v>
      </c>
      <c r="F80" s="431"/>
      <c r="G80" s="459">
        <f>G79+1</f>
        <v>7</v>
      </c>
      <c r="H80" s="459">
        <v>73</v>
      </c>
      <c r="I80" s="444">
        <f t="shared" ca="1" si="5"/>
        <v>1786451.3875209205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7405.7485757962522</v>
      </c>
      <c r="L80" s="444">
        <f t="shared" ca="1" si="3"/>
        <v>1784785.4067668964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-4088387.1669923766</v>
      </c>
      <c r="C81" s="447">
        <f t="shared" si="0"/>
        <v>100747.55675784221</v>
      </c>
      <c r="D81" s="447">
        <f t="shared" ca="1" si="9"/>
        <v>-81443.201196731927</v>
      </c>
      <c r="E81" s="447">
        <f t="shared" ca="1" si="1"/>
        <v>-4270577.9249469507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1784785.4067668964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7398.8069893211496</v>
      </c>
      <c r="L81" s="444">
        <f t="shared" ca="1" si="3"/>
        <v>1783112.4844263974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-4270577.9249469507</v>
      </c>
      <c r="C82" s="447">
        <f t="shared" si="0"/>
        <v>100747.55675784221</v>
      </c>
      <c r="D82" s="447">
        <f t="shared" ca="1" si="9"/>
        <v>-81443.201196731927</v>
      </c>
      <c r="E82" s="447">
        <f t="shared" ca="1" si="1"/>
        <v>-4452768.6829015249</v>
      </c>
      <c r="F82" s="431"/>
      <c r="G82" s="459">
        <f t="shared" si="11"/>
        <v>7</v>
      </c>
      <c r="H82" s="459">
        <v>75</v>
      </c>
      <c r="I82" s="444">
        <f t="shared" ca="1" si="5"/>
        <v>1783112.4844263974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7391.8364795690723</v>
      </c>
      <c r="L82" s="444">
        <f t="shared" ca="1" si="3"/>
        <v>1781432.5915761462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-4452768.6829015249</v>
      </c>
      <c r="C83" s="447">
        <f t="shared" si="0"/>
        <v>100747.55675784221</v>
      </c>
      <c r="D83" s="447">
        <f t="shared" ca="1" si="9"/>
        <v>-81443.201196731927</v>
      </c>
      <c r="E83" s="447">
        <f t="shared" ca="1" si="1"/>
        <v>-4634959.4408560991</v>
      </c>
      <c r="F83" s="431"/>
      <c r="G83" s="459">
        <f t="shared" si="11"/>
        <v>7</v>
      </c>
      <c r="H83" s="459">
        <v>76</v>
      </c>
      <c r="I83" s="444">
        <f t="shared" ca="1" si="5"/>
        <v>1781432.5915761462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7384.8369260263571</v>
      </c>
      <c r="L83" s="444">
        <f t="shared" ca="1" si="3"/>
        <v>1779745.6991723522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-4634959.4408560991</v>
      </c>
      <c r="C84" s="447">
        <f t="shared" si="0"/>
        <v>100747.55675784221</v>
      </c>
      <c r="D84" s="447">
        <f t="shared" ca="1" si="9"/>
        <v>-81443.201196731927</v>
      </c>
      <c r="E84" s="447">
        <f t="shared" ca="1" si="1"/>
        <v>-4817150.1988106733</v>
      </c>
      <c r="F84" s="431"/>
      <c r="G84" s="459">
        <f t="shared" si="11"/>
        <v>7</v>
      </c>
      <c r="H84" s="459">
        <v>77</v>
      </c>
      <c r="I84" s="444">
        <f t="shared" ca="1" si="5"/>
        <v>1779745.6991723522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7377.8082076772171</v>
      </c>
      <c r="L84" s="444">
        <f t="shared" ca="1" si="3"/>
        <v>1778051.7780502092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-4817150.1988106733</v>
      </c>
      <c r="C85" s="447">
        <f t="shared" si="0"/>
        <v>100747.55675784221</v>
      </c>
      <c r="D85" s="447">
        <f t="shared" ca="1" si="9"/>
        <v>-81443.201196731927</v>
      </c>
      <c r="E85" s="447">
        <f t="shared" ca="1" si="1"/>
        <v>-4999340.9567652475</v>
      </c>
      <c r="F85" s="431"/>
      <c r="G85" s="459">
        <f t="shared" si="11"/>
        <v>7</v>
      </c>
      <c r="H85" s="459">
        <v>78</v>
      </c>
      <c r="I85" s="444">
        <f t="shared" ca="1" si="5"/>
        <v>1778051.7780502092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7370.7502030016203</v>
      </c>
      <c r="L85" s="444">
        <f t="shared" ca="1" si="3"/>
        <v>1776350.7989233905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-4999340.9567652475</v>
      </c>
      <c r="C86" s="447">
        <f t="shared" si="0"/>
        <v>100747.55675784221</v>
      </c>
      <c r="D86" s="447">
        <f t="shared" ca="1" si="9"/>
        <v>-81443.201196731927</v>
      </c>
      <c r="E86" s="447">
        <f t="shared" ca="1" si="1"/>
        <v>-5181531.7147198217</v>
      </c>
      <c r="F86" s="431"/>
      <c r="G86" s="459">
        <f t="shared" si="11"/>
        <v>7</v>
      </c>
      <c r="H86" s="459">
        <v>79</v>
      </c>
      <c r="I86" s="444">
        <f t="shared" ca="1" si="5"/>
        <v>1776350.7989233905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7363.6627899732093</v>
      </c>
      <c r="L86" s="444">
        <f t="shared" ca="1" si="3"/>
        <v>1774642.7323835434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-5181531.7147198217</v>
      </c>
      <c r="C87" s="447">
        <f t="shared" si="0"/>
        <v>100747.55675784221</v>
      </c>
      <c r="D87" s="447">
        <f t="shared" ca="1" si="9"/>
        <v>-81443.201196731927</v>
      </c>
      <c r="E87" s="447">
        <f t="shared" ca="1" si="1"/>
        <v>-5363722.4726743959</v>
      </c>
      <c r="F87" s="431"/>
      <c r="G87" s="459">
        <f t="shared" si="11"/>
        <v>7</v>
      </c>
      <c r="H87" s="459">
        <v>80</v>
      </c>
      <c r="I87" s="444">
        <f t="shared" ca="1" si="5"/>
        <v>1774642.7323835434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7356.5458460571799</v>
      </c>
      <c r="L87" s="444">
        <f t="shared" ca="1" si="3"/>
        <v>1772927.5488997803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-5363722.4726743959</v>
      </c>
      <c r="C88" s="447">
        <f t="shared" si="0"/>
        <v>100747.55675784221</v>
      </c>
      <c r="D88" s="447">
        <f t="shared" ca="1" si="9"/>
        <v>-81443.201196731927</v>
      </c>
      <c r="E88" s="447">
        <f t="shared" ca="1" si="1"/>
        <v>-5545913.2306289701</v>
      </c>
      <c r="F88" s="431"/>
      <c r="G88" s="459">
        <f t="shared" si="11"/>
        <v>7</v>
      </c>
      <c r="H88" s="459">
        <v>81</v>
      </c>
      <c r="I88" s="444">
        <f t="shared" ca="1" si="5"/>
        <v>1772927.5488997803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7349.3992482081667</v>
      </c>
      <c r="L88" s="444">
        <f t="shared" ca="1" si="3"/>
        <v>1771205.2188181682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-5545913.2306289701</v>
      </c>
      <c r="C89" s="447">
        <f t="shared" si="0"/>
        <v>100747.55675784221</v>
      </c>
      <c r="D89" s="447">
        <f t="shared" ca="1" si="9"/>
        <v>-81443.201196731927</v>
      </c>
      <c r="E89" s="447">
        <f t="shared" ca="1" si="1"/>
        <v>-5728103.9885835443</v>
      </c>
      <c r="F89" s="431"/>
      <c r="G89" s="459">
        <f t="shared" si="11"/>
        <v>7</v>
      </c>
      <c r="H89" s="459">
        <v>82</v>
      </c>
      <c r="I89" s="444">
        <f t="shared" ca="1" si="5"/>
        <v>1771205.2188181682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7342.2228728681175</v>
      </c>
      <c r="L89" s="444">
        <f t="shared" ca="1" si="3"/>
        <v>1769475.7123612161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-5728103.9885835443</v>
      </c>
      <c r="C90" s="447">
        <f t="shared" si="0"/>
        <v>100747.55675784221</v>
      </c>
      <c r="D90" s="447">
        <f t="shared" ca="1" si="9"/>
        <v>-81443.201196731927</v>
      </c>
      <c r="E90" s="447">
        <f t="shared" ca="1" si="1"/>
        <v>-5910294.7465381185</v>
      </c>
      <c r="F90" s="431"/>
      <c r="G90" s="459">
        <f t="shared" si="11"/>
        <v>7</v>
      </c>
      <c r="H90" s="459">
        <v>83</v>
      </c>
      <c r="I90" s="444">
        <f t="shared" ca="1" si="5"/>
        <v>1769475.7123612161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7335.016595964149</v>
      </c>
      <c r="L90" s="444">
        <f t="shared" ca="1" si="3"/>
        <v>1767738.9996273599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-5910294.7465381185</v>
      </c>
      <c r="C91" s="447">
        <f t="shared" si="0"/>
        <v>100747.55675784221</v>
      </c>
      <c r="D91" s="447">
        <f t="shared" ca="1" si="9"/>
        <v>-81443.201196731927</v>
      </c>
      <c r="E91" s="447">
        <f t="shared" ca="1" si="1"/>
        <v>-6092485.5044926926</v>
      </c>
      <c r="F91" s="431"/>
      <c r="G91" s="459">
        <f t="shared" si="11"/>
        <v>7</v>
      </c>
      <c r="H91" s="459">
        <v>84</v>
      </c>
      <c r="I91" s="444">
        <f t="shared" ca="1" si="5"/>
        <v>1767738.9996273599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7327.7802929064155</v>
      </c>
      <c r="L91" s="444">
        <f t="shared" ca="1" si="3"/>
        <v>1765995.050590446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-6092485.5044926926</v>
      </c>
      <c r="C92" s="447">
        <f t="shared" si="0"/>
        <v>100747.55675784221</v>
      </c>
      <c r="D92" s="447">
        <f t="shared" ca="1" si="9"/>
        <v>-81443.201196731927</v>
      </c>
      <c r="E92" s="447">
        <f t="shared" ca="1" si="1"/>
        <v>-6274676.2624472668</v>
      </c>
      <c r="F92" s="431"/>
      <c r="G92" s="459">
        <f>G91+1</f>
        <v>8</v>
      </c>
      <c r="H92" s="459">
        <v>85</v>
      </c>
      <c r="I92" s="444">
        <f t="shared" ca="1" si="5"/>
        <v>1765995.050590446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7320.51383858594</v>
      </c>
      <c r="L92" s="444">
        <f t="shared" ca="1" si="3"/>
        <v>1764243.8350992117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-6274676.2624472668</v>
      </c>
      <c r="C93" s="447">
        <f t="shared" si="0"/>
        <v>100747.55675784221</v>
      </c>
      <c r="D93" s="447">
        <f t="shared" ca="1" si="9"/>
        <v>-81443.201196731927</v>
      </c>
      <c r="E93" s="447">
        <f t="shared" ca="1" si="1"/>
        <v>-6456867.020401841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1764243.8350992117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7313.2171073724639</v>
      </c>
      <c r="L93" s="444">
        <f t="shared" ca="1" si="3"/>
        <v>1762485.3228767638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-6456867.020401841</v>
      </c>
      <c r="C94" s="447">
        <f t="shared" si="0"/>
        <v>100747.55675784221</v>
      </c>
      <c r="D94" s="447">
        <f t="shared" ca="1" si="9"/>
        <v>-81443.201196731927</v>
      </c>
      <c r="E94" s="447">
        <f t="shared" ca="1" si="1"/>
        <v>-6639057.7783564152</v>
      </c>
      <c r="F94" s="431"/>
      <c r="G94" s="459">
        <f t="shared" si="12"/>
        <v>8</v>
      </c>
      <c r="H94" s="459">
        <v>87</v>
      </c>
      <c r="I94" s="444">
        <f t="shared" ca="1" si="5"/>
        <v>1762485.3228767638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7305.8899731122647</v>
      </c>
      <c r="L94" s="444">
        <f t="shared" ca="1" si="3"/>
        <v>1760719.4835200557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-6639057.7783564152</v>
      </c>
      <c r="C95" s="447">
        <f t="shared" si="0"/>
        <v>100747.55675784221</v>
      </c>
      <c r="D95" s="447">
        <f t="shared" ca="1" si="9"/>
        <v>-81443.201196731927</v>
      </c>
      <c r="E95" s="447">
        <f t="shared" ca="1" si="1"/>
        <v>-6821248.5363109894</v>
      </c>
      <c r="F95" s="431"/>
      <c r="G95" s="459">
        <f t="shared" si="12"/>
        <v>8</v>
      </c>
      <c r="H95" s="459">
        <v>88</v>
      </c>
      <c r="I95" s="444">
        <f t="shared" ca="1" si="5"/>
        <v>1760719.4835200557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7298.5323091259806</v>
      </c>
      <c r="L95" s="444">
        <f t="shared" ca="1" si="3"/>
        <v>1758946.2864993613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-6821248.5363109894</v>
      </c>
      <c r="C96" s="447">
        <f t="shared" si="0"/>
        <v>100747.55675784221</v>
      </c>
      <c r="D96" s="447">
        <f t="shared" ca="1" si="9"/>
        <v>-81443.201196731927</v>
      </c>
      <c r="E96" s="447">
        <f t="shared" ca="1" si="1"/>
        <v>-7003439.2942655636</v>
      </c>
      <c r="F96" s="431"/>
      <c r="G96" s="459">
        <f t="shared" si="12"/>
        <v>8</v>
      </c>
      <c r="H96" s="459">
        <v>89</v>
      </c>
      <c r="I96" s="444">
        <f t="shared" ca="1" si="5"/>
        <v>1758946.2864993613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7291.1439882064205</v>
      </c>
      <c r="L96" s="444">
        <f t="shared" ca="1" si="3"/>
        <v>1757165.7011577475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-7003439.2942655636</v>
      </c>
      <c r="C97" s="447">
        <f t="shared" si="0"/>
        <v>100747.55675784221</v>
      </c>
      <c r="D97" s="447">
        <f t="shared" ca="1" si="9"/>
        <v>-81443.201196731927</v>
      </c>
      <c r="E97" s="447">
        <f t="shared" ca="1" si="1"/>
        <v>-7185630.0522201378</v>
      </c>
      <c r="F97" s="431"/>
      <c r="G97" s="459">
        <f t="shared" si="12"/>
        <v>8</v>
      </c>
      <c r="H97" s="459">
        <v>90</v>
      </c>
      <c r="I97" s="444">
        <f t="shared" ca="1" si="5"/>
        <v>1757165.7011577475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7283.7248826163632</v>
      </c>
      <c r="L97" s="444">
        <f t="shared" ca="1" si="3"/>
        <v>1755377.6967105437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-7185630.0522201378</v>
      </c>
      <c r="C98" s="447">
        <f t="shared" si="0"/>
        <v>100747.55675784221</v>
      </c>
      <c r="D98" s="447">
        <f t="shared" ca="1" si="9"/>
        <v>-81443.201196731927</v>
      </c>
      <c r="E98" s="447">
        <f t="shared" ca="1" si="1"/>
        <v>-7367820.810174712</v>
      </c>
      <c r="F98" s="431"/>
      <c r="G98" s="459">
        <f t="shared" si="12"/>
        <v>8</v>
      </c>
      <c r="H98" s="459">
        <v>91</v>
      </c>
      <c r="I98" s="444">
        <f t="shared" ca="1" si="5"/>
        <v>1755377.6967105437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7276.2748640863474</v>
      </c>
      <c r="L98" s="444">
        <f t="shared" ca="1" si="3"/>
        <v>1753582.2422448099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-7367820.810174712</v>
      </c>
      <c r="C99" s="447">
        <f t="shared" si="0"/>
        <v>100747.55675784221</v>
      </c>
      <c r="D99" s="447">
        <f t="shared" ca="1" si="9"/>
        <v>-81443.201196731927</v>
      </c>
      <c r="E99" s="447">
        <f t="shared" ca="1" si="1"/>
        <v>-7550011.5681292862</v>
      </c>
      <c r="F99" s="431"/>
      <c r="G99" s="459">
        <f t="shared" si="12"/>
        <v>8</v>
      </c>
      <c r="H99" s="459">
        <v>92</v>
      </c>
      <c r="I99" s="444">
        <f t="shared" ca="1" si="5"/>
        <v>1753582.2422448099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7268.7938038124576</v>
      </c>
      <c r="L99" s="444">
        <f t="shared" ca="1" si="3"/>
        <v>1751779.3067188021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-7550011.5681292862</v>
      </c>
      <c r="C100" s="447">
        <f t="shared" si="0"/>
        <v>100747.55675784221</v>
      </c>
      <c r="D100" s="447">
        <f t="shared" ca="1" si="9"/>
        <v>-81443.201196731927</v>
      </c>
      <c r="E100" s="447">
        <f t="shared" ca="1" si="1"/>
        <v>-7732202.3260838604</v>
      </c>
      <c r="F100" s="431"/>
      <c r="G100" s="459">
        <f t="shared" si="12"/>
        <v>8</v>
      </c>
      <c r="H100" s="459">
        <v>93</v>
      </c>
      <c r="I100" s="444">
        <f t="shared" ca="1" si="5"/>
        <v>1751779.3067188021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7261.2815724540906</v>
      </c>
      <c r="L100" s="444">
        <f t="shared" ca="1" si="3"/>
        <v>1749968.858961436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-7732202.3260838604</v>
      </c>
      <c r="C101" s="447">
        <f t="shared" si="0"/>
        <v>100747.55675784221</v>
      </c>
      <c r="D101" s="447">
        <f t="shared" ca="1" si="9"/>
        <v>-81443.201196731927</v>
      </c>
      <c r="E101" s="447">
        <f t="shared" ca="1" si="1"/>
        <v>-7914393.0840384346</v>
      </c>
      <c r="F101" s="431"/>
      <c r="G101" s="459">
        <f t="shared" si="12"/>
        <v>8</v>
      </c>
      <c r="H101" s="459">
        <v>94</v>
      </c>
      <c r="I101" s="444">
        <f t="shared" ca="1" si="5"/>
        <v>1749968.858961436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7253.7380401317323</v>
      </c>
      <c r="L101" s="444">
        <f t="shared" ca="1" si="3"/>
        <v>1748150.8676717475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-7914393.0840384346</v>
      </c>
      <c r="C102" s="447">
        <f t="shared" si="0"/>
        <v>100747.55675784221</v>
      </c>
      <c r="D102" s="447">
        <f t="shared" ca="1" si="9"/>
        <v>-81443.201196731927</v>
      </c>
      <c r="E102" s="447">
        <f t="shared" ca="1" si="1"/>
        <v>-8096583.8419930087</v>
      </c>
      <c r="F102" s="431"/>
      <c r="G102" s="459">
        <f t="shared" si="12"/>
        <v>8</v>
      </c>
      <c r="H102" s="459">
        <v>95</v>
      </c>
      <c r="I102" s="444">
        <f t="shared" ca="1" si="5"/>
        <v>1748150.8676717475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7246.1630764246975</v>
      </c>
      <c r="L102" s="444">
        <f t="shared" ca="1" si="3"/>
        <v>1746325.3014183519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-8096583.8419930087</v>
      </c>
      <c r="C103" s="447">
        <f t="shared" si="0"/>
        <v>100747.55675784221</v>
      </c>
      <c r="D103" s="447">
        <f t="shared" ca="1" si="9"/>
        <v>-81443.201196731927</v>
      </c>
      <c r="E103" s="447">
        <f t="shared" ca="1" si="1"/>
        <v>-8278774.5999475829</v>
      </c>
      <c r="F103" s="431"/>
      <c r="G103" s="459">
        <f t="shared" si="12"/>
        <v>8</v>
      </c>
      <c r="H103" s="459">
        <v>96</v>
      </c>
      <c r="I103" s="444">
        <f t="shared" ca="1" si="5"/>
        <v>1746325.3014183519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7238.5565503688813</v>
      </c>
      <c r="L103" s="444">
        <f t="shared" ca="1" si="3"/>
        <v>1744492.1286389006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-8278774.5999475829</v>
      </c>
      <c r="C104" s="447">
        <f t="shared" si="0"/>
        <v>75560.667568381657</v>
      </c>
      <c r="D104" s="447">
        <f t="shared" ca="1" si="9"/>
        <v>-81443.201196731927</v>
      </c>
      <c r="E104" s="447">
        <f t="shared" ca="1" si="1"/>
        <v>-8435778.4687126968</v>
      </c>
      <c r="F104" s="431"/>
      <c r="G104" s="459">
        <f>G103+1</f>
        <v>9</v>
      </c>
      <c r="H104" s="459">
        <v>97</v>
      </c>
      <c r="I104" s="444">
        <f t="shared" ca="1" si="5"/>
        <v>1744492.1286389006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7230.9183304545022</v>
      </c>
      <c r="L104" s="444">
        <f t="shared" ca="1" si="3"/>
        <v>1742651.3176395348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-8435778.4687126968</v>
      </c>
      <c r="C105" s="447">
        <f t="shared" si="0"/>
        <v>0</v>
      </c>
      <c r="D105" s="447">
        <f t="shared" ca="1" si="9"/>
        <v>-81443.201196731927</v>
      </c>
      <c r="E105" s="447">
        <f t="shared" ca="1" si="1"/>
        <v>-8517221.6699094288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1742651.3176395348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7226.0653662904779</v>
      </c>
      <c r="L105" s="444">
        <f t="shared" ca="1" si="3"/>
        <v>1741481.7532760052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-8517221.6699094288</v>
      </c>
      <c r="C106" s="447">
        <f t="shared" si="0"/>
        <v>0</v>
      </c>
      <c r="D106" s="447">
        <f t="shared" ca="1" si="9"/>
        <v>-81443.201196731927</v>
      </c>
      <c r="E106" s="447">
        <f t="shared" ca="1" si="1"/>
        <v>-8598664.8711061608</v>
      </c>
      <c r="F106" s="431"/>
      <c r="G106" s="459">
        <f t="shared" si="13"/>
        <v>9</v>
      </c>
      <c r="H106" s="459">
        <v>99</v>
      </c>
      <c r="I106" s="444">
        <f t="shared" ca="1" si="5"/>
        <v>1741481.7532760052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7221.1921814424386</v>
      </c>
      <c r="L106" s="444">
        <f t="shared" ca="1" si="3"/>
        <v>1740307.3157276274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-8598664.8711061608</v>
      </c>
      <c r="C107" s="447">
        <f t="shared" si="0"/>
        <v>0</v>
      </c>
      <c r="D107" s="447">
        <f t="shared" ca="1" si="9"/>
        <v>-81443.201196731927</v>
      </c>
      <c r="E107" s="447">
        <f t="shared" ca="1" si="1"/>
        <v>-8680108.0723028928</v>
      </c>
      <c r="F107" s="431"/>
      <c r="G107" s="459">
        <f t="shared" si="13"/>
        <v>9</v>
      </c>
      <c r="H107" s="459">
        <v>100</v>
      </c>
      <c r="I107" s="444">
        <f t="shared" ca="1" si="5"/>
        <v>1740307.3157276274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7216.2986916575301</v>
      </c>
      <c r="L107" s="444">
        <f t="shared" ca="1" si="3"/>
        <v>1739127.9846894648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-8680108.0723028928</v>
      </c>
      <c r="C108" s="447">
        <f t="shared" si="0"/>
        <v>0</v>
      </c>
      <c r="D108" s="447">
        <f t="shared" ca="1" si="9"/>
        <v>-81443.201196731927</v>
      </c>
      <c r="E108" s="447">
        <f t="shared" ca="1" si="1"/>
        <v>-8761551.2734996248</v>
      </c>
      <c r="F108" s="431"/>
      <c r="G108" s="459">
        <f t="shared" si="13"/>
        <v>9</v>
      </c>
      <c r="H108" s="459">
        <v>101</v>
      </c>
      <c r="I108" s="444">
        <f t="shared" ca="1" si="5"/>
        <v>1739127.9846894648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7211.384812331853</v>
      </c>
      <c r="L108" s="444">
        <f t="shared" ca="1" si="3"/>
        <v>1737943.7397719764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-8761551.2734996248</v>
      </c>
      <c r="C109" s="447">
        <f t="shared" si="0"/>
        <v>0</v>
      </c>
      <c r="D109" s="447">
        <f t="shared" ca="1" si="9"/>
        <v>-81443.201196731927</v>
      </c>
      <c r="E109" s="447">
        <f t="shared" ca="1" si="1"/>
        <v>-8842994.4746963568</v>
      </c>
      <c r="F109" s="431"/>
      <c r="G109" s="459">
        <f t="shared" si="13"/>
        <v>9</v>
      </c>
      <c r="H109" s="459">
        <v>102</v>
      </c>
      <c r="I109" s="444">
        <f t="shared" ca="1" si="5"/>
        <v>1737943.7397719764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7206.4504585089826</v>
      </c>
      <c r="L109" s="444">
        <f t="shared" ca="1" si="3"/>
        <v>1736754.5605006651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-8842994.4746963568</v>
      </c>
      <c r="C110" s="447">
        <f t="shared" si="0"/>
        <v>0</v>
      </c>
      <c r="D110" s="447">
        <f t="shared" ca="1" si="9"/>
        <v>-81443.201196731927</v>
      </c>
      <c r="E110" s="447">
        <f t="shared" ca="1" si="1"/>
        <v>-8924437.6758930888</v>
      </c>
      <c r="F110" s="431"/>
      <c r="G110" s="459">
        <f t="shared" si="13"/>
        <v>9</v>
      </c>
      <c r="H110" s="459">
        <v>103</v>
      </c>
      <c r="I110" s="444">
        <f t="shared" ca="1" si="5"/>
        <v>1736754.5605006651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7201.4955448785204</v>
      </c>
      <c r="L110" s="444">
        <f t="shared" ca="1" si="3"/>
        <v>1735560.4263157235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-8924437.6758930888</v>
      </c>
      <c r="C111" s="447">
        <f t="shared" si="0"/>
        <v>0</v>
      </c>
      <c r="D111" s="447">
        <f t="shared" ca="1" si="9"/>
        <v>-81443.201196731927</v>
      </c>
      <c r="E111" s="447">
        <f t="shared" ca="1" si="1"/>
        <v>-9005880.8770898208</v>
      </c>
      <c r="F111" s="431"/>
      <c r="G111" s="459">
        <f t="shared" si="13"/>
        <v>9</v>
      </c>
      <c r="H111" s="459">
        <v>104</v>
      </c>
      <c r="I111" s="444">
        <f t="shared" ca="1" si="5"/>
        <v>1735560.4263157235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7196.5199857745956</v>
      </c>
      <c r="L111" s="444">
        <f t="shared" ca="1" si="3"/>
        <v>1734361.3165716778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-9005880.8770898208</v>
      </c>
      <c r="C112" s="447">
        <f t="shared" si="0"/>
        <v>0</v>
      </c>
      <c r="D112" s="447">
        <f t="shared" ca="1" si="9"/>
        <v>-81443.201196731927</v>
      </c>
      <c r="E112" s="447">
        <f t="shared" ca="1" si="1"/>
        <v>-9087324.0782865528</v>
      </c>
      <c r="F112" s="431"/>
      <c r="G112" s="459">
        <f t="shared" si="13"/>
        <v>9</v>
      </c>
      <c r="H112" s="459">
        <v>105</v>
      </c>
      <c r="I112" s="444">
        <f t="shared" ca="1" si="5"/>
        <v>1734361.3165716778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7191.5236951744055</v>
      </c>
      <c r="L112" s="444">
        <f t="shared" ca="1" si="3"/>
        <v>1733157.210537032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-9087324.0782865528</v>
      </c>
      <c r="C113" s="447">
        <f t="shared" si="0"/>
        <v>0</v>
      </c>
      <c r="D113" s="447">
        <f t="shared" ca="1" si="9"/>
        <v>-81443.201196731927</v>
      </c>
      <c r="E113" s="447">
        <f t="shared" ca="1" si="1"/>
        <v>-9168767.2794832848</v>
      </c>
      <c r="F113" s="431"/>
      <c r="G113" s="459">
        <f t="shared" si="13"/>
        <v>9</v>
      </c>
      <c r="H113" s="459">
        <v>106</v>
      </c>
      <c r="I113" s="444">
        <f t="shared" ca="1" si="5"/>
        <v>1733157.210537032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7186.5065866967161</v>
      </c>
      <c r="L113" s="444">
        <f t="shared" ca="1" si="3"/>
        <v>1731948.0873939085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-9168767.2794832848</v>
      </c>
      <c r="C114" s="447">
        <f t="shared" si="0"/>
        <v>0</v>
      </c>
      <c r="D114" s="447">
        <f t="shared" ca="1" si="9"/>
        <v>-81443.201196731927</v>
      </c>
      <c r="E114" s="447">
        <f t="shared" ca="1" si="1"/>
        <v>-9250210.4806800168</v>
      </c>
      <c r="F114" s="431"/>
      <c r="G114" s="459">
        <f t="shared" si="13"/>
        <v>9</v>
      </c>
      <c r="H114" s="459">
        <v>107</v>
      </c>
      <c r="I114" s="444">
        <f t="shared" ca="1" si="5"/>
        <v>1731948.0873939085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7181.4685736003676</v>
      </c>
      <c r="L114" s="444">
        <f t="shared" ca="1" si="3"/>
        <v>1730733.9262376886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-9250210.4806800168</v>
      </c>
      <c r="C115" s="447">
        <f t="shared" si="0"/>
        <v>0</v>
      </c>
      <c r="D115" s="447">
        <f t="shared" ca="1" si="9"/>
        <v>-81443.201196731927</v>
      </c>
      <c r="E115" s="447">
        <f t="shared" ca="1" si="1"/>
        <v>-9331653.6818767488</v>
      </c>
      <c r="F115" s="431"/>
      <c r="G115" s="459">
        <f t="shared" si="13"/>
        <v>9</v>
      </c>
      <c r="H115" s="459">
        <v>108</v>
      </c>
      <c r="I115" s="444">
        <f t="shared" ca="1" si="5"/>
        <v>1730733.9262376886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7176.4095687827848</v>
      </c>
      <c r="L115" s="444">
        <f t="shared" ca="1" si="3"/>
        <v>1729514.7060766513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-9331653.6818767488</v>
      </c>
      <c r="C116" s="447">
        <f t="shared" si="0"/>
        <v>0</v>
      </c>
      <c r="D116" s="447">
        <f t="shared" ca="1" si="9"/>
        <v>-81443.201196731927</v>
      </c>
      <c r="E116" s="447">
        <f t="shared" ca="1" si="1"/>
        <v>-9413096.8830734808</v>
      </c>
      <c r="F116" s="431"/>
      <c r="G116" s="459">
        <f>G115+1</f>
        <v>10</v>
      </c>
      <c r="H116" s="459">
        <v>109</v>
      </c>
      <c r="I116" s="444">
        <f t="shared" ca="1" si="5"/>
        <v>1729514.7060766513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7171.3294847784628</v>
      </c>
      <c r="L116" s="444">
        <f t="shared" ca="1" si="3"/>
        <v>1728290.4058316096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-9413096.8830734808</v>
      </c>
      <c r="C117" s="447">
        <f t="shared" si="0"/>
        <v>0</v>
      </c>
      <c r="D117" s="447">
        <f t="shared" ca="1" si="9"/>
        <v>-81443.201196731927</v>
      </c>
      <c r="E117" s="447">
        <f t="shared" ca="1" si="1"/>
        <v>-9494540.0842702128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1728290.4058316096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7166.2282337574561</v>
      </c>
      <c r="L117" s="444">
        <f t="shared" ca="1" si="3"/>
        <v>1727061.0043355469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-9494540.0842702128</v>
      </c>
      <c r="C118" s="447">
        <f t="shared" si="0"/>
        <v>0</v>
      </c>
      <c r="D118" s="447">
        <f t="shared" ca="1" si="9"/>
        <v>-81443.201196731927</v>
      </c>
      <c r="E118" s="447">
        <f t="shared" ca="1" si="1"/>
        <v>-9575983.2854669448</v>
      </c>
      <c r="F118" s="431"/>
      <c r="G118" s="459">
        <f t="shared" si="14"/>
        <v>10</v>
      </c>
      <c r="H118" s="459">
        <v>111</v>
      </c>
      <c r="I118" s="444">
        <f t="shared" ca="1" si="5"/>
        <v>1727061.0043355469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7161.1057275238609</v>
      </c>
      <c r="L118" s="444">
        <f t="shared" ca="1" si="3"/>
        <v>1725826.4803332505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-9575983.2854669448</v>
      </c>
      <c r="C119" s="447">
        <f t="shared" si="0"/>
        <v>0</v>
      </c>
      <c r="D119" s="447">
        <f t="shared" ca="1" si="9"/>
        <v>-81443.201196731927</v>
      </c>
      <c r="E119" s="447">
        <f t="shared" ca="1" si="1"/>
        <v>-9657426.4866636768</v>
      </c>
      <c r="F119" s="431"/>
      <c r="G119" s="459">
        <f t="shared" si="14"/>
        <v>10</v>
      </c>
      <c r="H119" s="459">
        <v>112</v>
      </c>
      <c r="I119" s="444">
        <f t="shared" ca="1" si="5"/>
        <v>1725826.4803332505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7155.9618775142926</v>
      </c>
      <c r="L119" s="444">
        <f t="shared" ca="1" si="3"/>
        <v>1724586.8124809447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-9657426.4866636768</v>
      </c>
      <c r="C120" s="447">
        <f t="shared" si="0"/>
        <v>0</v>
      </c>
      <c r="D120" s="447">
        <f t="shared" ca="1" si="9"/>
        <v>-81443.201196731927</v>
      </c>
      <c r="E120" s="447">
        <f t="shared" ca="1" si="1"/>
        <v>-9738869.6878604088</v>
      </c>
      <c r="F120" s="431"/>
      <c r="G120" s="459">
        <f t="shared" si="14"/>
        <v>10</v>
      </c>
      <c r="H120" s="459">
        <v>113</v>
      </c>
      <c r="I120" s="444">
        <f t="shared" ca="1" si="5"/>
        <v>1724586.8124809447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7150.7965947963521</v>
      </c>
      <c r="L120" s="444">
        <f t="shared" ca="1" si="3"/>
        <v>1723341.9793459207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-9738869.6878604088</v>
      </c>
      <c r="C121" s="447">
        <f t="shared" si="0"/>
        <v>0</v>
      </c>
      <c r="D121" s="447">
        <f t="shared" ca="1" si="9"/>
        <v>-81443.201196731927</v>
      </c>
      <c r="E121" s="447">
        <f t="shared" ca="1" si="1"/>
        <v>-9820312.8890571408</v>
      </c>
      <c r="F121" s="431"/>
      <c r="G121" s="459">
        <f t="shared" si="14"/>
        <v>10</v>
      </c>
      <c r="H121" s="459">
        <v>114</v>
      </c>
      <c r="I121" s="444">
        <f t="shared" ca="1" si="5"/>
        <v>1723341.9793459207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7145.6097900670857</v>
      </c>
      <c r="L121" s="444">
        <f t="shared" ca="1" si="3"/>
        <v>1722091.9594061677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-9820312.8890571408</v>
      </c>
      <c r="C122" s="447">
        <f t="shared" si="0"/>
        <v>0</v>
      </c>
      <c r="D122" s="447">
        <f t="shared" ca="1" si="9"/>
        <v>-81443.201196731927</v>
      </c>
      <c r="E122" s="447">
        <f t="shared" ca="1" si="1"/>
        <v>-9901756.0902538728</v>
      </c>
      <c r="F122" s="431"/>
      <c r="G122" s="459">
        <f t="shared" si="14"/>
        <v>10</v>
      </c>
      <c r="H122" s="459">
        <v>115</v>
      </c>
      <c r="I122" s="444">
        <f t="shared" ca="1" si="5"/>
        <v>1722091.9594061677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7140.401373651448</v>
      </c>
      <c r="L122" s="444">
        <f t="shared" ca="1" si="3"/>
        <v>1720836.7310499989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-9901756.0902538728</v>
      </c>
      <c r="C123" s="447">
        <f t="shared" si="0"/>
        <v>0</v>
      </c>
      <c r="D123" s="447">
        <f t="shared" ca="1" si="9"/>
        <v>-81443.201196731927</v>
      </c>
      <c r="E123" s="447">
        <f t="shared" ca="1" si="1"/>
        <v>-9983199.2914506048</v>
      </c>
      <c r="F123" s="431"/>
      <c r="G123" s="459">
        <f t="shared" si="14"/>
        <v>10</v>
      </c>
      <c r="H123" s="459">
        <v>116</v>
      </c>
      <c r="I123" s="444">
        <f t="shared" ca="1" si="5"/>
        <v>1720836.7310499989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7135.1712555007434</v>
      </c>
      <c r="L123" s="444">
        <f t="shared" ca="1" si="3"/>
        <v>1719576.2725756795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-9983199.2914506048</v>
      </c>
      <c r="C124" s="447">
        <f t="shared" si="0"/>
        <v>0</v>
      </c>
      <c r="D124" s="447">
        <f t="shared" ca="1" si="9"/>
        <v>-81443.201196731927</v>
      </c>
      <c r="E124" s="447">
        <f t="shared" ca="1" si="1"/>
        <v>-10064642.492647337</v>
      </c>
      <c r="F124" s="431"/>
      <c r="G124" s="459">
        <f t="shared" si="14"/>
        <v>10</v>
      </c>
      <c r="H124" s="459">
        <v>117</v>
      </c>
      <c r="I124" s="444">
        <f t="shared" ca="1" si="5"/>
        <v>1719576.2725756795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7129.9193451910805</v>
      </c>
      <c r="L124" s="444">
        <f t="shared" ca="1" si="3"/>
        <v>1718310.5621910503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-10064642.492647337</v>
      </c>
      <c r="C125" s="447">
        <f t="shared" si="0"/>
        <v>0</v>
      </c>
      <c r="D125" s="447">
        <f t="shared" ca="1" si="9"/>
        <v>-81443.201196731927</v>
      </c>
      <c r="E125" s="447">
        <f t="shared" ca="1" si="1"/>
        <v>-10146085.693844069</v>
      </c>
      <c r="F125" s="431"/>
      <c r="G125" s="459">
        <f t="shared" si="14"/>
        <v>10</v>
      </c>
      <c r="H125" s="459">
        <v>118</v>
      </c>
      <c r="I125" s="444">
        <f t="shared" ca="1" si="5"/>
        <v>1718310.5621910503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7124.6455519217916</v>
      </c>
      <c r="L125" s="444">
        <f t="shared" ca="1" si="3"/>
        <v>1717039.5780131519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-10146085.693844069</v>
      </c>
      <c r="C126" s="447">
        <f t="shared" si="0"/>
        <v>0</v>
      </c>
      <c r="D126" s="447">
        <f t="shared" ca="1" si="9"/>
        <v>-81443.201196731927</v>
      </c>
      <c r="E126" s="447">
        <f t="shared" ca="1" si="1"/>
        <v>-10227528.895040801</v>
      </c>
      <c r="F126" s="431"/>
      <c r="G126" s="459">
        <f t="shared" si="14"/>
        <v>10</v>
      </c>
      <c r="H126" s="459">
        <v>119</v>
      </c>
      <c r="I126" s="444">
        <f t="shared" ca="1" si="5"/>
        <v>1717039.5780131519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7119.3497845138809</v>
      </c>
      <c r="L126" s="444">
        <f t="shared" ca="1" si="3"/>
        <v>1715763.2980678456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-10227528.895040801</v>
      </c>
      <c r="C127" s="447">
        <f t="shared" si="0"/>
        <v>0</v>
      </c>
      <c r="D127" s="447">
        <f t="shared" ca="1" si="9"/>
        <v>-81443.201196731927</v>
      </c>
      <c r="E127" s="447">
        <f t="shared" ca="1" si="1"/>
        <v>-10308972.096237533</v>
      </c>
      <c r="F127" s="431"/>
      <c r="G127" s="459">
        <f t="shared" si="14"/>
        <v>10</v>
      </c>
      <c r="H127" s="459">
        <v>120</v>
      </c>
      <c r="I127" s="444">
        <f t="shared" ca="1" si="5"/>
        <v>1715763.2980678456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7114.0319514084395</v>
      </c>
      <c r="L127" s="444">
        <f t="shared" ca="1" si="3"/>
        <v>1714481.7002894338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-10308972.096237533</v>
      </c>
      <c r="C128" s="447">
        <f t="shared" si="0"/>
        <v>0</v>
      </c>
      <c r="D128" s="447">
        <f t="shared" ca="1" si="9"/>
        <v>-81443.201196731927</v>
      </c>
      <c r="E128" s="447">
        <f t="shared" ca="1" si="1"/>
        <v>-10390415.297434265</v>
      </c>
      <c r="F128" s="431"/>
      <c r="G128" s="459">
        <f>G127+1</f>
        <v>11</v>
      </c>
      <c r="H128" s="459">
        <v>121</v>
      </c>
      <c r="I128" s="444">
        <f t="shared" ca="1" si="5"/>
        <v>1714481.7002894338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7108.6919606650563</v>
      </c>
      <c r="L128" s="444">
        <f t="shared" ca="1" si="3"/>
        <v>1713194.7625202788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-10390415.297434265</v>
      </c>
      <c r="C129" s="447">
        <f t="shared" si="0"/>
        <v>0</v>
      </c>
      <c r="D129" s="447">
        <f t="shared" ca="1" si="9"/>
        <v>-81443.201196731927</v>
      </c>
      <c r="E129" s="447">
        <f t="shared" ca="1" si="1"/>
        <v>-10471858.498630997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1713194.7625202788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7103.3297199602448</v>
      </c>
      <c r="L129" s="444">
        <f t="shared" ca="1" si="3"/>
        <v>1711902.4625104188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-10471858.498630997</v>
      </c>
      <c r="C130" s="447">
        <f t="shared" si="0"/>
        <v>0</v>
      </c>
      <c r="D130" s="447">
        <f t="shared" ca="1" si="9"/>
        <v>-81443.201196731927</v>
      </c>
      <c r="E130" s="447">
        <f t="shared" ca="1" si="1"/>
        <v>-10553301.699827729</v>
      </c>
      <c r="F130" s="431"/>
      <c r="G130" s="459">
        <f t="shared" si="15"/>
        <v>11</v>
      </c>
      <c r="H130" s="459">
        <v>123</v>
      </c>
      <c r="I130" s="444">
        <f t="shared" ca="1" si="5"/>
        <v>1711902.4625104188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7097.9451365858276</v>
      </c>
      <c r="L130" s="444">
        <f t="shared" ca="1" si="3"/>
        <v>1710604.7779171844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-10553301.699827729</v>
      </c>
      <c r="C131" s="447">
        <f t="shared" si="0"/>
        <v>0</v>
      </c>
      <c r="D131" s="447">
        <f t="shared" ca="1" si="9"/>
        <v>-81443.201196731927</v>
      </c>
      <c r="E131" s="447">
        <f t="shared" ca="1" si="1"/>
        <v>-10634744.901024461</v>
      </c>
      <c r="F131" s="431"/>
      <c r="G131" s="459">
        <f t="shared" si="15"/>
        <v>11</v>
      </c>
      <c r="H131" s="459">
        <v>124</v>
      </c>
      <c r="I131" s="444">
        <f t="shared" ca="1" si="5"/>
        <v>1710604.7779171844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7092.5381174473505</v>
      </c>
      <c r="L131" s="444">
        <f t="shared" ca="1" si="3"/>
        <v>1709301.6863048116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-10634744.901024461</v>
      </c>
      <c r="C132" s="447">
        <f t="shared" si="0"/>
        <v>0</v>
      </c>
      <c r="D132" s="447">
        <f t="shared" ca="1" si="9"/>
        <v>-81443.201196731927</v>
      </c>
      <c r="E132" s="447">
        <f t="shared" ca="1" si="1"/>
        <v>-10716188.102221193</v>
      </c>
      <c r="F132" s="431"/>
      <c r="G132" s="459">
        <f t="shared" si="15"/>
        <v>11</v>
      </c>
      <c r="H132" s="459">
        <v>125</v>
      </c>
      <c r="I132" s="444">
        <f t="shared" ca="1" si="5"/>
        <v>1709301.6863048116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7087.1085690624641</v>
      </c>
      <c r="L132" s="444">
        <f t="shared" ca="1" si="3"/>
        <v>1707993.165144054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-10716188.102221193</v>
      </c>
      <c r="C133" s="447">
        <f t="shared" si="0"/>
        <v>0</v>
      </c>
      <c r="D133" s="447">
        <f t="shared" ca="1" si="9"/>
        <v>-81443.201196731927</v>
      </c>
      <c r="E133" s="447">
        <f t="shared" ca="1" si="1"/>
        <v>-10797631.303417925</v>
      </c>
      <c r="F133" s="431"/>
      <c r="G133" s="459">
        <f t="shared" si="15"/>
        <v>11</v>
      </c>
      <c r="H133" s="459">
        <v>126</v>
      </c>
      <c r="I133" s="444">
        <f t="shared" ca="1" si="5"/>
        <v>1707993.165144054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7081.6563975593081</v>
      </c>
      <c r="L133" s="444">
        <f t="shared" ca="1" si="3"/>
        <v>1706679.191811793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-10797631.303417925</v>
      </c>
      <c r="C134" s="447">
        <f t="shared" si="0"/>
        <v>0</v>
      </c>
      <c r="D134" s="447">
        <f t="shared" ca="1" si="9"/>
        <v>-81443.201196731927</v>
      </c>
      <c r="E134" s="447">
        <f t="shared" ca="1" si="1"/>
        <v>-10879074.504614657</v>
      </c>
      <c r="F134" s="431"/>
      <c r="G134" s="459">
        <f t="shared" si="15"/>
        <v>11</v>
      </c>
      <c r="H134" s="459">
        <v>127</v>
      </c>
      <c r="I134" s="444">
        <f t="shared" ca="1" si="5"/>
        <v>1706679.191811793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7076.1815086748866</v>
      </c>
      <c r="L134" s="444">
        <f t="shared" ca="1" si="3"/>
        <v>1705359.7435906478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-10879074.504614657</v>
      </c>
      <c r="C135" s="447">
        <f t="shared" si="0"/>
        <v>0</v>
      </c>
      <c r="D135" s="447">
        <f t="shared" ca="1" si="9"/>
        <v>-81443.201196731927</v>
      </c>
      <c r="E135" s="447">
        <f t="shared" ca="1" si="1"/>
        <v>-10960517.705811389</v>
      </c>
      <c r="F135" s="431"/>
      <c r="G135" s="459">
        <f t="shared" si="15"/>
        <v>11</v>
      </c>
      <c r="H135" s="459">
        <v>128</v>
      </c>
      <c r="I135" s="444">
        <f t="shared" ca="1" si="5"/>
        <v>1705359.7435906478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7070.6838077534494</v>
      </c>
      <c r="L135" s="444">
        <f t="shared" ca="1" si="3"/>
        <v>1704034.7976685811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-10960517.705811389</v>
      </c>
      <c r="C136" s="447">
        <f t="shared" si="0"/>
        <v>0</v>
      </c>
      <c r="D136" s="447">
        <f t="shared" ca="1" si="9"/>
        <v>-81443.201196731927</v>
      </c>
      <c r="E136" s="447">
        <f t="shared" ca="1" si="1"/>
        <v>-11041960.907008121</v>
      </c>
      <c r="F136" s="431"/>
      <c r="G136" s="459">
        <f t="shared" si="15"/>
        <v>11</v>
      </c>
      <c r="H136" s="459">
        <v>129</v>
      </c>
      <c r="I136" s="444">
        <f t="shared" ca="1" si="5"/>
        <v>1704034.7976685811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7065.1631997448376</v>
      </c>
      <c r="L136" s="444">
        <f t="shared" ca="1" si="3"/>
        <v>1702704.3311385058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1702704.3311385058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7059.6195892028563</v>
      </c>
      <c r="L137" s="444">
        <f t="shared" ca="1" si="3"/>
        <v>1701368.3209978885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1701368.3209978885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7054.0528802836179</v>
      </c>
      <c r="L138" s="444">
        <f t="shared" ca="1" si="3"/>
        <v>1700026.744148352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1700026.744148352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7048.4629767438819</v>
      </c>
      <c r="L139" s="444">
        <f t="shared" ca="1" si="3"/>
        <v>1698679.5773952757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1698679.5773952757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7042.849781939397</v>
      </c>
      <c r="L140" s="444">
        <f t="shared" ca="1" si="3"/>
        <v>1697326.7974473948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1697326.7974473948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7037.2131988232277</v>
      </c>
      <c r="L141" s="444">
        <f t="shared" ca="1" si="3"/>
        <v>1695968.3809163978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1695968.3809163978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7031.5531299440727</v>
      </c>
      <c r="L142" s="444">
        <f t="shared" ca="1" si="3"/>
        <v>1694604.3043165216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1694604.3043165216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7025.8694774445885</v>
      </c>
      <c r="L143" s="444">
        <f t="shared" ca="1" si="3"/>
        <v>1693234.544064146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1693234.544064146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7020.1621430596906</v>
      </c>
      <c r="L144" s="444">
        <f t="shared" ca="1" si="3"/>
        <v>1691859.0764773856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1691859.0764773856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7014.4310281148555</v>
      </c>
      <c r="L145" s="444">
        <f t="shared" ca="1" si="3"/>
        <v>1690477.8777756803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1690477.8777756803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7008.676033524418</v>
      </c>
      <c r="L146" s="444">
        <f t="shared" ca="1" si="3"/>
        <v>1689090.9240793844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1689090.9240793844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7002.8970597898515</v>
      </c>
      <c r="L147" s="444">
        <f t="shared" ca="1" si="3"/>
        <v>1687698.1914093541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1687698.1914093541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6997.0940069980579</v>
      </c>
      <c r="L148" s="444">
        <f t="shared" ca="1" si="3"/>
        <v>1686299.6556865319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1686299.6556865319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6991.2667748196318</v>
      </c>
      <c r="L149" s="444">
        <f t="shared" ca="1" si="3"/>
        <v>1684895.2927315314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1684895.2927315314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6985.4152625071292</v>
      </c>
      <c r="L150" s="444">
        <f t="shared" ca="1" si="3"/>
        <v>1683485.0782642183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1683485.0782642183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6979.5393688933254</v>
      </c>
      <c r="L151" s="444">
        <f t="shared" ca="1" si="3"/>
        <v>1682068.9879032914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1682068.9879032914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6973.6389923894621</v>
      </c>
      <c r="L152" s="444">
        <f t="shared" ca="1" si="3"/>
        <v>1680646.9971658606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1680646.9971658606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6967.7140309835013</v>
      </c>
      <c r="L153" s="444">
        <f t="shared" ca="1" si="3"/>
        <v>1679219.0814670238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1679219.0814670238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6961.7643822383479</v>
      </c>
      <c r="L154" s="444">
        <f t="shared" ca="1" si="3"/>
        <v>1677785.2161194419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1677785.2161194419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6955.7899432900913</v>
      </c>
      <c r="L155" s="444">
        <f t="shared" ca="1" si="3"/>
        <v>1676345.3763329119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1676345.3763329119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6949.7906108462157</v>
      </c>
      <c r="L156" s="444">
        <f t="shared" ca="1" si="3"/>
        <v>1674899.5372139378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1674899.5372139378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6943.7662811838236</v>
      </c>
      <c r="L157" s="444">
        <f t="shared" ca="1" si="3"/>
        <v>1673447.6737653015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1673447.6737653015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6937.7168501478382</v>
      </c>
      <c r="L158" s="444">
        <f t="shared" ca="1" si="3"/>
        <v>1671989.7608856291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1671989.7608856291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6931.6422131492036</v>
      </c>
      <c r="L159" s="444">
        <f t="shared" ca="1" si="3"/>
        <v>1670525.7733689582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1670525.7733689582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6925.5422651630752</v>
      </c>
      <c r="L160" s="444">
        <f t="shared" ca="1" si="3"/>
        <v>1669055.685904301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1669055.685904301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6919.4169007270038</v>
      </c>
      <c r="L161" s="444">
        <f t="shared" ca="1" si="3"/>
        <v>1667579.4730752078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1667579.4730752078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6913.2660139391137</v>
      </c>
      <c r="L162" s="444">
        <f t="shared" ca="1" si="3"/>
        <v>1666097.1093593268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1666097.1093593268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6907.0894984562774</v>
      </c>
      <c r="L163" s="444">
        <f t="shared" ca="1" si="3"/>
        <v>1664608.5691279629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1664608.5691279629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6900.8872474922609</v>
      </c>
      <c r="L164" s="444">
        <f t="shared" ca="1" si="3"/>
        <v>1663113.8266456351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1663113.8266456351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6894.6591538158955</v>
      </c>
      <c r="L165" s="444">
        <f t="shared" ca="1" si="3"/>
        <v>1661612.8560696307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1661612.8560696307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6888.4051097492111</v>
      </c>
      <c r="L166" s="444">
        <f t="shared" ca="1" si="3"/>
        <v>1660105.6314495597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1660105.6314495597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6882.1250071655822</v>
      </c>
      <c r="L167" s="444">
        <f t="shared" ca="1" si="3"/>
        <v>1658592.1267269051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1658592.1267269051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6875.8187374878526</v>
      </c>
      <c r="L168" s="444">
        <f t="shared" ca="1" si="3"/>
        <v>1657072.3157345727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1657072.3157345727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6869.4861916864693</v>
      </c>
      <c r="L169" s="444">
        <f t="shared" ca="1" si="3"/>
        <v>1655546.172196439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1655546.172196439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6863.1272602775789</v>
      </c>
      <c r="L170" s="444">
        <f t="shared" ca="1" si="3"/>
        <v>1654013.6697268963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1654013.6697268963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6856.7418333211517</v>
      </c>
      <c r="L171" s="444">
        <f t="shared" ca="1" si="3"/>
        <v>1652474.7818303972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1652474.7818303972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6850.329800419071</v>
      </c>
      <c r="L172" s="444">
        <f t="shared" ca="1" si="3"/>
        <v>1650929.4819009961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1650929.4819009961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6843.8910507132341</v>
      </c>
      <c r="L173" s="444">
        <f t="shared" ca="1" si="3"/>
        <v>1649377.743221889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1649377.743221889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6837.4254728836204</v>
      </c>
      <c r="L174" s="444">
        <f t="shared" ca="1" si="3"/>
        <v>1647819.5389649523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1647819.5389649523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6830.9329551463843</v>
      </c>
      <c r="L175" s="444">
        <f t="shared" ca="1" si="3"/>
        <v>1646254.8421902785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1646254.8421902785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6824.4133852519089</v>
      </c>
      <c r="L176" s="444">
        <f t="shared" ca="1" si="3"/>
        <v>1644683.6258457103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1644683.6258457103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6817.8666504828743</v>
      </c>
      <c r="L177" s="444">
        <f t="shared" ca="1" si="3"/>
        <v>1643105.862766373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1643105.862766373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6811.2926376523019</v>
      </c>
      <c r="L178" s="444">
        <f t="shared" ca="1" si="3"/>
        <v>1641521.525674205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1641521.525674205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6804.6912331016038</v>
      </c>
      <c r="L179" s="444">
        <f t="shared" ca="1" si="3"/>
        <v>1639930.5871774864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1639930.5871774864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6798.062322698609</v>
      </c>
      <c r="L180" s="444">
        <f t="shared" ca="1" si="3"/>
        <v>1638333.0197703647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1638333.0197703647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6791.405791835602</v>
      </c>
      <c r="L181" s="444">
        <f t="shared" ca="1" si="3"/>
        <v>1636728.7958323802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1636728.7958323802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6784.7215254273333</v>
      </c>
      <c r="L182" s="444">
        <f t="shared" ca="1" si="3"/>
        <v>1635117.8876279874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1635117.8876279874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6778.0094079090304</v>
      </c>
      <c r="L183" s="444">
        <f t="shared" ca="1" si="3"/>
        <v>1633500.2673060764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1633500.2673060764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6771.2693232344009</v>
      </c>
      <c r="L184" s="444">
        <f t="shared" ca="1" si="3"/>
        <v>1631875.9068994906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1631875.9068994906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6764.5011548736265</v>
      </c>
      <c r="L185" s="444">
        <f t="shared" ca="1" si="3"/>
        <v>1630244.778324544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1630244.778324544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6757.7047858113492</v>
      </c>
      <c r="L186" s="444">
        <f t="shared" ca="1" si="3"/>
        <v>1628606.853380535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1628606.853380535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6750.8800985446451</v>
      </c>
      <c r="L187" s="444">
        <f t="shared" ca="1" si="3"/>
        <v>1626962.1037492596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1626962.1037492596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6744.0269750809975</v>
      </c>
      <c r="L188" s="444">
        <f t="shared" ca="1" si="3"/>
        <v>1625310.5009945205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1625310.5009945205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6737.1452969362508</v>
      </c>
      <c r="L189" s="444">
        <f t="shared" ca="1" si="3"/>
        <v>1623652.0165616365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1623652.0165616365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6730.2349451325681</v>
      </c>
      <c r="L190" s="444">
        <f t="shared" ca="1" si="3"/>
        <v>1621986.6217769489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1621986.6217769489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6723.2958001963698</v>
      </c>
      <c r="L191" s="444">
        <f t="shared" ca="1" si="3"/>
        <v>1620314.2878473252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1620314.2878473252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6716.3277421562707</v>
      </c>
      <c r="L192" s="444">
        <f t="shared" ca="1" si="3"/>
        <v>1618634.9858596614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1618634.9858596614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6709.3306505410046</v>
      </c>
      <c r="L193" s="444">
        <f t="shared" ca="1" si="3"/>
        <v>1616948.6867803822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1616948.6867803822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6702.3044043773416</v>
      </c>
      <c r="L194" s="444">
        <f t="shared" ca="1" si="3"/>
        <v>1615255.3614549392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1615255.3614549392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6695.2488821879961</v>
      </c>
      <c r="L195" s="444">
        <f t="shared" ca="1" si="3"/>
        <v>1613554.9806073071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1613554.9806073071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6688.1639619895286</v>
      </c>
      <c r="L196" s="444">
        <f t="shared" ca="1" si="3"/>
        <v>1611847.5148394764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1611847.5148394764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6681.0495212902342</v>
      </c>
      <c r="L197" s="444">
        <f t="shared" ca="1" si="3"/>
        <v>1610132.9346309465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1610132.9346309465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6673.9054370880258</v>
      </c>
      <c r="L198" s="444">
        <f t="shared" ca="1" si="3"/>
        <v>1608411.2103382144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1608411.2103382144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6666.7315858683096</v>
      </c>
      <c r="L199" s="444">
        <f t="shared" ca="1" si="3"/>
        <v>1606682.3121942626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1606682.3121942626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6659.5278436018434</v>
      </c>
      <c r="L200" s="444">
        <f t="shared" ca="1" si="3"/>
        <v>1604946.2103080442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1604946.2103080442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6652.2940857426001</v>
      </c>
      <c r="L201" s="444">
        <f t="shared" ca="1" si="3"/>
        <v>1603202.8746639667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1603202.8746639667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6645.0301872256105</v>
      </c>
      <c r="L202" s="444">
        <f t="shared" ca="1" si="3"/>
        <v>1601452.2751213722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1601452.2751213722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6637.7360224648</v>
      </c>
      <c r="L203" s="444">
        <f t="shared" ca="1" si="3"/>
        <v>1599694.3814140167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1599694.3814140167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6630.4114653508186</v>
      </c>
      <c r="L204" s="444">
        <f t="shared" ca="1" si="3"/>
        <v>1597929.1631495473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1597929.1631495473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6623.0563892488626</v>
      </c>
      <c r="L205" s="444">
        <f t="shared" ca="1" si="3"/>
        <v>1596156.589808976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1596156.589808976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6615.6706669964824</v>
      </c>
      <c r="L206" s="444">
        <f t="shared" ca="1" si="3"/>
        <v>1594376.6307461523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1594376.6307461523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6608.2541709013831</v>
      </c>
      <c r="L207" s="444">
        <f t="shared" ca="1" si="3"/>
        <v>1592589.2551872334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1592589.2551872334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6600.8067727392217</v>
      </c>
      <c r="L208" s="444">
        <f t="shared" ca="1" si="3"/>
        <v>1590794.4322301524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1590794.4322301524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6593.3283437513846</v>
      </c>
      <c r="L209" s="444">
        <f t="shared" ca="1" si="3"/>
        <v>1588992.1308440836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1588992.1308440836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6585.8187546427644</v>
      </c>
      <c r="L210" s="444">
        <f t="shared" ca="1" si="3"/>
        <v>1587182.3198689062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1587182.3198689062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6578.2778755795252</v>
      </c>
      <c r="L211" s="444">
        <f t="shared" ca="1" si="3"/>
        <v>1585364.9680146654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1585364.9680146654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6570.7055761868551</v>
      </c>
      <c r="L212" s="444">
        <f t="shared" ca="1" si="3"/>
        <v>1583540.043861032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1583540.043861032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6563.1017255467159</v>
      </c>
      <c r="L213" s="444">
        <f t="shared" ca="1" si="3"/>
        <v>1581707.5158567585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1581707.5158567585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6555.4661921955758</v>
      </c>
      <c r="L214" s="444">
        <f t="shared" ca="1" si="3"/>
        <v>1579867.3523191339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1579867.3523191339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6547.7988441221405</v>
      </c>
      <c r="L215" s="444">
        <f t="shared" ca="1" si="3"/>
        <v>1578019.5214334358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1578019.5214334358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6540.0995487650653</v>
      </c>
      <c r="L216" s="444">
        <f t="shared" ca="1" si="3"/>
        <v>1576163.9912523807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1576163.9912523807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6532.3681730106682</v>
      </c>
      <c r="L217" s="444">
        <f t="shared" ca="1" si="3"/>
        <v>1574300.7296955711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1574300.7296955711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6524.6045831906285</v>
      </c>
      <c r="L218" s="444">
        <f t="shared" ca="1" si="3"/>
        <v>1572429.7045489415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1572429.7045489415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6516.8086450796718</v>
      </c>
      <c r="L219" s="444">
        <f t="shared" ca="1" si="3"/>
        <v>1570550.8834642009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1570550.8834642009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6508.9802238932525</v>
      </c>
      <c r="L220" s="444">
        <f t="shared" ca="1" si="3"/>
        <v>1568664.2339582739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1568664.2339582739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6501.119184285224</v>
      </c>
      <c r="L221" s="444">
        <f t="shared" ca="1" si="3"/>
        <v>1566769.7234127389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1566769.7234127389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6493.2253903454948</v>
      </c>
      <c r="L222" s="444">
        <f t="shared" ca="1" si="3"/>
        <v>1564867.3190732643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1564867.3190732643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6485.2987055976837</v>
      </c>
      <c r="L223" s="444">
        <f t="shared" ca="1" si="3"/>
        <v>1562956.9880490417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1562956.9880490417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6477.3389929967561</v>
      </c>
      <c r="L224" s="444">
        <f t="shared" ca="1" si="3"/>
        <v>1561038.6973122184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1561038.6973122184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6469.3461149266586</v>
      </c>
      <c r="L225" s="444">
        <f t="shared" ca="1" si="3"/>
        <v>1559112.4136973249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1559112.4136973249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6461.3199331979367</v>
      </c>
      <c r="L226" s="444">
        <f t="shared" ca="1" si="3"/>
        <v>1557178.1039007027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1557178.1039007027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6453.260309045344</v>
      </c>
      <c r="L227" s="444">
        <f t="shared" ca="1" si="3"/>
        <v>1555235.7344799279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1555235.7344799279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6445.1671031254491</v>
      </c>
      <c r="L228" s="444">
        <f t="shared" ca="1" si="3"/>
        <v>1553285.2718532332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1553285.2718532332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6437.0401755142211</v>
      </c>
      <c r="L229" s="444">
        <f t="shared" ca="1" si="3"/>
        <v>1551326.6822989273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1551326.6822989273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6428.879385704613</v>
      </c>
      <c r="L230" s="444">
        <f t="shared" ca="1" si="3"/>
        <v>1549359.9319548118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1549359.9319548118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6420.6845926041315</v>
      </c>
      <c r="L231" s="444">
        <f t="shared" ca="1" si="3"/>
        <v>1547384.9868175958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1547384.9868175958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6412.4556545323985</v>
      </c>
      <c r="L232" s="444">
        <f t="shared" ca="1" si="3"/>
        <v>1545401.812742308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1545401.812742308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6404.1924292186995</v>
      </c>
      <c r="L233" s="444">
        <f t="shared" ca="1" si="3"/>
        <v>1543410.3754417065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1543410.3754417065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6395.8947737995259</v>
      </c>
      <c r="L234" s="444">
        <f t="shared" ca="1" si="3"/>
        <v>1541410.6404856858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1541410.6404856858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6387.5625448161063</v>
      </c>
      <c r="L235" s="444">
        <f t="shared" ca="1" si="3"/>
        <v>1539402.5733006818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1539402.5733006818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6379.1955982119234</v>
      </c>
      <c r="L236" s="444">
        <f t="shared" ca="1" si="3"/>
        <v>1537386.1391690734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1537386.1391690734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6370.7937893302214</v>
      </c>
      <c r="L237" s="444">
        <f t="shared" ca="1" si="3"/>
        <v>1535361.3032285834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1535361.3032285834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6362.3569729115134</v>
      </c>
      <c r="L238" s="444">
        <f t="shared" ca="1" si="3"/>
        <v>1533328.0304716749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1533328.0304716749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6353.8850030910608</v>
      </c>
      <c r="L239" s="444">
        <f t="shared" ca="1" si="3"/>
        <v>1531286.2857449458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1531286.2857449458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6345.3777333963562</v>
      </c>
      <c r="L240" s="444">
        <f t="shared" ca="1" si="3"/>
        <v>1529236.0337485219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1529236.0337485219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6336.8350167445906</v>
      </c>
      <c r="L241" s="444">
        <f t="shared" ca="1" si="3"/>
        <v>1527177.2390354464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1527177.2390354464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6328.2567054401097</v>
      </c>
      <c r="L242" s="444">
        <f t="shared" ca="1" si="3"/>
        <v>1525109.8660110664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1525109.8660110664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6319.6426511718591</v>
      </c>
      <c r="L243" s="444">
        <f t="shared" ca="1" si="3"/>
        <v>1523033.8789324181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1523033.8789324181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6310.9927050108245</v>
      </c>
      <c r="L244" s="444">
        <f t="shared" ca="1" si="3"/>
        <v>1520949.2419076087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1520949.2419076087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6302.3067174074522</v>
      </c>
      <c r="L245" s="444">
        <f t="shared" ca="1" si="3"/>
        <v>1518855.9188951959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1518855.9188951959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6293.5845381890658</v>
      </c>
      <c r="L246" s="444">
        <f t="shared" ca="1" si="3"/>
        <v>1516753.8737035648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1516753.8737035648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6284.8260165572692</v>
      </c>
      <c r="L247" s="444">
        <f t="shared" ca="1" si="3"/>
        <v>1514643.0699903017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1514643.0699903017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6276.03100108534</v>
      </c>
      <c r="L248" s="444">
        <f t="shared" ca="1" si="3"/>
        <v>1512523.471261567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1512523.471261567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6267.1993397156111</v>
      </c>
      <c r="L249" s="444">
        <f t="shared" ca="1" si="3"/>
        <v>1510395.0408714623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1510395.0408714623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6258.3308797568425</v>
      </c>
      <c r="L250" s="444">
        <f t="shared" ca="1" si="3"/>
        <v>1508257.7420213991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1508257.7420213991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6249.4254678815787</v>
      </c>
      <c r="L251" s="444">
        <f t="shared" ca="1" si="3"/>
        <v>1506111.5377594605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1506111.5377594605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6240.4829501235017</v>
      </c>
      <c r="L252" s="444">
        <f t="shared" ca="1" si="3"/>
        <v>1503956.3909797638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1503956.3909797638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6231.503171874765</v>
      </c>
      <c r="L253" s="444">
        <f t="shared" ca="1" si="3"/>
        <v>1501792.2644218183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1501792.2644218183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6222.4859778833252</v>
      </c>
      <c r="L254" s="444">
        <f t="shared" ca="1" si="3"/>
        <v>1499619.1206698813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1499619.1206698813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6213.4312122502552</v>
      </c>
      <c r="L255" s="444">
        <f t="shared" ca="1" si="3"/>
        <v>1497436.9221523113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1497436.9221523113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6204.3387184270459</v>
      </c>
      <c r="L256" s="444">
        <f t="shared" ca="1" si="3"/>
        <v>1495245.6311409182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1495245.6311409182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6195.2083392129089</v>
      </c>
      <c r="L257" s="444">
        <f t="shared" ca="1" si="3"/>
        <v>1493045.209750311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1493045.209750311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6186.0399167520445</v>
      </c>
      <c r="L258" s="444">
        <f t="shared" ca="1" si="3"/>
        <v>1490835.6199372429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1490835.6199372429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6176.8332925309278</v>
      </c>
      <c r="L259" s="444">
        <f t="shared" ca="1" si="3"/>
        <v>1488616.8234999536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1488616.8234999536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6167.5883073755558</v>
      </c>
      <c r="L260" s="444">
        <f t="shared" ca="1" si="3"/>
        <v>1486388.782077509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1486388.782077509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6158.3048014487031</v>
      </c>
      <c r="L261" s="444">
        <f t="shared" ca="1" si="3"/>
        <v>1484151.4571491375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1484151.4571491375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6148.9826142471557</v>
      </c>
      <c r="L262" s="444">
        <f t="shared" ca="1" si="3"/>
        <v>1481904.8100335645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1481904.8100335645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6139.6215845989345</v>
      </c>
      <c r="L263" s="444">
        <f t="shared" ref="L263:L517" ca="1" si="28">I263-J263+K263</f>
        <v>1479648.8018883432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1479648.8018883432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6130.2215506605125</v>
      </c>
      <c r="L264" s="444">
        <f t="shared" ca="1" si="28"/>
        <v>1477383.3937091834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1477383.3937091834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6120.7823499140131</v>
      </c>
      <c r="L265" s="444">
        <f t="shared" ca="1" si="28"/>
        <v>1475108.5463292773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1475108.5463292773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6111.3038191644046</v>
      </c>
      <c r="L266" s="444">
        <f t="shared" ca="1" si="28"/>
        <v>1472824.2204186216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1472824.2204186216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6101.7857945366723</v>
      </c>
      <c r="L267" s="444">
        <f t="shared" ca="1" si="28"/>
        <v>1470530.376483338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1470530.376483338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6092.2281114729903</v>
      </c>
      <c r="L268" s="444">
        <f t="shared" ca="1" si="28"/>
        <v>1468226.9748649907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1468226.9748649907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6082.6306047298767</v>
      </c>
      <c r="L269" s="444">
        <f t="shared" ca="1" si="28"/>
        <v>1465913.9757399005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1465913.9757399005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6072.9931083753345</v>
      </c>
      <c r="L270" s="444">
        <f t="shared" ca="1" si="28"/>
        <v>1463591.3391184555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1463591.3391184555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6063.3154557859807</v>
      </c>
      <c r="L271" s="444">
        <f t="shared" ca="1" si="28"/>
        <v>1461259.0248444213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1461259.0248444213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6053.5974796441715</v>
      </c>
      <c r="L272" s="444">
        <f t="shared" ca="1" si="28"/>
        <v>1458916.9925942454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1458916.9925942454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6043.8390119351052</v>
      </c>
      <c r="L273" s="444">
        <f t="shared" ca="1" si="28"/>
        <v>1456565.2018763602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1456565.2018763602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6034.0398839439167</v>
      </c>
      <c r="L274" s="444">
        <f t="shared" ca="1" si="28"/>
        <v>1454203.612030484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1454203.612030484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6024.1999262527661</v>
      </c>
      <c r="L275" s="444">
        <f t="shared" ca="1" si="28"/>
        <v>1451832.1822269165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1451832.1822269165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6014.3189687379017</v>
      </c>
      <c r="L276" s="444">
        <f t="shared" ca="1" si="28"/>
        <v>1449450.8714658343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1449450.8714658343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6004.3968405667256</v>
      </c>
      <c r="L277" s="444">
        <f t="shared" ca="1" si="28"/>
        <v>1447059.6385765809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1447059.6385765809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5994.4333701948362</v>
      </c>
      <c r="L278" s="444">
        <f t="shared" ca="1" si="28"/>
        <v>1444658.4422169556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1444658.4422169556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5984.4283853630641</v>
      </c>
      <c r="L279" s="444">
        <f t="shared" ca="1" si="28"/>
        <v>1442247.2408724984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1442247.2408724984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5974.3817130944926</v>
      </c>
      <c r="L280" s="444">
        <f t="shared" ca="1" si="28"/>
        <v>1439825.9928557726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1439825.9928557726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5964.2931796914681</v>
      </c>
      <c r="L281" s="444">
        <f t="shared" ca="1" si="28"/>
        <v>1437394.656305644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1437394.656305644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5954.1626107325992</v>
      </c>
      <c r="L282" s="444">
        <f t="shared" ca="1" si="28"/>
        <v>1434953.1891865563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1434953.1891865563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5943.9898310697336</v>
      </c>
      <c r="L283" s="444">
        <f t="shared" ca="1" si="28"/>
        <v>1432501.5492878058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1432501.5492878058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5933.7746648249404</v>
      </c>
      <c r="L284" s="444">
        <f t="shared" ca="1" si="28"/>
        <v>1430039.6942228104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1430039.6942228104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5923.5169353874589</v>
      </c>
      <c r="L285" s="444">
        <f t="shared" ca="1" si="28"/>
        <v>1427567.5814283777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1427567.5814283777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5913.2164654106564</v>
      </c>
      <c r="L286" s="444">
        <f t="shared" ca="1" si="28"/>
        <v>1425085.168163968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1425085.168163968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5902.873076808949</v>
      </c>
      <c r="L287" s="444">
        <f t="shared" ca="1" si="28"/>
        <v>1422592.4115109567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1422592.4115109567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5892.4865907547355</v>
      </c>
      <c r="L288" s="444">
        <f t="shared" ca="1" si="28"/>
        <v>1420089.2683718912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1420089.2683718912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5882.0568276752956</v>
      </c>
      <c r="L289" s="444">
        <f t="shared" ca="1" si="28"/>
        <v>1417575.6954697464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1417575.6954697464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5871.5836072496922</v>
      </c>
      <c r="L290" s="444">
        <f t="shared" ca="1" si="28"/>
        <v>1415051.6493471758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1415051.6493471758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5861.0667484056485</v>
      </c>
      <c r="L291" s="444">
        <f t="shared" ca="1" si="28"/>
        <v>1412517.0863657612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1412517.0863657612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5850.5060693164214</v>
      </c>
      <c r="L292" s="444">
        <f t="shared" ca="1" si="28"/>
        <v>1409971.9627052576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1409971.9627052576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5839.9013873976555</v>
      </c>
      <c r="L293" s="444">
        <f t="shared" ca="1" si="28"/>
        <v>1407416.2343628351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1407416.2343628351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5829.2525193042284</v>
      </c>
      <c r="L294" s="444">
        <f t="shared" ca="1" si="28"/>
        <v>1404849.857152319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1404849.857152319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5818.5592809270784</v>
      </c>
      <c r="L295" s="444">
        <f t="shared" ca="1" si="28"/>
        <v>1402272.7867034259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1402272.7867034259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5807.8214873900242</v>
      </c>
      <c r="L296" s="444">
        <f t="shared" ca="1" si="28"/>
        <v>1399684.9784609957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1399684.9784609957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5797.0389530465645</v>
      </c>
      <c r="L297" s="444">
        <f t="shared" ca="1" si="28"/>
        <v>1397086.3876842221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1397086.3876842221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5786.2114914766744</v>
      </c>
      <c r="L298" s="444">
        <f t="shared" ca="1" si="28"/>
        <v>1394476.9694458786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1394476.9694458786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5775.3389154835768</v>
      </c>
      <c r="L299" s="444">
        <f t="shared" ca="1" si="28"/>
        <v>1391856.678631542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1391856.678631542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5764.4210370905075</v>
      </c>
      <c r="L300" s="444">
        <f t="shared" ca="1" si="28"/>
        <v>1389225.4699388123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1389225.4699388123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5753.4576675374674</v>
      </c>
      <c r="L301" s="444">
        <f t="shared" ca="1" si="28"/>
        <v>1386583.2978765296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1386583.2978765296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5742.4486172779561</v>
      </c>
      <c r="L302" s="444">
        <f t="shared" ca="1" si="28"/>
        <v>1383930.1167639873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1383930.1167639873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5731.3936959756966</v>
      </c>
      <c r="L303" s="444">
        <f t="shared" ca="1" si="28"/>
        <v>1381265.8807301428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1381265.8807301428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5720.2927125013439</v>
      </c>
      <c r="L304" s="444">
        <f t="shared" ca="1" si="28"/>
        <v>1378590.5437128239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1378590.5437128239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5709.1454749291825</v>
      </c>
      <c r="L305" s="444">
        <f t="shared" ca="1" si="28"/>
        <v>1375904.0594579328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1375904.0594579328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5697.9517905338025</v>
      </c>
      <c r="L306" s="444">
        <f t="shared" ca="1" si="28"/>
        <v>1373206.3815186464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1373206.3815186464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5686.711465786776</v>
      </c>
      <c r="L307" s="444">
        <f t="shared" ca="1" si="28"/>
        <v>1370497.4632546129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1370497.4632546129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5675.4243063533031</v>
      </c>
      <c r="L308" s="444">
        <f t="shared" ca="1" si="28"/>
        <v>1367777.257831146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1367777.257831146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5664.0901170888574</v>
      </c>
      <c r="L309" s="444">
        <f t="shared" ca="1" si="28"/>
        <v>1365045.7182184146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1365045.7182184146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5652.7087020358103</v>
      </c>
      <c r="L310" s="444">
        <f t="shared" ca="1" si="28"/>
        <v>1362302.7971906301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1362302.7971906301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5641.2798644200411</v>
      </c>
      <c r="L311" s="444">
        <f t="shared" ca="1" si="28"/>
        <v>1359548.4473252299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1359548.4473252299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5629.8034066475402</v>
      </c>
      <c r="L312" s="444">
        <f t="shared" ca="1" si="28"/>
        <v>1356782.6210020573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1356782.6210020573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5618.2791303009881</v>
      </c>
      <c r="L313" s="444">
        <f t="shared" ca="1" si="28"/>
        <v>1354005.2704025381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1354005.2704025381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5606.7068361363245</v>
      </c>
      <c r="L314" s="444">
        <f t="shared" ca="1" si="28"/>
        <v>1351216.3475088542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1351216.3475088542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5595.0863240793087</v>
      </c>
      <c r="L315" s="444">
        <f t="shared" ca="1" si="28"/>
        <v>1348415.8041031132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1348415.8041031132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5583.4173932220547</v>
      </c>
      <c r="L316" s="444">
        <f t="shared" ca="1" si="28"/>
        <v>1345603.591766515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1345603.591766515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5571.6998418195617</v>
      </c>
      <c r="L317" s="444">
        <f t="shared" ca="1" si="28"/>
        <v>1342779.6618785143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1342779.6618785143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5559.933467286226</v>
      </c>
      <c r="L318" s="444">
        <f t="shared" ca="1" si="28"/>
        <v>1339943.9656159803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1339943.9656159803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5548.1180661923336</v>
      </c>
      <c r="L319" s="444">
        <f t="shared" ca="1" si="28"/>
        <v>1337096.4539523525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1337096.4539523525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5536.2534342605513</v>
      </c>
      <c r="L320" s="444">
        <f t="shared" ca="1" si="28"/>
        <v>1334237.0776567929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1334237.0776567929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5524.3393663623865</v>
      </c>
      <c r="L321" s="444">
        <f t="shared" ca="1" si="28"/>
        <v>1331365.7872933352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1331365.7872933352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5512.3756565146459</v>
      </c>
      <c r="L322" s="444">
        <f t="shared" ca="1" si="28"/>
        <v>1328482.5332200297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1328482.5332200297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5500.3620978758727</v>
      </c>
      <c r="L323" s="444">
        <f t="shared" ca="1" si="28"/>
        <v>1325587.2655880854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1325587.2655880854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5488.2984827427717</v>
      </c>
      <c r="L324" s="444">
        <f t="shared" ca="1" si="28"/>
        <v>1322679.9343410081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1322679.9343410081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5476.1846025466166</v>
      </c>
      <c r="L325" s="444">
        <f t="shared" ca="1" si="28"/>
        <v>1319760.4892137344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1319760.4892137344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5464.0202478496421</v>
      </c>
      <c r="L326" s="444">
        <f t="shared" ca="1" si="28"/>
        <v>1316828.8797317639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1316828.8797317639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5451.8052083414323</v>
      </c>
      <c r="L327" s="444">
        <f t="shared" ca="1" si="28"/>
        <v>1313885.0552102851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1313885.0552102851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5439.5392728352708</v>
      </c>
      <c r="L328" s="444">
        <f t="shared" ca="1" si="28"/>
        <v>1310928.9647533002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1310928.9647533002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5427.2222292645001</v>
      </c>
      <c r="L329" s="444">
        <f t="shared" ca="1" si="28"/>
        <v>1307960.5572527444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1307960.5572527444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5414.8538646788511</v>
      </c>
      <c r="L330" s="444">
        <f t="shared" ca="1" si="28"/>
        <v>1304979.7813876031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1304979.7813876031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5402.4339652407625</v>
      </c>
      <c r="L331" s="444">
        <f t="shared" ca="1" si="28"/>
        <v>1301986.5856230238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1301986.5856230238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5389.9623162216812</v>
      </c>
      <c r="L332" s="444">
        <f t="shared" ca="1" si="28"/>
        <v>1298980.9182094254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1298980.9182094254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5377.4387019983551</v>
      </c>
      <c r="L333" s="444">
        <f t="shared" ca="1" si="28"/>
        <v>1295962.7271816037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1295962.7271816037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5364.8629060490975</v>
      </c>
      <c r="L334" s="444">
        <f t="shared" ca="1" si="28"/>
        <v>1292931.9603578325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1292931.9603578325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5352.2347109500515</v>
      </c>
      <c r="L335" s="444">
        <f t="shared" ca="1" si="28"/>
        <v>1289888.5653389622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1289888.5653389622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5339.553898371425</v>
      </c>
      <c r="L336" s="444">
        <f t="shared" ca="1" si="28"/>
        <v>1286832.4895075136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1286832.4895075136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5326.8202490737222</v>
      </c>
      <c r="L337" s="444">
        <f t="shared" ca="1" si="28"/>
        <v>1283763.6800267671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1283763.6800267671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5314.0335429039451</v>
      </c>
      <c r="L338" s="444">
        <f t="shared" ca="1" si="28"/>
        <v>1280682.0838398507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1280682.0838398507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5301.1935587917942</v>
      </c>
      <c r="L339" s="444">
        <f t="shared" ca="1" si="28"/>
        <v>1277587.6476688224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1277587.6476688224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5288.3000747458427</v>
      </c>
      <c r="L340" s="444">
        <f t="shared" ca="1" si="28"/>
        <v>1274480.3180137482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1274480.3180137482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5275.3528678496996</v>
      </c>
      <c r="L341" s="444">
        <f t="shared" ca="1" si="28"/>
        <v>1271360.0411517776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1271360.0411517776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5262.3517142581559</v>
      </c>
      <c r="L342" s="444">
        <f t="shared" ca="1" si="28"/>
        <v>1268226.7631362155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1268226.7631362155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5249.2963891933141</v>
      </c>
      <c r="L343" s="444">
        <f t="shared" ca="1" si="28"/>
        <v>1265080.4297955886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1265080.4297955886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5236.1866669407018</v>
      </c>
      <c r="L344" s="444">
        <f t="shared" ca="1" si="28"/>
        <v>1261920.9867327092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1261920.9867327092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5223.0223208453708</v>
      </c>
      <c r="L345" s="444">
        <f t="shared" ca="1" si="28"/>
        <v>1258748.3793237344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1258748.3793237344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5209.8031233079764</v>
      </c>
      <c r="L346" s="444">
        <f t="shared" ca="1" si="28"/>
        <v>1255562.5527172221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1255562.5527172221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5196.528845780841</v>
      </c>
      <c r="L347" s="444">
        <f t="shared" ca="1" si="28"/>
        <v>1252363.4518331827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1252363.4518331827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5183.1992587640107</v>
      </c>
      <c r="L348" s="444">
        <f t="shared" ca="1" si="28"/>
        <v>1249151.0213621266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1249151.0213621266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5169.8141318012767</v>
      </c>
      <c r="L349" s="444">
        <f t="shared" ca="1" si="28"/>
        <v>1245925.2057641076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1245925.2057641076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5156.373233476198</v>
      </c>
      <c r="L350" s="444">
        <f t="shared" ca="1" si="28"/>
        <v>1242685.9492677636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1242685.9492677636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5142.8763314080979</v>
      </c>
      <c r="L351" s="444">
        <f t="shared" ca="1" si="28"/>
        <v>1239433.1958693515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1239433.1958693515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5129.3231922480472</v>
      </c>
      <c r="L352" s="444">
        <f t="shared" ca="1" si="28"/>
        <v>1236166.8893317794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1236166.8893317794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5115.7135816748305</v>
      </c>
      <c r="L353" s="444">
        <f t="shared" ca="1" si="28"/>
        <v>1232886.973183634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1232886.973183634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5102.0472643908906</v>
      </c>
      <c r="L354" s="444">
        <f t="shared" ca="1" si="28"/>
        <v>1229593.3907182047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1229593.3907182047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5088.3240041182689</v>
      </c>
      <c r="L355" s="444">
        <f t="shared" ca="1" si="28"/>
        <v>1226286.0849925028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1226286.0849925028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5074.5435635945105</v>
      </c>
      <c r="L356" s="444">
        <f t="shared" ca="1" si="28"/>
        <v>1222964.9988262772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1222964.9988262772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5060.7057045685706</v>
      </c>
      <c r="L357" s="444">
        <f t="shared" ca="1" si="28"/>
        <v>1219630.0748010257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1219630.0748010257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5046.8101877966892</v>
      </c>
      <c r="L358" s="444">
        <f t="shared" ca="1" si="28"/>
        <v>1216281.2552590021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1216281.2552590021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5032.8567730382583</v>
      </c>
      <c r="L359" s="444">
        <f t="shared" ca="1" si="28"/>
        <v>1212918.4823022201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1212918.4823022201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5018.8452190516664</v>
      </c>
      <c r="L360" s="444">
        <f t="shared" ca="1" si="28"/>
        <v>1209541.6977914516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1209541.6977914516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5004.775283590131</v>
      </c>
      <c r="L361" s="444">
        <f t="shared" ca="1" si="28"/>
        <v>1206150.8433452216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1206150.8433452216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4990.6467233975054</v>
      </c>
      <c r="L362" s="444">
        <f t="shared" ca="1" si="28"/>
        <v>1202745.860338799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1202745.860338799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4976.4592942040781</v>
      </c>
      <c r="L363" s="444">
        <f t="shared" ca="1" si="28"/>
        <v>1199326.6899031829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1199326.6899031829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4962.2127507223449</v>
      </c>
      <c r="L364" s="444">
        <f t="shared" ca="1" si="28"/>
        <v>1195893.2729240851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1195893.2729240851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4947.9068466427707</v>
      </c>
      <c r="L365" s="444">
        <f t="shared" ca="1" si="28"/>
        <v>1192445.5500409077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1192445.5500409077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4933.5413346295309</v>
      </c>
      <c r="L366" s="444">
        <f t="shared" ca="1" si="28"/>
        <v>1188983.461645717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1188983.461645717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4919.1159663162371</v>
      </c>
      <c r="L367" s="444">
        <f t="shared" ca="1" si="28"/>
        <v>1185506.9478822132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1185506.9478822132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4904.6304923016378</v>
      </c>
      <c r="L368" s="444">
        <f t="shared" ca="1" si="28"/>
        <v>1182015.9486446946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1182015.9486446946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4890.0846621453102</v>
      </c>
      <c r="L369" s="444">
        <f t="shared" ca="1" si="28"/>
        <v>1178510.4035770197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1178510.4035770197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4875.4782243633308</v>
      </c>
      <c r="L370" s="444">
        <f t="shared" ca="1" si="28"/>
        <v>1174990.2520715629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1174990.2520715629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4860.8109264239283</v>
      </c>
      <c r="L371" s="444">
        <f t="shared" ca="1" si="28"/>
        <v>1171455.4332681666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1171455.4332681666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4846.0825147431096</v>
      </c>
      <c r="L372" s="444">
        <f t="shared" ca="1" si="28"/>
        <v>1167905.8860530895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1167905.8860530895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4831.292734680289</v>
      </c>
      <c r="L373" s="444">
        <f t="shared" ca="1" si="28"/>
        <v>1164341.5490579496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1164341.5490579496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4816.4413305338721</v>
      </c>
      <c r="L374" s="444">
        <f t="shared" ca="1" si="28"/>
        <v>1160762.3606586633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1160762.3606586633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4801.5280455368465</v>
      </c>
      <c r="L375" s="444">
        <f t="shared" ca="1" si="28"/>
        <v>1157168.2589743801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1157168.2589743801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4786.5526218523328</v>
      </c>
      <c r="L376" s="444">
        <f t="shared" ca="1" si="28"/>
        <v>1153559.1818664123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1153559.1818664123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4771.5148005691335</v>
      </c>
      <c r="L377" s="444">
        <f t="shared" ca="1" si="28"/>
        <v>1149935.0669371611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1149935.0669371611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4756.4143216972543</v>
      </c>
      <c r="L378" s="444">
        <f t="shared" ca="1" si="28"/>
        <v>1146295.8515290383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1146295.8515290383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4741.2509241634089</v>
      </c>
      <c r="L379" s="444">
        <f t="shared" ca="1" si="28"/>
        <v>1142641.4727233816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1142641.4727233816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4726.0243458065061</v>
      </c>
      <c r="L380" s="444">
        <f t="shared" ca="1" si="28"/>
        <v>1138971.867339368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1138971.867339368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4710.7343233731153</v>
      </c>
      <c r="L381" s="444">
        <f t="shared" ca="1" si="28"/>
        <v>1135286.9719329209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1135286.9719329209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4695.3805925129191</v>
      </c>
      <c r="L382" s="444">
        <f t="shared" ca="1" si="28"/>
        <v>1131586.7227956136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1131586.7227956136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4679.9628877741388</v>
      </c>
      <c r="L383" s="444">
        <f t="shared" ca="1" si="28"/>
        <v>1127871.0559535676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1127871.0559535676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4664.4809425989479</v>
      </c>
      <c r="L384" s="444">
        <f t="shared" ca="1" si="28"/>
        <v>1124139.9071663464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1124139.9071663464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4648.9344893188591</v>
      </c>
      <c r="L385" s="444">
        <f t="shared" ca="1" si="28"/>
        <v>1120393.2119258451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1120393.2119258451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4633.3232591501037</v>
      </c>
      <c r="L386" s="444">
        <f t="shared" ca="1" si="28"/>
        <v>1116630.9054551751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1116630.9054551751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4617.6469821889787</v>
      </c>
      <c r="L387" s="444">
        <f t="shared" ca="1" si="28"/>
        <v>1112852.9227075439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1112852.9227075439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4601.9053874071824</v>
      </c>
      <c r="L388" s="444">
        <f t="shared" ca="1" si="28"/>
        <v>1109059.1983651309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1109059.1983651309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4586.0982026471283</v>
      </c>
      <c r="L389" s="444">
        <f t="shared" ca="1" si="28"/>
        <v>1105249.6668379579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1105249.6668379579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4570.2251546172402</v>
      </c>
      <c r="L390" s="444">
        <f t="shared" ca="1" si="28"/>
        <v>1101424.2622627551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1101424.2622627551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4554.2859688872286</v>
      </c>
      <c r="L391" s="444">
        <f t="shared" ca="1" si="28"/>
        <v>1097582.918501822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1097582.918501822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4538.2803698833413</v>
      </c>
      <c r="L392" s="444">
        <f t="shared" ca="1" si="28"/>
        <v>1093725.5691418853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1093725.5691418853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4522.2080808836045</v>
      </c>
      <c r="L393" s="444">
        <f t="shared" ca="1" si="28"/>
        <v>1089852.1474929487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1089852.1474929487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4506.0688240130357</v>
      </c>
      <c r="L394" s="444">
        <f t="shared" ca="1" si="28"/>
        <v>1085962.5865871415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1085962.5865871415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4489.8623202388389</v>
      </c>
      <c r="L395" s="444">
        <f t="shared" ca="1" si="28"/>
        <v>1082056.81917756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1082056.81917756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4473.5882893655826</v>
      </c>
      <c r="L396" s="444">
        <f t="shared" ca="1" si="28"/>
        <v>1078134.7777371055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1078134.7777371055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4457.2464500303558</v>
      </c>
      <c r="L397" s="444">
        <f t="shared" ca="1" si="28"/>
        <v>1074196.3944573156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1074196.3944573156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4440.8365196978975</v>
      </c>
      <c r="L398" s="444">
        <f t="shared" ca="1" si="28"/>
        <v>1070241.6012471933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1070241.6012471933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4424.358214655721</v>
      </c>
      <c r="L399" s="444">
        <f t="shared" ca="1" si="28"/>
        <v>1066270.3297320288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1066270.3297320288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4407.811250009202</v>
      </c>
      <c r="L400" s="444">
        <f t="shared" ca="1" si="28"/>
        <v>1062282.5112522177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1062282.5112522177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4391.1953396766567</v>
      </c>
      <c r="L401" s="444">
        <f t="shared" ca="1" si="28"/>
        <v>1058278.0768620742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1058278.0768620742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4374.5101963843917</v>
      </c>
      <c r="L402" s="444">
        <f t="shared" ca="1" si="28"/>
        <v>1054256.9573286385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1054256.9573286385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4357.7555316617436</v>
      </c>
      <c r="L403" s="444">
        <f t="shared" ca="1" si="28"/>
        <v>1050219.08313048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1050219.08313048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4340.931055836083</v>
      </c>
      <c r="L404" s="444">
        <f t="shared" ca="1" si="28"/>
        <v>1046164.3844564959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1046164.3844564959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4324.0364780278151</v>
      </c>
      <c r="L405" s="444">
        <f t="shared" ca="1" si="28"/>
        <v>1042092.7912047035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1042092.7912047035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4307.0715061453475</v>
      </c>
      <c r="L406" s="444">
        <f t="shared" ca="1" si="28"/>
        <v>1038004.2329810286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1038004.2329810286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4290.035846880035</v>
      </c>
      <c r="L407" s="444">
        <f t="shared" ca="1" si="28"/>
        <v>1033898.6390980885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1033898.6390980885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4272.9292057011171</v>
      </c>
      <c r="L408" s="444">
        <f t="shared" ca="1" si="28"/>
        <v>1029775.9385739694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1029775.9385739694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4255.751286850621</v>
      </c>
      <c r="L409" s="444">
        <f t="shared" ca="1" si="28"/>
        <v>1025636.0601309999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1025636.0601309999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4238.5017933382487</v>
      </c>
      <c r="L410" s="444">
        <f t="shared" ca="1" si="28"/>
        <v>1021478.9321945179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1021478.9321945179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4221.1804269362401</v>
      </c>
      <c r="L411" s="444">
        <f t="shared" ca="1" si="28"/>
        <v>1017304.482891634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1017304.482891634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4203.7868881742243</v>
      </c>
      <c r="L412" s="444">
        <f t="shared" ca="1" si="28"/>
        <v>1013112.6400499881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1013112.6400499881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4186.3208763340326</v>
      </c>
      <c r="L413" s="444">
        <f t="shared" ca="1" si="28"/>
        <v>1008903.3311965019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1008903.3311965019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4168.7820894445067</v>
      </c>
      <c r="L414" s="444">
        <f t="shared" ca="1" si="28"/>
        <v>1004676.4835561261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1004676.4835561261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4151.1702242762749</v>
      </c>
      <c r="L415" s="444">
        <f t="shared" ca="1" si="28"/>
        <v>1000432.0240505822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1000432.0240505822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4133.4849763365082</v>
      </c>
      <c r="L416" s="444">
        <f t="shared" ca="1" si="28"/>
        <v>996169.87929709849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996169.87929709849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4115.7260398636599</v>
      </c>
      <c r="L417" s="444">
        <f t="shared" ca="1" si="28"/>
        <v>991889.97560714197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991889.97560714197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4097.8931078221749</v>
      </c>
      <c r="L418" s="444">
        <f t="shared" ca="1" si="28"/>
        <v>987592.23898514395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987592.23898514395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4079.9858718971823</v>
      </c>
      <c r="L419" s="444">
        <f t="shared" ca="1" si="28"/>
        <v>983276.59512722096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983276.59512722096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4062.00402248917</v>
      </c>
      <c r="L420" s="444">
        <f t="shared" ca="1" si="28"/>
        <v>978942.96941988997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978942.96941988997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4043.9472487086246</v>
      </c>
      <c r="L421" s="444">
        <f t="shared" ca="1" si="28"/>
        <v>974591.28693877836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974591.28693877836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4025.8152383706583</v>
      </c>
      <c r="L422" s="444">
        <f t="shared" ca="1" si="28"/>
        <v>970221.47244732885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970221.47244732885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4007.6076779896193</v>
      </c>
      <c r="L423" s="444">
        <f t="shared" ca="1" si="28"/>
        <v>965833.45039549831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965833.45039549831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3989.3242527736588</v>
      </c>
      <c r="L424" s="444">
        <f t="shared" ca="1" si="28"/>
        <v>961427.14491845178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961427.14491845178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3970.9646466192985</v>
      </c>
      <c r="L425" s="444">
        <f t="shared" ca="1" si="28"/>
        <v>957002.47983525088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957002.47983525088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3952.5285421059612</v>
      </c>
      <c r="L426" s="444">
        <f t="shared" ca="1" si="28"/>
        <v>952559.37864753662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952559.37864753662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3934.0156204904852</v>
      </c>
      <c r="L427" s="444">
        <f t="shared" ca="1" si="28"/>
        <v>948097.76453820697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948097.76453820697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3915.4255617016115</v>
      </c>
      <c r="L428" s="444">
        <f t="shared" ca="1" si="28"/>
        <v>943617.56037008844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943617.56037008844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3896.7580443344509</v>
      </c>
      <c r="L429" s="444">
        <f t="shared" ca="1" si="28"/>
        <v>939118.68868460273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939118.68868460273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3878.0127456449272</v>
      </c>
      <c r="L430" s="444">
        <f t="shared" ca="1" si="28"/>
        <v>934601.07170042745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934601.07170042745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3859.1893415441969</v>
      </c>
      <c r="L431" s="444">
        <f t="shared" ca="1" si="28"/>
        <v>930064.63131215144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930064.63131215144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3840.2875065930471</v>
      </c>
      <c r="L432" s="444">
        <f t="shared" ca="1" si="28"/>
        <v>925509.2890889243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925509.2890889243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3821.3069139962672</v>
      </c>
      <c r="L433" s="444">
        <f t="shared" ca="1" si="28"/>
        <v>920934.96627310035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920934.96627310035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3802.2472355970008</v>
      </c>
      <c r="L434" s="444">
        <f t="shared" ca="1" si="28"/>
        <v>916341.58377887716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916341.58377887716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3783.108141871071</v>
      </c>
      <c r="L435" s="444">
        <f t="shared" ca="1" si="28"/>
        <v>911729.06219092803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911729.06219092803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3763.8893019212828</v>
      </c>
      <c r="L436" s="444">
        <f t="shared" ca="1" si="28"/>
        <v>907097.32176302909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907097.32176302909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3744.5903834717037</v>
      </c>
      <c r="L437" s="444">
        <f t="shared" ca="1" si="28"/>
        <v>902446.28241668059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902446.28241668059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3725.2110528619187</v>
      </c>
      <c r="L438" s="444">
        <f t="shared" ca="1" si="28"/>
        <v>897775.86373972229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897775.86373972229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3705.7509750412582</v>
      </c>
      <c r="L439" s="444">
        <f t="shared" ca="1" si="28"/>
        <v>893085.98498494341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893085.98498494341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3686.2098135630131</v>
      </c>
      <c r="L440" s="444">
        <f t="shared" ca="1" si="28"/>
        <v>888376.56506868626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888376.56506868626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3666.5872305786088</v>
      </c>
      <c r="L441" s="444">
        <f t="shared" ca="1" si="28"/>
        <v>883647.52256944473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883647.52256944473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3646.8828868317687</v>
      </c>
      <c r="L442" s="444">
        <f t="shared" ca="1" si="28"/>
        <v>878898.77572645631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878898.77572645631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3627.0964416526504</v>
      </c>
      <c r="L443" s="444">
        <f t="shared" ca="1" si="28"/>
        <v>874130.24243828875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874130.24243828875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3607.2275529519525</v>
      </c>
      <c r="L444" s="444">
        <f t="shared" ca="1" si="28"/>
        <v>869341.84026142047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869341.84026142047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3587.2758772150014</v>
      </c>
      <c r="L445" s="444">
        <f t="shared" ca="1" si="28"/>
        <v>864533.48640881525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864533.48640881525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3567.2410694958126</v>
      </c>
      <c r="L446" s="444">
        <f t="shared" ca="1" si="28"/>
        <v>859705.09774849087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859705.09774849087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3547.1227834111278</v>
      </c>
      <c r="L447" s="444">
        <f t="shared" ca="1" si="28"/>
        <v>854856.59080208186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854856.59080208186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3526.9206711344241</v>
      </c>
      <c r="L448" s="444">
        <f t="shared" ca="1" si="28"/>
        <v>849987.88174339605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849987.88174339605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3506.6343833898995</v>
      </c>
      <c r="L449" s="444">
        <f t="shared" ca="1" si="28"/>
        <v>845098.88639696571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845098.88639696571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3486.2635694464398</v>
      </c>
      <c r="L450" s="444">
        <f t="shared" ca="1" si="28"/>
        <v>840189.52023659192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840189.52023659192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3465.8078771115488</v>
      </c>
      <c r="L451" s="444">
        <f t="shared" ca="1" si="28"/>
        <v>835259.69838388334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835259.69838388334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3445.2669527252624</v>
      </c>
      <c r="L452" s="444">
        <f t="shared" ca="1" si="28"/>
        <v>830309.3356067884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830309.3356067884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3424.6404411540343</v>
      </c>
      <c r="L453" s="444">
        <f t="shared" ca="1" si="28"/>
        <v>825338.34631812223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825338.34631812223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3403.9279857845918</v>
      </c>
      <c r="L454" s="444">
        <f t="shared" ca="1" si="28"/>
        <v>820346.64457408665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820346.64457408665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3383.1292285177769</v>
      </c>
      <c r="L455" s="444">
        <f t="shared" ca="1" si="28"/>
        <v>815334.14407278423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815334.14407278423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3362.2438097623503</v>
      </c>
      <c r="L456" s="444">
        <f t="shared" ca="1" si="28"/>
        <v>810300.75815272634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810300.75815272634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3341.2713684287755</v>
      </c>
      <c r="L457" s="444">
        <f t="shared" ca="1" si="28"/>
        <v>805246.39979133499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805246.39979133499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3320.2115419229781</v>
      </c>
      <c r="L458" s="444">
        <f t="shared" ca="1" si="28"/>
        <v>800170.9816034378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800170.9816034378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3299.0639661400733</v>
      </c>
      <c r="L459" s="444">
        <f t="shared" ca="1" si="28"/>
        <v>795074.41583975765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795074.41583975765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3277.8282754580728</v>
      </c>
      <c r="L460" s="444">
        <f t="shared" ca="1" si="28"/>
        <v>789956.61438539554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789956.61438539554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3256.5041027315638</v>
      </c>
      <c r="L461" s="444">
        <f t="shared" ca="1" si="28"/>
        <v>784817.48875830695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784817.48875830695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3235.0910792853615</v>
      </c>
      <c r="L462" s="444">
        <f t="shared" ca="1" si="28"/>
        <v>779656.95010777214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779656.95010777214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3213.5888349081333</v>
      </c>
      <c r="L463" s="444">
        <f t="shared" ca="1" si="28"/>
        <v>774474.90921286005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774474.90921286005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3191.9969978459994</v>
      </c>
      <c r="L464" s="444">
        <f t="shared" ca="1" si="28"/>
        <v>769271.27648088592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769271.27648088592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3170.3151947961073</v>
      </c>
      <c r="L465" s="444">
        <f t="shared" ca="1" si="28"/>
        <v>764045.96194586181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764045.96194586181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3148.5430509001735</v>
      </c>
      <c r="L466" s="444">
        <f t="shared" ca="1" si="28"/>
        <v>758798.87526694185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758798.87526694185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3126.6801897380069</v>
      </c>
      <c r="L467" s="444">
        <f t="shared" ca="1" si="28"/>
        <v>753529.92572685971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753529.92572685971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3104.7262333209978</v>
      </c>
      <c r="L468" s="444">
        <f t="shared" ca="1" si="28"/>
        <v>748239.02223036054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748239.02223036054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3082.6808020855847</v>
      </c>
      <c r="L469" s="444">
        <f t="shared" ca="1" si="28"/>
        <v>742926.07330262591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742926.07330262591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3060.5435148866904</v>
      </c>
      <c r="L470" s="444">
        <f t="shared" ca="1" si="28"/>
        <v>737590.98708769237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737590.98708769237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3038.313988991134</v>
      </c>
      <c r="L471" s="444">
        <f t="shared" ca="1" si="28"/>
        <v>732233.67134686327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732233.67134686327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3015.991840071013</v>
      </c>
      <c r="L472" s="444">
        <f t="shared" ca="1" si="28"/>
        <v>726854.03345711413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726854.03345711413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2993.5766821970583</v>
      </c>
      <c r="L473" s="444">
        <f t="shared" ca="1" si="28"/>
        <v>721451.98040949099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721451.98040949099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2971.0681278319616</v>
      </c>
      <c r="L474" s="444">
        <f t="shared" ca="1" si="28"/>
        <v>716027.41880750272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716027.41880750272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2948.4657878236771</v>
      </c>
      <c r="L475" s="444">
        <f t="shared" ca="1" si="28"/>
        <v>710580.2548655062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710580.2548655062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2925.7692713986917</v>
      </c>
      <c r="L476" s="444">
        <f t="shared" ca="1" si="28"/>
        <v>705110.39440708468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705110.39440708468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2902.9781861552688</v>
      </c>
      <c r="L477" s="444">
        <f t="shared" ca="1" si="28"/>
        <v>699617.74286341981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699617.74286341981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2880.0921380566651</v>
      </c>
      <c r="L478" s="444">
        <f t="shared" ca="1" si="28"/>
        <v>694102.20527165628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694102.20527165628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2857.1107314243172</v>
      </c>
      <c r="L479" s="444">
        <f t="shared" ca="1" si="28"/>
        <v>688563.68627326039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688563.68627326039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2834.0335689310009</v>
      </c>
      <c r="L480" s="444">
        <f t="shared" ca="1" si="28"/>
        <v>683002.09011237125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683002.09011237125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2810.8602515939629</v>
      </c>
      <c r="L481" s="444">
        <f t="shared" ca="1" si="28"/>
        <v>677417.32063414506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677417.32063414506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2787.5903787680204</v>
      </c>
      <c r="L482" s="444">
        <f t="shared" ca="1" si="28"/>
        <v>671809.28128309292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671809.28128309292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2764.2235481386365</v>
      </c>
      <c r="L483" s="444">
        <f t="shared" ca="1" si="28"/>
        <v>666177.87510141137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666177.87510141137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2740.759355714963</v>
      </c>
      <c r="L484" s="444">
        <f t="shared" ca="1" si="28"/>
        <v>660523.00472730619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660523.00472730619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2717.1973958228582</v>
      </c>
      <c r="L485" s="444">
        <f t="shared" ca="1" si="28"/>
        <v>654844.57239330886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654844.57239330886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2693.5372610978693</v>
      </c>
      <c r="L486" s="444">
        <f t="shared" ca="1" si="28"/>
        <v>649142.4799245866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649142.4799245866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2669.7785424781932</v>
      </c>
      <c r="L487" s="444">
        <f t="shared" ca="1" si="28"/>
        <v>643416.62873724464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643416.62873724464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2645.920829197602</v>
      </c>
      <c r="L488" s="444">
        <f t="shared" ca="1" si="28"/>
        <v>637666.91983662208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637666.91983662208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2621.9637087783412</v>
      </c>
      <c r="L489" s="444">
        <f t="shared" ca="1" si="28"/>
        <v>631893.25381558028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631893.25381558028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2597.9067670240001</v>
      </c>
      <c r="L490" s="444">
        <f t="shared" ca="1" si="28"/>
        <v>626095.53085278405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626095.53085278405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2573.7495880123492</v>
      </c>
      <c r="L491" s="444">
        <f t="shared" ca="1" si="28"/>
        <v>620273.65071097622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620273.65071097622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2549.4917540881502</v>
      </c>
      <c r="L492" s="444">
        <f t="shared" ca="1" si="28"/>
        <v>614427.51273524424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614427.51273524424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2525.1328458559337</v>
      </c>
      <c r="L493" s="444">
        <f t="shared" ca="1" si="28"/>
        <v>608557.01585127995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608557.01585127995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2500.672442172749</v>
      </c>
      <c r="L494" s="444">
        <f t="shared" ca="1" si="28"/>
        <v>602662.05856363254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602662.05856363254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2476.1101201408846</v>
      </c>
      <c r="L495" s="444">
        <f t="shared" ca="1" si="28"/>
        <v>596742.53895395319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596742.53895395319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2451.4454551005542</v>
      </c>
      <c r="L496" s="444">
        <f t="shared" ca="1" si="28"/>
        <v>590798.35467923351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590798.35467923351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2426.6780206225553</v>
      </c>
      <c r="L497" s="444">
        <f t="shared" ca="1" si="28"/>
        <v>584829.40297003591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584829.40297003591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2401.8073885008989</v>
      </c>
      <c r="L498" s="444">
        <f t="shared" ca="1" si="28"/>
        <v>578835.58062871662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578835.58062871662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2376.8331287454016</v>
      </c>
      <c r="L499" s="444">
        <f t="shared" ca="1" si="28"/>
        <v>572816.78402764187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572816.78402764187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2351.7548095742568</v>
      </c>
      <c r="L500" s="444">
        <f t="shared" ca="1" si="28"/>
        <v>566772.90910739591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566772.90910739591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2326.5719974065655</v>
      </c>
      <c r="L501" s="444">
        <f t="shared" ca="1" si="28"/>
        <v>560703.85137498227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560703.85137498227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2301.2842568548422</v>
      </c>
      <c r="L502" s="444">
        <f t="shared" ca="1" si="28"/>
        <v>554609.50590201688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554609.50590201688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2275.8911507174862</v>
      </c>
      <c r="L503" s="444">
        <f t="shared" ca="1" si="28"/>
        <v>548489.76732291421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548489.76732291421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2250.3922399712251</v>
      </c>
      <c r="L504" s="444">
        <f t="shared" ca="1" si="28"/>
        <v>542344.52983306523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542344.52983306523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2224.787083763521</v>
      </c>
      <c r="L505" s="444">
        <f t="shared" ca="1" si="28"/>
        <v>536173.68718700856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536173.68718700856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2199.0752394049514</v>
      </c>
      <c r="L506" s="444">
        <f t="shared" ca="1" si="28"/>
        <v>529977.1326965933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529977.1326965933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2173.2562623615545</v>
      </c>
      <c r="L507" s="444">
        <f t="shared" ca="1" si="28"/>
        <v>523754.75922913465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523754.75922913465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2147.3297062471438</v>
      </c>
      <c r="L508" s="444">
        <f t="shared" ca="1" si="28"/>
        <v>517506.45920556161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517506.45920556161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2121.2951228155889</v>
      </c>
      <c r="L509" s="444">
        <f t="shared" ca="1" si="28"/>
        <v>511232.12459855701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511232.12459855701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2095.1520619530702</v>
      </c>
      <c r="L510" s="444">
        <f t="shared" ca="1" si="28"/>
        <v>504931.64693068992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504931.64693068992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2068.9000716702903</v>
      </c>
      <c r="L511" s="444">
        <f t="shared" ca="1" si="28"/>
        <v>498604.91727254004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498604.91727254004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2042.538698094666</v>
      </c>
      <c r="L512" s="444">
        <f t="shared" ca="1" si="28"/>
        <v>492251.82624081452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492251.82624081452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2016.0674854624765</v>
      </c>
      <c r="L513" s="444">
        <f t="shared" ca="1" si="28"/>
        <v>485872.26399645681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485872.26399645681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1989.4859761109858</v>
      </c>
      <c r="L514" s="444">
        <f t="shared" ca="1" si="28"/>
        <v>479466.12024274759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479466.12024274759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1962.7937104705309</v>
      </c>
      <c r="L515" s="444">
        <f t="shared" ca="1" si="28"/>
        <v>473033.28422339796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473033.28422339796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1935.990227056574</v>
      </c>
      <c r="L516" s="444">
        <f t="shared" ca="1" si="28"/>
        <v>466573.64472063433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466573.64472063433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1909.0750624617256</v>
      </c>
      <c r="L517" s="444">
        <f t="shared" ca="1" si="28"/>
        <v>460087.09005327587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460087.09005327587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1882.0477513477319</v>
      </c>
      <c r="L518" s="444">
        <f t="shared" ref="L518:L772" ca="1" si="54">I518-J518+K518</f>
        <v>453573.50807480339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453573.50807480339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1854.90782643743</v>
      </c>
      <c r="L519" s="444">
        <f t="shared" ca="1" si="54"/>
        <v>447032.78617142065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447032.78617142065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1827.6548185066686</v>
      </c>
      <c r="L520" s="444">
        <f t="shared" ca="1" si="54"/>
        <v>440464.81126010715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440464.81126010715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1800.2882563761957</v>
      </c>
      <c r="L521" s="444">
        <f t="shared" ca="1" si="54"/>
        <v>433869.46978666313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433869.46978666313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1772.8076669035122</v>
      </c>
      <c r="L522" s="444">
        <f t="shared" ca="1" si="54"/>
        <v>427246.64772374649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427246.64772374649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1745.2125749746929</v>
      </c>
      <c r="L523" s="444">
        <f t="shared" ca="1" si="54"/>
        <v>420596.230568901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420596.230568901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1717.5025034961702</v>
      </c>
      <c r="L524" s="444">
        <f t="shared" ca="1" si="54"/>
        <v>413918.103342577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413918.103342577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1689.6769733864867</v>
      </c>
      <c r="L525" s="444">
        <f t="shared" ca="1" si="54"/>
        <v>407212.15058614331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407212.15058614331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1661.735503568013</v>
      </c>
      <c r="L526" s="444">
        <f t="shared" ca="1" si="54"/>
        <v>400478.25635989115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400478.25635989115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1633.677610958629</v>
      </c>
      <c r="L527" s="444">
        <f t="shared" ca="1" si="54"/>
        <v>393716.3042410296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393716.3042410296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1605.5028104633725</v>
      </c>
      <c r="L528" s="444">
        <f t="shared" ca="1" si="54"/>
        <v>386926.17732167279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386926.17732167279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1577.2106149660526</v>
      </c>
      <c r="L529" s="444">
        <f t="shared" ca="1" si="54"/>
        <v>380107.75820681866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380107.75820681866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1548.8005353208271</v>
      </c>
      <c r="L530" s="444">
        <f t="shared" ca="1" si="54"/>
        <v>373260.92901231931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373260.92901231931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1520.2720803437464</v>
      </c>
      <c r="L531" s="444">
        <f t="shared" ca="1" si="54"/>
        <v>366385.57136284286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366385.57136284286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1491.6247568042611</v>
      </c>
      <c r="L532" s="444">
        <f t="shared" ca="1" si="54"/>
        <v>359481.56638982694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359481.56638982694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1462.8580694166949</v>
      </c>
      <c r="L533" s="444">
        <f t="shared" ca="1" si="54"/>
        <v>352548.79472942348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352548.79472942348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1433.9715208316804</v>
      </c>
      <c r="L534" s="444">
        <f t="shared" ca="1" si="54"/>
        <v>345587.13652043499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345587.13652043499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1404.9646116275617</v>
      </c>
      <c r="L535" s="444">
        <f t="shared" ca="1" si="54"/>
        <v>338596.47140224237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338596.47140224237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1375.8368403017591</v>
      </c>
      <c r="L536" s="444">
        <f t="shared" ca="1" si="54"/>
        <v>331576.67851272394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331576.67851272394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1346.587703262099</v>
      </c>
      <c r="L537" s="444">
        <f t="shared" ca="1" si="54"/>
        <v>324527.63648616587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324527.63648616587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1317.216694818107</v>
      </c>
      <c r="L538" s="444">
        <f t="shared" ca="1" si="54"/>
        <v>317449.22345116379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317449.22345116379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1287.7233071722651</v>
      </c>
      <c r="L539" s="444">
        <f t="shared" ca="1" si="54"/>
        <v>310341.31702851586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310341.31702851586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1258.107030411232</v>
      </c>
      <c r="L540" s="444">
        <f t="shared" ca="1" si="54"/>
        <v>303203.79432910692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303203.79432910692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1228.3673524970282</v>
      </c>
      <c r="L541" s="444">
        <f t="shared" ca="1" si="54"/>
        <v>296036.53195178375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296036.53195178375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1198.5037592581816</v>
      </c>
      <c r="L542" s="444">
        <f t="shared" ca="1" si="54"/>
        <v>288839.40598122176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288839.40598122176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1168.5157343808398</v>
      </c>
      <c r="L543" s="444">
        <f t="shared" ca="1" si="54"/>
        <v>281612.29198578245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281612.29198578245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1138.4027593998428</v>
      </c>
      <c r="L544" s="444">
        <f t="shared" ca="1" si="54"/>
        <v>274355.06501536211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274355.06501536211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1108.164313689758</v>
      </c>
      <c r="L545" s="444">
        <f t="shared" ca="1" si="54"/>
        <v>267067.59959923167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267067.59959923167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1077.7998744558811</v>
      </c>
      <c r="L546" s="444">
        <f t="shared" ca="1" si="54"/>
        <v>259749.76974386736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259749.76974386736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1047.3089167251965</v>
      </c>
      <c r="L547" s="444">
        <f t="shared" ca="1" si="54"/>
        <v>252401.44893077237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252401.44893077237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1016.6909133373009</v>
      </c>
      <c r="L548" s="444">
        <f t="shared" ca="1" si="54"/>
        <v>245022.5101142895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245022.5101142895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985.94533493528888</v>
      </c>
      <c r="L549" s="444">
        <f t="shared" ca="1" si="54"/>
        <v>237612.82571940462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237612.82571940462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955.07164995660185</v>
      </c>
      <c r="L550" s="444">
        <f t="shared" ca="1" si="54"/>
        <v>230172.26763954104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230172.26763954104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924.06932462383679</v>
      </c>
      <c r="L551" s="444">
        <f t="shared" ca="1" si="54"/>
        <v>222700.70723434468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222700.70723434468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892.93782293551874</v>
      </c>
      <c r="L552" s="444">
        <f t="shared" ca="1" si="54"/>
        <v>215198.01532746002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215198.01532746002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861.67660665683263</v>
      </c>
      <c r="L553" s="444">
        <f t="shared" ca="1" si="54"/>
        <v>207664.06220429667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207664.06220429667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830.28513531031865</v>
      </c>
      <c r="L554" s="444">
        <f t="shared" ca="1" si="54"/>
        <v>200098.71760978681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200098.71760978681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798.7628661665276</v>
      </c>
      <c r="L555" s="444">
        <f t="shared" ca="1" si="54"/>
        <v>192501.85074613316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192501.85074613316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767.10925423463743</v>
      </c>
      <c r="L556" s="444">
        <f t="shared" ca="1" si="54"/>
        <v>184873.33027054762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184873.33027054762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735.32375225303099</v>
      </c>
      <c r="L557" s="444">
        <f t="shared" ca="1" si="54"/>
        <v>177213.02429298047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177213.02429298047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703.40581067983453</v>
      </c>
      <c r="L558" s="444">
        <f t="shared" ca="1" si="54"/>
        <v>169520.80037384012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169520.80037384012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671.35487768341636</v>
      </c>
      <c r="L559" s="444">
        <f t="shared" ca="1" si="54"/>
        <v>161796.52552170336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161796.52552170336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639.17039913284657</v>
      </c>
      <c r="L560" s="444">
        <f t="shared" ca="1" si="54"/>
        <v>154040.06619101603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154040.06619101603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606.85181858831606</v>
      </c>
      <c r="L561" s="444">
        <f t="shared" ca="1" si="54"/>
        <v>146251.28827978417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146251.28827978417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574.39857729151663</v>
      </c>
      <c r="L562" s="444">
        <f t="shared" ca="1" si="54"/>
        <v>138430.05712725551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138430.05712725551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541.8101141559805</v>
      </c>
      <c r="L563" s="444">
        <f t="shared" ca="1" si="54"/>
        <v>130576.2375115913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130576.2375115913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509.08586575737968</v>
      </c>
      <c r="L564" s="444">
        <f t="shared" ca="1" si="54"/>
        <v>122689.6936475285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122689.6936475285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476.22526632378475</v>
      </c>
      <c r="L565" s="444">
        <f t="shared" ca="1" si="54"/>
        <v>114770.28918403211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114770.28918403211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443.22774772588303</v>
      </c>
      <c r="L566" s="444">
        <f t="shared" ca="1" si="54"/>
        <v>106817.8872019378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106817.8872019378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410.09273946715678</v>
      </c>
      <c r="L567" s="444">
        <f t="shared" ca="1" si="54"/>
        <v>98832.35021158478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98832.35021158478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376.81966867401917</v>
      </c>
      <c r="L568" s="444">
        <f t="shared" ca="1" si="54"/>
        <v>90813.54015043861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90813.54015043861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343.40796008591013</v>
      </c>
      <c r="L569" s="444">
        <f t="shared" ca="1" si="54"/>
        <v>82761.318380704339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82761.318380704339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309.85703604535064</v>
      </c>
      <c r="L570" s="444">
        <f t="shared" ca="1" si="54"/>
        <v>74675.545686929501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74675.545686929501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276.1663164879555</v>
      </c>
      <c r="L571" s="444">
        <f t="shared" ca="1" si="54"/>
        <v>66556.082273597276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66556.082273597276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242.33521893240456</v>
      </c>
      <c r="L572" s="444">
        <f t="shared" ca="1" si="54"/>
        <v>58402.7877627095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58402.7877627095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208.36315847037216</v>
      </c>
      <c r="L573" s="444">
        <f t="shared" ca="1" si="54"/>
        <v>50215.521191359687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50215.521191359687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174.24954775641459</v>
      </c>
      <c r="L574" s="444">
        <f t="shared" ca="1" si="54"/>
        <v>41994.14100929592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41994.14100929592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139.99379699781556</v>
      </c>
      <c r="L575" s="444">
        <f t="shared" ca="1" si="54"/>
        <v>33738.50507647355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33738.50507647355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105.59531394438903</v>
      </c>
      <c r="L576" s="444">
        <f t="shared" ca="1" si="54"/>
        <v>25448.470660597755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25448.470660597755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71.05350387823988</v>
      </c>
      <c r="L577" s="444">
        <f t="shared" ca="1" si="54"/>
        <v>17123.894434655813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17123.894434655813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36.367769603481783</v>
      </c>
      <c r="L578" s="444">
        <f t="shared" ca="1" si="54"/>
        <v>8764.6324744391095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8764.6324744391095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1.537511435912188</v>
      </c>
      <c r="L579" s="444">
        <f t="shared" ca="1" si="54"/>
        <v>370.5402560548373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370.5402560548373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-33.43787280735561</v>
      </c>
      <c r="L580" s="444">
        <f t="shared" ca="1" si="54"/>
        <v>-8058.5273465727023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-8058.5273465727023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-68.558987818303692</v>
      </c>
      <c r="L581" s="444">
        <f t="shared" ca="1" si="54"/>
        <v>-16522.716064211192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-16522.716064211192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-103.82644080846406</v>
      </c>
      <c r="L582" s="444">
        <f t="shared" ca="1" si="54"/>
        <v>-25022.17223483984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-25022.17223483984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-139.24084151941676</v>
      </c>
      <c r="L583" s="444">
        <f t="shared" ca="1" si="54"/>
        <v>-33557.042806179437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-33557.042806179437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-174.80280223333176</v>
      </c>
      <c r="L584" s="444">
        <f t="shared" ca="1" si="54"/>
        <v>-42127.475338232951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-42127.475338232951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-210.51293778355472</v>
      </c>
      <c r="L585" s="444">
        <f t="shared" ca="1" si="54"/>
        <v>-50733.618005836688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-50733.618005836688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-246.37186556523696</v>
      </c>
      <c r="L586" s="444">
        <f t="shared" ca="1" si="54"/>
        <v>-59375.619601222104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-59375.619601222104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-282.38020554600951</v>
      </c>
      <c r="L587" s="444">
        <f t="shared" ca="1" si="54"/>
        <v>-68053.629536588298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-68053.629536588298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-318.53858027670202</v>
      </c>
      <c r="L588" s="444">
        <f t="shared" ca="1" si="54"/>
        <v>-76767.797846685178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-76767.797846685178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-354.84761490210565</v>
      </c>
      <c r="L589" s="444">
        <f t="shared" ca="1" si="54"/>
        <v>-85518.275191407462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-85518.275191407462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-391.30793717178187</v>
      </c>
      <c r="L590" s="444">
        <f t="shared" ca="1" si="54"/>
        <v>-94305.21285839942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-94305.21285839942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-427.92017745091499</v>
      </c>
      <c r="L591" s="444">
        <f t="shared" ca="1" si="54"/>
        <v>-103128.76276567052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-103128.76276567052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-464.68496873121126</v>
      </c>
      <c r="L592" s="444">
        <f t="shared" ca="1" si="54"/>
        <v>-111989.0774642219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-111989.0774642219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-501.60294664184204</v>
      </c>
      <c r="L593" s="444">
        <f t="shared" ca="1" si="54"/>
        <v>-120886.31014068393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-120886.31014068393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-538.67474946043387</v>
      </c>
      <c r="L594" s="444">
        <f t="shared" ca="1" si="54"/>
        <v>-129820.61461996454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-129820.61461996454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-575.90101812410308</v>
      </c>
      <c r="L595" s="444">
        <f t="shared" ca="1" si="54"/>
        <v>-138792.14536790884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-138792.14536790884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-613.28239624053765</v>
      </c>
      <c r="L596" s="444">
        <f t="shared" ca="1" si="54"/>
        <v>-147801.05749396957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-147801.05749396957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-650.81953009912399</v>
      </c>
      <c r="L597" s="444">
        <f t="shared" ca="1" si="54"/>
        <v>-156847.50675388888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-156847.50675388888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-688.51306868212112</v>
      </c>
      <c r="L598" s="444">
        <f t="shared" ca="1" si="54"/>
        <v>-165931.64955239117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-165931.64955239117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-726.36366367588062</v>
      </c>
      <c r="L599" s="444">
        <f t="shared" ca="1" si="54"/>
        <v>-175053.64294588723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-175053.64294588723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-764.3719694821142</v>
      </c>
      <c r="L600" s="444">
        <f t="shared" ca="1" si="54"/>
        <v>-184213.64464518952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-184213.64464518952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-802.53864322920708</v>
      </c>
      <c r="L601" s="444">
        <f t="shared" ca="1" si="54"/>
        <v>-193411.8130182389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-193411.8130182389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-840.86434478357944</v>
      </c>
      <c r="L602" s="444">
        <f t="shared" ca="1" si="54"/>
        <v>-202648.30709284268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-202648.30709284268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-879.34973676109519</v>
      </c>
      <c r="L603" s="444">
        <f t="shared" ca="1" si="54"/>
        <v>-211923.28655942396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-211923.28655942396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-917.99548453851719</v>
      </c>
      <c r="L604" s="444">
        <f t="shared" ca="1" si="54"/>
        <v>-221236.91177378266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-221236.91177378266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-956.80225626501181</v>
      </c>
      <c r="L605" s="444">
        <f t="shared" ca="1" si="54"/>
        <v>-230589.34375986786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-230589.34375986786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-995.77072287370015</v>
      </c>
      <c r="L606" s="444">
        <f t="shared" ca="1" si="54"/>
        <v>-239980.74421256175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-239980.74421256175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-1034.9015580932582</v>
      </c>
      <c r="L607" s="444">
        <f t="shared" ca="1" si="54"/>
        <v>-249411.2755004752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-249411.2755004752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-1074.195438459564</v>
      </c>
      <c r="L608" s="444">
        <f t="shared" ca="1" si="54"/>
        <v>-258881.10066875495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-258881.10066875495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-1113.6530433273963</v>
      </c>
      <c r="L609" s="444">
        <f t="shared" ca="1" si="54"/>
        <v>-268390.38344190252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-268390.38344190252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-1153.275054882178</v>
      </c>
      <c r="L610" s="444">
        <f t="shared" ca="1" si="54"/>
        <v>-277939.28822660487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-277939.28822660487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-1193.062158151771</v>
      </c>
      <c r="L611" s="444">
        <f t="shared" ca="1" si="54"/>
        <v>-287527.98011457681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-287527.98011457681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-1233.0150410183207</v>
      </c>
      <c r="L612" s="444">
        <f t="shared" ca="1" si="54"/>
        <v>-297156.62488541531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-297156.62488541531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-1273.1343942301478</v>
      </c>
      <c r="L613" s="444">
        <f t="shared" ca="1" si="54"/>
        <v>-306825.38900946564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-306825.38900946564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-1313.4209114136909</v>
      </c>
      <c r="L614" s="444">
        <f t="shared" ca="1" si="54"/>
        <v>-316534.4396506995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-316534.4396506995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-1353.8752890854987</v>
      </c>
      <c r="L615" s="444">
        <f t="shared" ca="1" si="54"/>
        <v>-326283.94466960517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-326283.94466960517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-1394.4982266642724</v>
      </c>
      <c r="L616" s="444">
        <f t="shared" ca="1" si="54"/>
        <v>-336074.07262608962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-336074.07262608962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-1435.2904264829574</v>
      </c>
      <c r="L617" s="444">
        <f t="shared" ca="1" si="54"/>
        <v>-345904.99278239277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-345904.99278239277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-1476.2525938008873</v>
      </c>
      <c r="L618" s="444">
        <f t="shared" ca="1" si="54"/>
        <v>-355776.87510601385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-355776.87510601385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-1517.385436815975</v>
      </c>
      <c r="L619" s="444">
        <f t="shared" ca="1" si="54"/>
        <v>-365689.89027264999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-365689.89027264999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-1558.689666676959</v>
      </c>
      <c r="L620" s="444">
        <f t="shared" ca="1" si="54"/>
        <v>-375644.20966914715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-375644.20966914715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-1600.1659974956972</v>
      </c>
      <c r="L621" s="444">
        <f t="shared" ca="1" si="54"/>
        <v>-385640.00539646304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-385640.00539646304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-1641.8151463595134</v>
      </c>
      <c r="L622" s="444">
        <f t="shared" ca="1" si="54"/>
        <v>-395677.45027264272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-395677.45027264272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-1683.6378333435953</v>
      </c>
      <c r="L623" s="444">
        <f t="shared" ca="1" si="54"/>
        <v>-405756.71783580648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-405756.71783580648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-1725.6347815234442</v>
      </c>
      <c r="L624" s="444">
        <f t="shared" ca="1" si="54"/>
        <v>-415877.9823471501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-415877.9823471501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-1767.8067169873761</v>
      </c>
      <c r="L625" s="444">
        <f t="shared" ca="1" si="54"/>
        <v>-426041.41879395768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-426041.41879395768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-1810.1543688490744</v>
      </c>
      <c r="L626" s="444">
        <f t="shared" ca="1" si="54"/>
        <v>-436247.20289262693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-436247.20289262693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-1852.6784692601962</v>
      </c>
      <c r="L627" s="444">
        <f t="shared" ca="1" si="54"/>
        <v>-446495.51109170733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-446495.51109170733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-1895.3797534230314</v>
      </c>
      <c r="L628" s="444">
        <f t="shared" ca="1" si="54"/>
        <v>-456786.52057495055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-456786.52057495055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-1938.2589596032115</v>
      </c>
      <c r="L629" s="444">
        <f t="shared" ca="1" si="54"/>
        <v>-467120.40926437394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-467120.40926437394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-1981.3168291424754</v>
      </c>
      <c r="L630" s="444">
        <f t="shared" ca="1" si="54"/>
        <v>-477497.35582333658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-477497.35582333658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-2024.5541064714862</v>
      </c>
      <c r="L631" s="444">
        <f t="shared" ca="1" si="54"/>
        <v>-487917.53965962824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-487917.53965962824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-2067.9715391227019</v>
      </c>
      <c r="L632" s="444">
        <f t="shared" ca="1" si="54"/>
        <v>-498381.14092857111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-498381.14092857111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-2111.5698777432967</v>
      </c>
      <c r="L633" s="444">
        <f t="shared" ca="1" si="54"/>
        <v>-508888.34053613461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-508888.34053613461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-2155.3498761081446</v>
      </c>
      <c r="L634" s="444">
        <f t="shared" ca="1" si="54"/>
        <v>-519439.32014206296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-519439.32014206296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-2199.3122911328464</v>
      </c>
      <c r="L635" s="444">
        <f t="shared" ca="1" si="54"/>
        <v>-530034.26216301601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-530034.26216301601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-2243.4578828868175</v>
      </c>
      <c r="L636" s="444">
        <f t="shared" ca="1" si="54"/>
        <v>-540673.34977572307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-540673.34977572307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-2287.78741460643</v>
      </c>
      <c r="L637" s="444">
        <f t="shared" ca="1" si="54"/>
        <v>-551356.76692014968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-551356.76692014968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-2332.3016527082077</v>
      </c>
      <c r="L638" s="444">
        <f t="shared" ca="1" si="54"/>
        <v>-562084.69830267807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-562084.69830267807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-2377.0013668020761</v>
      </c>
      <c r="L639" s="444">
        <f t="shared" ca="1" si="54"/>
        <v>-572857.32939930027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-572857.32939930027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-2421.8873297046684</v>
      </c>
      <c r="L640" s="444">
        <f t="shared" ca="1" si="54"/>
        <v>-583674.84645882517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-583674.84645882517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-2466.9603174526887</v>
      </c>
      <c r="L641" s="444">
        <f t="shared" ca="1" si="54"/>
        <v>-594537.43650609802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-594537.43650609802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-2512.221109316326</v>
      </c>
      <c r="L642" s="444">
        <f t="shared" ca="1" si="54"/>
        <v>-605445.28734523454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-605445.28734523454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-2557.670487812728</v>
      </c>
      <c r="L643" s="444">
        <f t="shared" ca="1" si="54"/>
        <v>-616398.58756286744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-616398.58756286744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-2603.3092387195315</v>
      </c>
      <c r="L644" s="444">
        <f t="shared" ca="1" si="54"/>
        <v>-627397.52653140714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-627397.52653140714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-2649.1381510884471</v>
      </c>
      <c r="L645" s="444">
        <f t="shared" ca="1" si="54"/>
        <v>-638442.29441231582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-638442.29441231582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-2695.1580172589001</v>
      </c>
      <c r="L646" s="444">
        <f t="shared" ca="1" si="54"/>
        <v>-649533.08215939486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-649533.08215939486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-2741.3696328717292</v>
      </c>
      <c r="L647" s="444">
        <f t="shared" ca="1" si="54"/>
        <v>-660670.08152208675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-660670.08152208675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-2787.7737968829456</v>
      </c>
      <c r="L648" s="444">
        <f t="shared" ca="1" si="54"/>
        <v>-671853.48504878988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-671853.48504878988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-2834.3713115775417</v>
      </c>
      <c r="L649" s="444">
        <f t="shared" ca="1" si="54"/>
        <v>-683083.48609018757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-683083.48609018757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-2881.1629825833656</v>
      </c>
      <c r="L650" s="444">
        <f t="shared" ca="1" si="54"/>
        <v>-694360.27880259114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-694360.27880259114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-2928.1496188850469</v>
      </c>
      <c r="L651" s="444">
        <f t="shared" ca="1" si="54"/>
        <v>-705684.05815129634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-705684.05815129634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-2975.3320328379855</v>
      </c>
      <c r="L652" s="444">
        <f t="shared" ca="1" si="54"/>
        <v>-717055.01991395454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-717055.01991395454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-3022.7110401823948</v>
      </c>
      <c r="L653" s="444">
        <f t="shared" ca="1" si="54"/>
        <v>-728473.36068395711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-728473.36068395711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-3070.2874600574055</v>
      </c>
      <c r="L654" s="444">
        <f t="shared" ca="1" si="54"/>
        <v>-739939.27787383471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-739939.27787383471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-3118.0621150152288</v>
      </c>
      <c r="L655" s="444">
        <f t="shared" ca="1" si="54"/>
        <v>-751452.96971867012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-751452.96971867012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-3166.0358310353763</v>
      </c>
      <c r="L656" s="444">
        <f t="shared" ca="1" si="54"/>
        <v>-763014.63527952565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-763014.63527952565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-3214.2094375389411</v>
      </c>
      <c r="L657" s="444">
        <f t="shared" ca="1" si="54"/>
        <v>-774624.47444688482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-774624.47444688482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-3262.5837674029376</v>
      </c>
      <c r="L658" s="444">
        <f t="shared" ca="1" si="54"/>
        <v>-786282.68794410792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-786282.68794410792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-3311.1596569747003</v>
      </c>
      <c r="L659" s="444">
        <f t="shared" ca="1" si="54"/>
        <v>-797989.47733090282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-797989.47733090282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-3359.9379460863456</v>
      </c>
      <c r="L660" s="444">
        <f t="shared" ca="1" si="54"/>
        <v>-809745.04500680941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-809745.04500680941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-3408.9194780692901</v>
      </c>
      <c r="L661" s="444">
        <f t="shared" ca="1" si="54"/>
        <v>-821549.59421469888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-821549.59421469888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-3458.1050997688299</v>
      </c>
      <c r="L662" s="444">
        <f t="shared" ca="1" si="54"/>
        <v>-833403.32904428791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-833403.32904428791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-3507.495661558783</v>
      </c>
      <c r="L663" s="444">
        <f t="shared" ca="1" si="54"/>
        <v>-845306.45443566691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-845306.45443566691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-3557.0920173561963</v>
      </c>
      <c r="L664" s="444">
        <f t="shared" ca="1" si="54"/>
        <v>-857259.17618284328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-857259.17618284328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-3606.8950246360978</v>
      </c>
      <c r="L665" s="444">
        <f t="shared" ca="1" si="54"/>
        <v>-869261.70093729952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-869261.70093729952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-3656.9055444463324</v>
      </c>
      <c r="L666" s="444">
        <f t="shared" ca="1" si="54"/>
        <v>-881314.23621156602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-881314.23621156602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-3707.124441422442</v>
      </c>
      <c r="L667" s="444">
        <f t="shared" ca="1" si="54"/>
        <v>-893416.99038280861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-893416.99038280861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-3757.5525838026206</v>
      </c>
      <c r="L668" s="444">
        <f t="shared" ca="1" si="54"/>
        <v>-905570.1726964314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-905570.1726964314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-3808.1908434427155</v>
      </c>
      <c r="L669" s="444">
        <f t="shared" ca="1" si="54"/>
        <v>-917773.99326969427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-917773.99326969427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-3859.0400958313098</v>
      </c>
      <c r="L670" s="444">
        <f t="shared" ca="1" si="54"/>
        <v>-930028.66309534572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-930028.66309534572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-3910.1012201048575</v>
      </c>
      <c r="L671" s="444">
        <f t="shared" ca="1" si="54"/>
        <v>-942334.39404527075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-942334.39404527075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-3961.3750990628787</v>
      </c>
      <c r="L672" s="444">
        <f t="shared" ca="1" si="54"/>
        <v>-954691.39887415385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-954691.39887415385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-4012.8626191832245</v>
      </c>
      <c r="L673" s="444">
        <f t="shared" ca="1" si="54"/>
        <v>-967099.89122315729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-967099.89122315729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-4064.5646706374055</v>
      </c>
      <c r="L674" s="444">
        <f t="shared" ca="1" si="54"/>
        <v>-979560.08562361484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-979560.08562361484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-4116.4821473059783</v>
      </c>
      <c r="L675" s="444">
        <f t="shared" ca="1" si="54"/>
        <v>-992072.19750074099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-992072.19750074099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-4168.6159467940051</v>
      </c>
      <c r="L676" s="444">
        <f t="shared" ca="1" si="54"/>
        <v>-1004636.4431773552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-1004636.4431773552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-4220.9669704465641</v>
      </c>
      <c r="L677" s="444">
        <f t="shared" ca="1" si="54"/>
        <v>-1017253.0398776219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-1017253.0398776219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-4273.5361233643416</v>
      </c>
      <c r="L678" s="444">
        <f t="shared" ca="1" si="54"/>
        <v>-1029922.2057308065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-1029922.2057308065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-4326.3243144192775</v>
      </c>
      <c r="L679" s="444">
        <f t="shared" ca="1" si="54"/>
        <v>-1042644.1597750459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-1042644.1597750459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-4379.3324562702755</v>
      </c>
      <c r="L680" s="444">
        <f t="shared" ca="1" si="54"/>
        <v>-1055419.1219611363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-1055419.1219611363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-4432.5614653789853</v>
      </c>
      <c r="L681" s="444">
        <f t="shared" ca="1" si="54"/>
        <v>-1068247.3131563356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-1068247.3131563356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-4486.0122620256489</v>
      </c>
      <c r="L682" s="444">
        <f t="shared" ca="1" si="54"/>
        <v>-1081128.9551481814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-1081128.9551481814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-4539.6857703250062</v>
      </c>
      <c r="L683" s="444">
        <f t="shared" ca="1" si="54"/>
        <v>-1094064.2706483265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-1094064.2706483265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-4593.5829182422776</v>
      </c>
      <c r="L684" s="444">
        <f t="shared" ca="1" si="54"/>
        <v>-1107053.483296389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-1107053.483296389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-4647.7046376092048</v>
      </c>
      <c r="L685" s="444">
        <f t="shared" ca="1" si="54"/>
        <v>-1120096.8176638184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-1120096.8176638184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-4702.0518641401604</v>
      </c>
      <c r="L686" s="444">
        <f t="shared" ca="1" si="54"/>
        <v>-1133194.4992577787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-1133194.4992577787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-4756.6255374483289</v>
      </c>
      <c r="L687" s="444">
        <f t="shared" ca="1" si="54"/>
        <v>-1146346.7545250473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-1146346.7545250473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-4811.4266010619476</v>
      </c>
      <c r="L688" s="444">
        <f t="shared" ca="1" si="54"/>
        <v>-1159553.8108559295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-1159553.8108559295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-4866.4560024406237</v>
      </c>
      <c r="L689" s="444">
        <f t="shared" ca="1" si="54"/>
        <v>-1172815.8965881902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-1172815.8965881902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-4921.7146929917099</v>
      </c>
      <c r="L690" s="444">
        <f t="shared" ca="1" si="54"/>
        <v>-1186133.2410110021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-1186133.2410110021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-4977.2036280867596</v>
      </c>
      <c r="L691" s="444">
        <f t="shared" ca="1" si="54"/>
        <v>-1199506.074368909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-1199506.074368909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-5032.9237670780385</v>
      </c>
      <c r="L692" s="444">
        <f t="shared" ca="1" si="54"/>
        <v>-1212934.6278658072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-1212934.6278658072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-5088.8760733151139</v>
      </c>
      <c r="L693" s="444">
        <f t="shared" ca="1" si="54"/>
        <v>-1226419.1336689424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-1226419.1336689424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-5145.0615141615108</v>
      </c>
      <c r="L694" s="444">
        <f t="shared" ca="1" si="54"/>
        <v>-1239959.8249129241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-1239959.8249129241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-5201.4810610114346</v>
      </c>
      <c r="L695" s="444">
        <f t="shared" ca="1" si="54"/>
        <v>-1253556.9357037556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-1253556.9357037556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-5258.1356893065658</v>
      </c>
      <c r="L696" s="444">
        <f t="shared" ca="1" si="54"/>
        <v>-1267210.7011228823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-1267210.7011228823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-5315.0263785529269</v>
      </c>
      <c r="L697" s="444">
        <f t="shared" ca="1" si="54"/>
        <v>-1280921.3572312554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-1280921.3572312554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-5372.1541123378147</v>
      </c>
      <c r="L698" s="444">
        <f t="shared" ca="1" si="54"/>
        <v>-1294689.1410734134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-1294689.1410734134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-5429.5198783468068</v>
      </c>
      <c r="L699" s="444">
        <f t="shared" ca="1" si="54"/>
        <v>-1308514.2906815803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-1308514.2906815803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-5487.1246683808349</v>
      </c>
      <c r="L700" s="444">
        <f t="shared" ca="1" si="54"/>
        <v>-1322397.0450797814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-1322397.0450797814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-5544.9694783733403</v>
      </c>
      <c r="L701" s="444">
        <f t="shared" ca="1" si="54"/>
        <v>-1336337.644287975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-1336337.644287975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-5603.05530840748</v>
      </c>
      <c r="L702" s="444">
        <f t="shared" ca="1" si="54"/>
        <v>-1350336.3293262026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-1350336.3293262026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-5661.3831627334284</v>
      </c>
      <c r="L703" s="444">
        <f t="shared" ca="1" si="54"/>
        <v>-1364393.3422187562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-1364393.3422187562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-5719.9540497857352</v>
      </c>
      <c r="L704" s="444">
        <f t="shared" ca="1" si="54"/>
        <v>-1378508.925998362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-1378508.925998362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-5778.7689822007587</v>
      </c>
      <c r="L705" s="444">
        <f t="shared" ca="1" si="54"/>
        <v>-1392683.3247103828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-1392683.3247103828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-5837.8289768341792</v>
      </c>
      <c r="L706" s="444">
        <f t="shared" ca="1" si="54"/>
        <v>-1406916.7834170372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-1406916.7834170372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-5897.1350547785723</v>
      </c>
      <c r="L707" s="444">
        <f t="shared" ca="1" si="54"/>
        <v>-1421209.5482016359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-1421209.5482016359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-5956.6882413810672</v>
      </c>
      <c r="L708" s="444">
        <f t="shared" ca="1" si="54"/>
        <v>-1435561.8661728371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-1435561.8661728371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-6016.4895662610716</v>
      </c>
      <c r="L709" s="444">
        <f t="shared" ca="1" si="54"/>
        <v>-1449973.9854689185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-1449973.9854689185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-6076.5400633280778</v>
      </c>
      <c r="L710" s="444">
        <f t="shared" ca="1" si="54"/>
        <v>-1464446.1552620667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-1464446.1552620667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-6136.8407707995284</v>
      </c>
      <c r="L711" s="444">
        <f t="shared" ca="1" si="54"/>
        <v>-1478978.6257626864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-1478978.6257626864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-6197.392731218777</v>
      </c>
      <c r="L712" s="444">
        <f t="shared" ca="1" si="54"/>
        <v>-1493571.6482237254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-1493571.6482237254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-6258.1969914731062</v>
      </c>
      <c r="L713" s="444">
        <f t="shared" ca="1" si="54"/>
        <v>-1508225.4749450188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-1508225.4749450188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-6319.2546028118286</v>
      </c>
      <c r="L714" s="444">
        <f t="shared" ca="1" si="54"/>
        <v>-1522940.3592776507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-1522940.3592776507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-6380.5666208644616</v>
      </c>
      <c r="L715" s="444">
        <f t="shared" ca="1" si="54"/>
        <v>-1537716.5556283353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-1537716.5556283353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-6442.1341056589808</v>
      </c>
      <c r="L716" s="444">
        <f t="shared" ca="1" si="54"/>
        <v>-1552554.3194638146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-1552554.3194638146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-6503.9581216401448</v>
      </c>
      <c r="L717" s="444">
        <f t="shared" ca="1" si="54"/>
        <v>-1567453.9073152749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-1567453.9073152749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-6566.0397376878964</v>
      </c>
      <c r="L718" s="444">
        <f t="shared" ca="1" si="54"/>
        <v>-1582415.576782783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-1582415.576782783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-6628.3800271358468</v>
      </c>
      <c r="L719" s="444">
        <f t="shared" ca="1" si="54"/>
        <v>-1597439.586539739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-1597439.586539739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-6690.9800677898302</v>
      </c>
      <c r="L720" s="444">
        <f t="shared" ca="1" si="54"/>
        <v>-1612526.196337349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-1612526.196337349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-6753.8409419465379</v>
      </c>
      <c r="L721" s="444">
        <f t="shared" ca="1" si="54"/>
        <v>-1627675.6670091157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-1627675.6670091157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-6816.9637364122336</v>
      </c>
      <c r="L722" s="444">
        <f t="shared" ca="1" si="54"/>
        <v>-1642888.2604753482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-1642888.2604753482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-6880.3495425215351</v>
      </c>
      <c r="L723" s="444">
        <f t="shared" ca="1" si="54"/>
        <v>-1658164.23974769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-1658164.23974769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-6943.9994561562926</v>
      </c>
      <c r="L724" s="444">
        <f t="shared" ca="1" si="54"/>
        <v>-1673503.8689336665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-1673503.8689336665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-7007.9145777645281</v>
      </c>
      <c r="L725" s="444">
        <f t="shared" ca="1" si="54"/>
        <v>-1688907.4132412511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-1688907.4132412511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-7072.096012379463</v>
      </c>
      <c r="L726" s="444">
        <f t="shared" ca="1" si="54"/>
        <v>-1704375.1389834508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-1704375.1389834508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-7136.5448696386293</v>
      </c>
      <c r="L727" s="444">
        <f t="shared" ca="1" si="54"/>
        <v>-1719907.3135829095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-1719907.3135829095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-7201.2622638030407</v>
      </c>
      <c r="L728" s="444">
        <f t="shared" ca="1" si="54"/>
        <v>-1735504.2055765328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-1735504.2055765328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-7266.2493137764704</v>
      </c>
      <c r="L729" s="444">
        <f t="shared" ca="1" si="54"/>
        <v>-1751166.0846201293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-1751166.0846201293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-7331.5071431247898</v>
      </c>
      <c r="L730" s="444">
        <f t="shared" ca="1" si="54"/>
        <v>-1766893.2214930742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-1766893.2214930742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-7397.0368800953938</v>
      </c>
      <c r="L731" s="444">
        <f t="shared" ca="1" si="54"/>
        <v>-1782685.8881029899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-1782685.8881029899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-7462.8396576367086</v>
      </c>
      <c r="L732" s="444">
        <f t="shared" ca="1" si="54"/>
        <v>-1798544.3574904469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-1798544.3574904469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-7528.9166134177794</v>
      </c>
      <c r="L733" s="444">
        <f t="shared" ca="1" si="54"/>
        <v>-1814468.9038336847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-1814468.9038336847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-7595.2688898479382</v>
      </c>
      <c r="L734" s="444">
        <f t="shared" ca="1" si="54"/>
        <v>-1830459.8024533528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-1830459.8024533528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-7661.8976340965555</v>
      </c>
      <c r="L735" s="444">
        <f t="shared" ca="1" si="54"/>
        <v>-1846517.3298172695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-1846517.3298172695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-7728.8039981128732</v>
      </c>
      <c r="L736" s="444">
        <f t="shared" ca="1" si="54"/>
        <v>-1862641.7635452026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-1862641.7635452026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-7795.9891386459285</v>
      </c>
      <c r="L737" s="444">
        <f t="shared" ca="1" si="54"/>
        <v>-1878833.3824136686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-1878833.3824136686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-7863.454217264537</v>
      </c>
      <c r="L738" s="444">
        <f t="shared" ca="1" si="54"/>
        <v>-1895092.4663607532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-1895092.4663607532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-7931.2004003773891</v>
      </c>
      <c r="L739" s="444">
        <f t="shared" ca="1" si="54"/>
        <v>-1911419.2964909507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-1911419.2964909507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-7999.2288592532122</v>
      </c>
      <c r="L740" s="444">
        <f t="shared" ca="1" si="54"/>
        <v>-1927814.1550800242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-1927814.1550800242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-8067.5407700410178</v>
      </c>
      <c r="L741" s="444">
        <f t="shared" ca="1" si="54"/>
        <v>-1944277.3255798854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-1944277.3255798854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-8136.1373137904402</v>
      </c>
      <c r="L742" s="444">
        <f t="shared" ca="1" si="54"/>
        <v>-1960809.092623496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-1960809.092623496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-8205.0196764721513</v>
      </c>
      <c r="L743" s="444">
        <f t="shared" ca="1" si="54"/>
        <v>-1977409.7420297882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-1977409.7420297882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-8274.1890489983689</v>
      </c>
      <c r="L744" s="444">
        <f t="shared" ca="1" si="54"/>
        <v>-1994079.5608086067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-1994079.5608086067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-8343.6466272434445</v>
      </c>
      <c r="L745" s="444">
        <f t="shared" ca="1" si="54"/>
        <v>-2010818.8371656702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-2010818.8371656702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-8413.3936120645449</v>
      </c>
      <c r="L746" s="444">
        <f t="shared" ca="1" si="54"/>
        <v>-2027627.8605075551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-2027627.8605075551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-8483.4312093223962</v>
      </c>
      <c r="L747" s="444">
        <f t="shared" ca="1" si="54"/>
        <v>-2044506.9214466976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-2044506.9214466976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-8553.7606299021572</v>
      </c>
      <c r="L748" s="444">
        <f t="shared" ca="1" si="54"/>
        <v>-2061456.3118064199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-2061456.3118064199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-8624.3830897343341</v>
      </c>
      <c r="L749" s="444">
        <f t="shared" ca="1" si="54"/>
        <v>-2078476.3246259743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-2078476.3246259743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-8695.2998098158096</v>
      </c>
      <c r="L750" s="444">
        <f t="shared" ca="1" si="54"/>
        <v>-2095567.2541656103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-2095567.2541656103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-8766.5120162309613</v>
      </c>
      <c r="L751" s="444">
        <f t="shared" ca="1" si="54"/>
        <v>-2112729.3959116619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-2112729.3959116619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-8838.0209401728425</v>
      </c>
      <c r="L752" s="444">
        <f t="shared" ca="1" si="54"/>
        <v>-2129963.0465816553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-2129963.0465816553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-8909.8278179644822</v>
      </c>
      <c r="L753" s="444">
        <f t="shared" ca="1" si="54"/>
        <v>-2147268.5041294401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-2147268.5041294401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-8981.9338910802526</v>
      </c>
      <c r="L754" s="444">
        <f t="shared" ca="1" si="54"/>
        <v>-2164646.0677503408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-2164646.0677503408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-9054.3404061673391</v>
      </c>
      <c r="L755" s="444">
        <f t="shared" ca="1" si="54"/>
        <v>-2182096.0378863285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-2182096.0378863285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-9127.0486150672878</v>
      </c>
      <c r="L756" s="444">
        <f t="shared" ca="1" si="54"/>
        <v>-2199618.7162312162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-2199618.7162312162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-9200.0597748376531</v>
      </c>
      <c r="L757" s="444">
        <f t="shared" ca="1" si="54"/>
        <v>-2217214.4057358741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-2217214.4057358741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-9273.3751477737278</v>
      </c>
      <c r="L758" s="444">
        <f t="shared" ca="1" si="54"/>
        <v>-2234883.4106134684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-2234883.4106134684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-9346.9960014303706</v>
      </c>
      <c r="L759" s="444">
        <f t="shared" ca="1" si="54"/>
        <v>-2252626.0363447191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-2252626.0363447191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-9420.9236086439141</v>
      </c>
      <c r="L760" s="444">
        <f t="shared" ca="1" si="54"/>
        <v>-2270442.5896831835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-2270442.5896831835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-9495.159247554182</v>
      </c>
      <c r="L761" s="444">
        <f t="shared" ca="1" si="54"/>
        <v>-2288333.3786605583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-2288333.3786605583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-9569.7042016265768</v>
      </c>
      <c r="L762" s="444">
        <f t="shared" ca="1" si="54"/>
        <v>-2306298.7125920053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-2306298.7125920053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-9644.5597596742737</v>
      </c>
      <c r="L763" s="444">
        <f t="shared" ca="1" si="54"/>
        <v>-2324338.9020814998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-2324338.9020814998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-9719.7272158805008</v>
      </c>
      <c r="L764" s="444">
        <f t="shared" ca="1" si="54"/>
        <v>-2342454.2590272008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-2342454.2590272008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-9795.2078698209207</v>
      </c>
      <c r="L765" s="444">
        <f t="shared" ca="1" si="54"/>
        <v>-2360645.0966268419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-2360645.0966268419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-9871.0030264860925</v>
      </c>
      <c r="L766" s="444">
        <f t="shared" ca="1" si="54"/>
        <v>-2378911.7293831483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-2378911.7293831483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-9947.1139963040368</v>
      </c>
      <c r="L767" s="444">
        <f t="shared" ca="1" si="54"/>
        <v>-2397254.4731092728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-2397254.4731092728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-10023.542095162888</v>
      </c>
      <c r="L768" s="444">
        <f t="shared" ca="1" si="54"/>
        <v>-2415673.6449342561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-2415673.6449342561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-10100.288644433653</v>
      </c>
      <c r="L769" s="444">
        <f t="shared" ca="1" si="54"/>
        <v>-2434169.56330851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-2434169.56330851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-10177.354970993043</v>
      </c>
      <c r="L770" s="444">
        <f t="shared" ca="1" si="54"/>
        <v>-2452742.5480093234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-2452742.5480093234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-10254.742407246433</v>
      </c>
      <c r="L771" s="444">
        <f t="shared" ca="1" si="54"/>
        <v>-2471392.9201463903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-2471392.9201463903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-10332.452291150877</v>
      </c>
      <c r="L772" s="444">
        <f t="shared" ca="1" si="54"/>
        <v>-2490121.0021673618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-2490121.0021673618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-10410.485966238259</v>
      </c>
      <c r="L773" s="444">
        <f t="shared" ref="L773:L1027" ca="1" si="80">I773-J773+K773</f>
        <v>-2508927.1178634204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-2508927.1178634204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-10488.844781638503</v>
      </c>
      <c r="L774" s="444">
        <f t="shared" ca="1" si="80"/>
        <v>-2527811.5923748794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-2527811.5923748794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-10567.530092102916</v>
      </c>
      <c r="L775" s="444">
        <f t="shared" ca="1" si="80"/>
        <v>-2546774.7521968028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-2546774.7521968028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-10646.543258027596</v>
      </c>
      <c r="L776" s="444">
        <f t="shared" ca="1" si="80"/>
        <v>-2565816.9251846508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-2565816.9251846508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-10725.885645476963</v>
      </c>
      <c r="L777" s="444">
        <f t="shared" ca="1" si="80"/>
        <v>-2584938.4405599483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-2584938.4405599483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-10805.55862620737</v>
      </c>
      <c r="L778" s="444">
        <f t="shared" ca="1" si="80"/>
        <v>-2604139.6289159763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-2604139.6289159763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-10885.56357769082</v>
      </c>
      <c r="L779" s="444">
        <f t="shared" ca="1" si="80"/>
        <v>-2623420.8222234873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-2623420.8222234873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-10965.901883138782</v>
      </c>
      <c r="L780" s="444">
        <f t="shared" ca="1" si="80"/>
        <v>-2642782.3538364465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-2642782.3538364465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-11046.574931526113</v>
      </c>
      <c r="L781" s="444">
        <f t="shared" ca="1" si="80"/>
        <v>-2662224.558497793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-2662224.558497793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-11127.584117615055</v>
      </c>
      <c r="L782" s="444">
        <f t="shared" ca="1" si="80"/>
        <v>-2681747.7723452286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-2681747.7723452286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-11208.930841979371</v>
      </c>
      <c r="L783" s="444">
        <f t="shared" ca="1" si="80"/>
        <v>-2701352.3329170286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-2701352.3329170286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-11290.616511028536</v>
      </c>
      <c r="L784" s="444">
        <f t="shared" ca="1" si="80"/>
        <v>-2721038.5791578777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-2721038.5791578777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-11372.642537032076</v>
      </c>
      <c r="L785" s="444">
        <f t="shared" ca="1" si="80"/>
        <v>-2740806.8514247304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-2740806.8514247304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-11455.010338143962</v>
      </c>
      <c r="L786" s="444">
        <f t="shared" ca="1" si="80"/>
        <v>-2760657.4914926947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-2760657.4914926947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-11537.721338427145</v>
      </c>
      <c r="L787" s="444">
        <f t="shared" ca="1" si="80"/>
        <v>-2780590.8425609423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-2780590.8425609423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-11620.776967878177</v>
      </c>
      <c r="L788" s="444">
        <f t="shared" ca="1" si="80"/>
        <v>-2800607.2492586407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-2800607.2492586407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-11704.178662451921</v>
      </c>
      <c r="L789" s="444">
        <f t="shared" ca="1" si="80"/>
        <v>-2820707.057650913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-2820707.057650913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-11787.927864086389</v>
      </c>
      <c r="L790" s="444">
        <f t="shared" ca="1" si="80"/>
        <v>-2840890.6152448198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-2840890.6152448198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-11872.026020727668</v>
      </c>
      <c r="L791" s="444">
        <f t="shared" ca="1" si="80"/>
        <v>-2861158.2709953678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-2861158.2709953678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-11956.474586354951</v>
      </c>
      <c r="L792" s="444">
        <f t="shared" ca="1" si="80"/>
        <v>-2881510.3753115432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-2881510.3753115432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-12041.275021005682</v>
      </c>
      <c r="L793" s="444">
        <f t="shared" ca="1" si="80"/>
        <v>-2901947.2800623695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-2901947.2800623695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-12126.428790800792</v>
      </c>
      <c r="L794" s="444">
        <f t="shared" ca="1" si="80"/>
        <v>-2922469.3385829907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-2922469.3385829907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-12211.937367970046</v>
      </c>
      <c r="L795" s="444">
        <f t="shared" ca="1" si="80"/>
        <v>-2943076.9056807812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-2943076.9056807812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-12297.802230877507</v>
      </c>
      <c r="L796" s="444">
        <f t="shared" ca="1" si="80"/>
        <v>-2963770.337641479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-2963770.337641479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-12384.02486404708</v>
      </c>
      <c r="L797" s="444">
        <f t="shared" ca="1" si="80"/>
        <v>-2984549.9922353467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-2984549.9922353467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-12470.606758188196</v>
      </c>
      <c r="L798" s="444">
        <f t="shared" ca="1" si="80"/>
        <v>-3005416.2287233551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-3005416.2287233551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-12557.549410221565</v>
      </c>
      <c r="L799" s="444">
        <f t="shared" ca="1" si="80"/>
        <v>-3026369.4078633972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-3026369.4078633972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-12644.854323305073</v>
      </c>
      <c r="L800" s="444">
        <f t="shared" ca="1" si="80"/>
        <v>-3047409.8919165228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-3047409.8919165228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-12732.523006859763</v>
      </c>
      <c r="L801" s="444">
        <f t="shared" ca="1" si="80"/>
        <v>-3068538.0446532029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-3068538.0446532029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-12820.55697659593</v>
      </c>
      <c r="L802" s="444">
        <f t="shared" ca="1" si="80"/>
        <v>-3089754.2313596192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-3089754.2313596192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-12908.957754539331</v>
      </c>
      <c r="L803" s="444">
        <f t="shared" ca="1" si="80"/>
        <v>-3111058.8188439789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-3111058.8188439789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-12997.726869057497</v>
      </c>
      <c r="L804" s="444">
        <f t="shared" ca="1" si="80"/>
        <v>-3132452.1754428567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-3132452.1754428567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-13086.865854886155</v>
      </c>
      <c r="L805" s="444">
        <f t="shared" ca="1" si="80"/>
        <v>-3153934.6710275635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-3153934.6710275635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-13176.376253155766</v>
      </c>
      <c r="L806" s="444">
        <f t="shared" ca="1" si="80"/>
        <v>-3175506.6770105399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-3175506.6770105399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-13266.259611418167</v>
      </c>
      <c r="L807" s="444">
        <f t="shared" ca="1" si="80"/>
        <v>-3197168.5663517783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-3197168.5663517783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-13356.517483673328</v>
      </c>
      <c r="L808" s="444">
        <f t="shared" ca="1" si="80"/>
        <v>-3218920.7135652723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-3218920.7135652723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-13447.151430396219</v>
      </c>
      <c r="L809" s="444">
        <f t="shared" ca="1" si="80"/>
        <v>-3240763.4947254891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-3240763.4947254891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-13538.16301856379</v>
      </c>
      <c r="L810" s="444">
        <f t="shared" ca="1" si="80"/>
        <v>-3262697.2874738732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-3262697.2874738732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-13629.553821682055</v>
      </c>
      <c r="L811" s="444">
        <f t="shared" ca="1" si="80"/>
        <v>-3284722.4710253756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-3284722.4710253756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-13721.325419813315</v>
      </c>
      <c r="L812" s="444">
        <f t="shared" ca="1" si="80"/>
        <v>-3306839.4261750095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-3306839.4261750095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-13813.479399603457</v>
      </c>
      <c r="L813" s="444">
        <f t="shared" ca="1" si="80"/>
        <v>-3329048.5353044332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-3329048.5353044332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-13906.01735430939</v>
      </c>
      <c r="L814" s="444">
        <f t="shared" ca="1" si="80"/>
        <v>-3351350.1823885632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-3351350.1823885632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-13998.940883826597</v>
      </c>
      <c r="L815" s="444">
        <f t="shared" ca="1" si="80"/>
        <v>-3373744.7530022101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-3373744.7530022101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-14092.251594716794</v>
      </c>
      <c r="L816" s="444">
        <f t="shared" ca="1" si="80"/>
        <v>-3396232.6343267472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-3396232.6343267472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-14185.951100235699</v>
      </c>
      <c r="L817" s="444">
        <f t="shared" ca="1" si="80"/>
        <v>-3418814.2151568034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-3418814.2151568034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-14280.04102036093</v>
      </c>
      <c r="L818" s="444">
        <f t="shared" ca="1" si="80"/>
        <v>-3441489.8859069846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-3441489.8859069846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-14374.522981820021</v>
      </c>
      <c r="L819" s="444">
        <f t="shared" ca="1" si="80"/>
        <v>-3464260.0386186251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-3464260.0386186251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-14469.398618118521</v>
      </c>
      <c r="L820" s="444">
        <f t="shared" ca="1" si="80"/>
        <v>-3487125.0669665639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-3487125.0669665639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-14564.669569568267</v>
      </c>
      <c r="L821" s="444">
        <f t="shared" ca="1" si="80"/>
        <v>-3510085.3662659526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-3510085.3662659526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-14660.337483315723</v>
      </c>
      <c r="L822" s="444">
        <f t="shared" ca="1" si="80"/>
        <v>-3533141.3334790887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-3533141.3334790887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-14756.404013370455</v>
      </c>
      <c r="L823" s="444">
        <f t="shared" ca="1" si="80"/>
        <v>-3556293.3672222798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-3556293.3672222798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-14852.870820633751</v>
      </c>
      <c r="L824" s="444">
        <f t="shared" ca="1" si="80"/>
        <v>-3579541.8677727338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-3579541.8677727338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-14949.739572927308</v>
      </c>
      <c r="L825" s="444">
        <f t="shared" ca="1" si="80"/>
        <v>-3602887.2370754816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-3602887.2370754816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-15047.011945022092</v>
      </c>
      <c r="L826" s="444">
        <f t="shared" ca="1" si="80"/>
        <v>-3626329.8787503242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-3626329.8787503242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-15144.689618667269</v>
      </c>
      <c r="L827" s="444">
        <f t="shared" ca="1" si="80"/>
        <v>-3649870.1980988118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-3649870.1980988118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-15242.774282619301</v>
      </c>
      <c r="L828" s="444">
        <f t="shared" ca="1" si="80"/>
        <v>-3673508.6021112516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-3673508.6021112516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-15341.267632671133</v>
      </c>
      <c r="L829" s="444">
        <f t="shared" ca="1" si="80"/>
        <v>-3697245.4994737431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-3697245.4994737431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-15440.171371681514</v>
      </c>
      <c r="L830" s="444">
        <f t="shared" ca="1" si="80"/>
        <v>-3721081.3005752452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-3721081.3005752452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-15539.487209604442</v>
      </c>
      <c r="L831" s="444">
        <f t="shared" ca="1" si="80"/>
        <v>-3745016.4175146702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-3745016.4175146702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-15639.21686351871</v>
      </c>
      <c r="L832" s="444">
        <f t="shared" ca="1" si="80"/>
        <v>-3769051.2641080092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-3769051.2641080092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-15739.362057657623</v>
      </c>
      <c r="L833" s="444">
        <f t="shared" ca="1" si="80"/>
        <v>-3793186.255895487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-3793186.255895487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-15839.92452343878</v>
      </c>
      <c r="L834" s="444">
        <f t="shared" ca="1" si="80"/>
        <v>-3817421.8101487462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-3817421.8101487462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-15940.905999494027</v>
      </c>
      <c r="L835" s="444">
        <f t="shared" ca="1" si="80"/>
        <v>-3841758.3458780609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-3841758.3458780609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-16042.308231699506</v>
      </c>
      <c r="L836" s="444">
        <f t="shared" ca="1" si="80"/>
        <v>-3866196.2838395806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-3866196.2838395806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-16144.132973205837</v>
      </c>
      <c r="L837" s="444">
        <f t="shared" ca="1" si="80"/>
        <v>-3890736.0465426068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-3890736.0465426068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-16246.381984468446</v>
      </c>
      <c r="L838" s="444">
        <f t="shared" ca="1" si="80"/>
        <v>-3915378.0582568957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-3915378.0582568957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-16349.057033277984</v>
      </c>
      <c r="L839" s="444">
        <f t="shared" ca="1" si="80"/>
        <v>-3940122.7450199942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-3940122.7450199942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-16452.159894790893</v>
      </c>
      <c r="L840" s="444">
        <f t="shared" ca="1" si="80"/>
        <v>-3964970.5346446056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-3964970.5346446056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-16555.692351560108</v>
      </c>
      <c r="L841" s="444">
        <f t="shared" ca="1" si="80"/>
        <v>-3989921.8567259861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-3989921.8567259861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-16659.656193565861</v>
      </c>
      <c r="L842" s="444">
        <f t="shared" ca="1" si="80"/>
        <v>-4014977.1426493726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-4014977.1426493726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-16764.053218246638</v>
      </c>
      <c r="L843" s="444">
        <f t="shared" ca="1" si="80"/>
        <v>-4040136.8255974394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-4040136.8255974394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-16868.88523053025</v>
      </c>
      <c r="L844" s="444">
        <f t="shared" ca="1" si="80"/>
        <v>-4065401.3405577899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-4065401.3405577899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-16974.154042865044</v>
      </c>
      <c r="L845" s="444">
        <f t="shared" ca="1" si="80"/>
        <v>-4090771.1243304755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-4090771.1243304755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-17079.861475251233</v>
      </c>
      <c r="L846" s="444">
        <f t="shared" ca="1" si="80"/>
        <v>-4116246.615535547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-4116246.615535547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-17186.009355272363</v>
      </c>
      <c r="L847" s="444">
        <f t="shared" ca="1" si="80"/>
        <v>-4141828.2546206396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-4141828.2546206396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-17292.599518126914</v>
      </c>
      <c r="L848" s="444">
        <f t="shared" ca="1" si="80"/>
        <v>-4167516.4838685868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-4167516.4838685868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-17399.633806660033</v>
      </c>
      <c r="L849" s="444">
        <f t="shared" ca="1" si="80"/>
        <v>-4193311.7474050671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-4193311.7474050671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-17507.114071395365</v>
      </c>
      <c r="L850" s="444">
        <f t="shared" ca="1" si="80"/>
        <v>-4219214.4912062827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-4219214.4912062827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-17615.042170567096</v>
      </c>
      <c r="L851" s="444">
        <f t="shared" ca="1" si="80"/>
        <v>-4245225.1631066706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-4245225.1631066706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-17723.419970152045</v>
      </c>
      <c r="L852" s="444">
        <f t="shared" ca="1" si="80"/>
        <v>-4271344.212806643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-4271344.212806643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-17832.249343901931</v>
      </c>
      <c r="L853" s="444">
        <f t="shared" ca="1" si="80"/>
        <v>-4297572.0918803653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-4297572.0918803653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-17941.532173375774</v>
      </c>
      <c r="L854" s="444">
        <f t="shared" ca="1" si="80"/>
        <v>-4323909.2537835613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-4323909.2537835613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-18051.270347972422</v>
      </c>
      <c r="L855" s="444">
        <f t="shared" ca="1" si="80"/>
        <v>-4350356.1538613541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-4350356.1538613541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-18161.465764963228</v>
      </c>
      <c r="L856" s="444">
        <f t="shared" ca="1" si="80"/>
        <v>-4376913.2493561376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-4376913.2493561376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-18272.120329524823</v>
      </c>
      <c r="L857" s="444">
        <f t="shared" ca="1" si="80"/>
        <v>-4403580.9994154824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-4403580.9994154824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-18383.235954772095</v>
      </c>
      <c r="L858" s="444">
        <f t="shared" ca="1" si="80"/>
        <v>-4430359.8651000746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-4430359.8651000746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-18494.814561791231</v>
      </c>
      <c r="L859" s="444">
        <f t="shared" ca="1" si="80"/>
        <v>-4457250.3093916858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-4457250.3093916858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-18606.858079672944</v>
      </c>
      <c r="L860" s="444">
        <f t="shared" ca="1" si="80"/>
        <v>-4484252.797201179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-4484252.797201179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-18719.368445545831</v>
      </c>
      <c r="L861" s="444">
        <f t="shared" ca="1" si="80"/>
        <v>-4511367.7953765448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-4511367.7953765448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-18832.347604609855</v>
      </c>
      <c r="L862" s="444">
        <f t="shared" ca="1" si="80"/>
        <v>-4538595.7727109753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-4538595.7727109753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-18945.797510169981</v>
      </c>
      <c r="L863" s="444">
        <f t="shared" ca="1" si="80"/>
        <v>-4565937.1999509661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-4565937.1999509661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-19059.720123669944</v>
      </c>
      <c r="L864" s="444">
        <f t="shared" ca="1" si="80"/>
        <v>-4593392.5498044565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-4593392.5498044565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-19174.117414726155</v>
      </c>
      <c r="L865" s="444">
        <f t="shared" ca="1" si="80"/>
        <v>-4620962.2969490029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-4620962.2969490029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-19288.991361161763</v>
      </c>
      <c r="L866" s="444">
        <f t="shared" ca="1" si="80"/>
        <v>-4648646.918039985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-4648646.918039985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-19404.343949040856</v>
      </c>
      <c r="L867" s="444">
        <f t="shared" ca="1" si="80"/>
        <v>-4676446.8917188458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-4676446.8917188458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-19520.177172702777</v>
      </c>
      <c r="L868" s="444">
        <f t="shared" ca="1" si="80"/>
        <v>-4704362.698621369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-4704362.698621369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-19636.493034796622</v>
      </c>
      <c r="L869" s="444">
        <f t="shared" ca="1" si="80"/>
        <v>-4732394.8213859862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-4732394.8213859862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-19753.293546315861</v>
      </c>
      <c r="L870" s="444">
        <f t="shared" ca="1" si="80"/>
        <v>-4760543.7446621228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-4760543.7446621228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-19870.580726633096</v>
      </c>
      <c r="L871" s="444">
        <f t="shared" ca="1" si="80"/>
        <v>-4788809.9551185761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-4788809.9551185761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-19988.356603534987</v>
      </c>
      <c r="L872" s="444">
        <f t="shared" ca="1" si="80"/>
        <v>-4817193.9414519314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-4817193.9414519314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-20106.623213257299</v>
      </c>
      <c r="L873" s="444">
        <f t="shared" ca="1" si="80"/>
        <v>-4845696.1943950094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-4845696.1943950094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-20225.382600520123</v>
      </c>
      <c r="L874" s="444">
        <f t="shared" ca="1" si="80"/>
        <v>-4874317.2067253496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-4874317.2067253496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-20344.636818563209</v>
      </c>
      <c r="L875" s="444">
        <f t="shared" ca="1" si="80"/>
        <v>-4903057.4732737336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-4903057.4732737336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-20464.387929181474</v>
      </c>
      <c r="L876" s="444">
        <f t="shared" ca="1" si="80"/>
        <v>-4931917.4909327356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-4931917.4909327356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-20584.63800276065</v>
      </c>
      <c r="L877" s="444">
        <f t="shared" ca="1" si="80"/>
        <v>-4960897.7586653167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-4960897.7586653167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-20705.389118313073</v>
      </c>
      <c r="L878" s="444">
        <f t="shared" ca="1" si="80"/>
        <v>-4989998.77751345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-4989998.77751345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-20826.643363513627</v>
      </c>
      <c r="L879" s="444">
        <f t="shared" ca="1" si="80"/>
        <v>-5019221.0506067844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-5019221.0506067844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-20948.402834735854</v>
      </c>
      <c r="L880" s="444">
        <f t="shared" ca="1" si="80"/>
        <v>-5048565.0831713406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-5048565.0831713406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-21070.669637088169</v>
      </c>
      <c r="L881" s="444">
        <f t="shared" ca="1" si="80"/>
        <v>-5078031.3825382488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-5078031.3825382488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-21193.445884450288</v>
      </c>
      <c r="L882" s="444">
        <f t="shared" ca="1" si="80"/>
        <v>-5107620.4581525195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-5107620.4581525195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-21316.73369950975</v>
      </c>
      <c r="L883" s="444">
        <f t="shared" ca="1" si="80"/>
        <v>-5137332.8215818498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-5137332.8215818498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-21440.535213798627</v>
      </c>
      <c r="L884" s="444">
        <f t="shared" ca="1" si="80"/>
        <v>-5167168.9865254685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-5167168.9865254685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-21564.85256773037</v>
      </c>
      <c r="L885" s="444">
        <f t="shared" ca="1" si="80"/>
        <v>-5197129.4688230194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-5197129.4688230194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-21689.687910636832</v>
      </c>
      <c r="L886" s="444">
        <f t="shared" ca="1" si="80"/>
        <v>-5227214.7864634767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-5227214.7864634767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-21815.043400805404</v>
      </c>
      <c r="L887" s="444">
        <f t="shared" ca="1" si="80"/>
        <v>-5257425.4595941026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-5257425.4595941026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-21940.921205516344</v>
      </c>
      <c r="L888" s="444">
        <f t="shared" ca="1" si="80"/>
        <v>-5287762.010529439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-5287762.010529439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-22067.323501080245</v>
      </c>
      <c r="L889" s="444">
        <f t="shared" ca="1" si="80"/>
        <v>-5318224.9637603397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-5318224.9637603397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-22194.252472875665</v>
      </c>
      <c r="L890" s="444">
        <f t="shared" ca="1" si="80"/>
        <v>-5348814.8459630357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-5348814.8459630357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-22321.710315386899</v>
      </c>
      <c r="L891" s="444">
        <f t="shared" ca="1" si="80"/>
        <v>-5379532.1860082429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-5379532.1860082429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-22449.699232241932</v>
      </c>
      <c r="L892" s="444">
        <f t="shared" ca="1" si="80"/>
        <v>-5410377.5149703054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-5410377.5149703054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-22578.221436250526</v>
      </c>
      <c r="L893" s="444">
        <f t="shared" ca="1" si="80"/>
        <v>-5441351.3661363767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-5441351.3661363767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-22707.279149442489</v>
      </c>
      <c r="L894" s="444">
        <f t="shared" ca="1" si="80"/>
        <v>-5472454.2750156401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-5472454.2750156401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-22836.874603106084</v>
      </c>
      <c r="L895" s="444">
        <f t="shared" ca="1" si="80"/>
        <v>-5503686.7793485662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-5503686.7793485662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-22967.010037826611</v>
      </c>
      <c r="L896" s="444">
        <f t="shared" ca="1" si="80"/>
        <v>-5535049.419116213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-5535049.419116213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-23097.687703525138</v>
      </c>
      <c r="L897" s="444">
        <f t="shared" ca="1" si="80"/>
        <v>-5566542.7365495581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-5566542.7365495581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-23228.909859497409</v>
      </c>
      <c r="L898" s="444">
        <f t="shared" ca="1" si="80"/>
        <v>-5598167.2761388756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-5598167.2761388756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-23360.678774452899</v>
      </c>
      <c r="L899" s="444">
        <f t="shared" ca="1" si="80"/>
        <v>-5629923.5846431488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-5629923.5846431488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-23492.99672655404</v>
      </c>
      <c r="L900" s="444">
        <f t="shared" ca="1" si="80"/>
        <v>-5661812.2110995231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-5661812.2110995231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-23625.866003455598</v>
      </c>
      <c r="L901" s="444">
        <f t="shared" ca="1" si="80"/>
        <v>-5693833.7068327991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-5693833.7068327991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-23759.288902344248</v>
      </c>
      <c r="L902" s="444">
        <f t="shared" ca="1" si="80"/>
        <v>-5725988.6254649637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-5725988.6254649637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-23893.267729978266</v>
      </c>
      <c r="L903" s="444">
        <f t="shared" ca="1" si="80"/>
        <v>-5758277.5229247622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-5758277.5229247622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-24027.804802727427</v>
      </c>
      <c r="L904" s="444">
        <f t="shared" ca="1" si="80"/>
        <v>-5790700.9574573105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-5790700.9574573105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-24162.902446613047</v>
      </c>
      <c r="L905" s="444">
        <f t="shared" ca="1" si="80"/>
        <v>-5823259.4896337437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-5823259.4896337437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-24298.562997348185</v>
      </c>
      <c r="L906" s="444">
        <f t="shared" ca="1" si="80"/>
        <v>-5855953.6823609127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-5855953.6823609127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-24434.788800378054</v>
      </c>
      <c r="L907" s="444">
        <f t="shared" ca="1" si="80"/>
        <v>-5888784.1008911114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-5888784.1008911114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-24571.582210920547</v>
      </c>
      <c r="L908" s="444">
        <f t="shared" ca="1" si="80"/>
        <v>-5921751.3128318526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-5921751.3128318526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-24708.945594006971</v>
      </c>
      <c r="L909" s="444">
        <f t="shared" ca="1" si="80"/>
        <v>-5954855.8881556801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-5954855.8881556801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-24846.881324522918</v>
      </c>
      <c r="L910" s="444">
        <f t="shared" ca="1" si="80"/>
        <v>-5988098.3992100237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-5988098.3992100237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-24985.391787249351</v>
      </c>
      <c r="L911" s="444">
        <f t="shared" ca="1" si="80"/>
        <v>-6021479.4207270937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-6021479.4207270937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-25124.479376903808</v>
      </c>
      <c r="L912" s="444">
        <f t="shared" ca="1" si="80"/>
        <v>-6054999.5298338179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-6054999.5298338179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-25264.146498181824</v>
      </c>
      <c r="L913" s="444">
        <f t="shared" ca="1" si="80"/>
        <v>-6088659.3060618201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-6088659.3060618201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-25404.395565798503</v>
      </c>
      <c r="L914" s="444">
        <f t="shared" ca="1" si="80"/>
        <v>-6122459.331357439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-6122459.331357439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-25545.229004530247</v>
      </c>
      <c r="L915" s="444">
        <f t="shared" ca="1" si="80"/>
        <v>-6156400.1900917897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-6156400.1900917897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-25686.649249256709</v>
      </c>
      <c r="L916" s="444">
        <f t="shared" ca="1" si="80"/>
        <v>-6190482.4690708667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-6190482.4690708667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-25828.658745002864</v>
      </c>
      <c r="L917" s="444">
        <f t="shared" ca="1" si="80"/>
        <v>-6224706.7575456901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-6224706.7575456901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-25971.259946981292</v>
      </c>
      <c r="L918" s="444">
        <f t="shared" ca="1" si="80"/>
        <v>-6259073.6472224919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-6259073.6472224919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-26114.455320634635</v>
      </c>
      <c r="L919" s="444">
        <f t="shared" ca="1" si="80"/>
        <v>-6293583.7322729472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-6293583.7322729472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-26258.247341678198</v>
      </c>
      <c r="L920" s="444">
        <f t="shared" ca="1" si="80"/>
        <v>-6328237.6093444461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-6328237.6093444461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-26402.638496142776</v>
      </c>
      <c r="L921" s="444">
        <f t="shared" ca="1" si="80"/>
        <v>-6363035.8775704093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-6363035.8775704093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-26547.631280417623</v>
      </c>
      <c r="L922" s="444">
        <f t="shared" ca="1" si="80"/>
        <v>-6397979.1385806473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-6397979.1385806473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-26693.228201293616</v>
      </c>
      <c r="L923" s="444">
        <f t="shared" ca="1" si="80"/>
        <v>-6433067.9965117611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-6433067.9965117611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-26839.43177600659</v>
      </c>
      <c r="L924" s="444">
        <f t="shared" ca="1" si="80"/>
        <v>-6468303.0580175882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-6468303.0580175882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-26986.244532280867</v>
      </c>
      <c r="L925" s="444">
        <f t="shared" ca="1" si="80"/>
        <v>-6503684.9322796892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-6503684.9322796892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-27133.669008372955</v>
      </c>
      <c r="L926" s="444">
        <f t="shared" ca="1" si="80"/>
        <v>-6539214.2310178829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-6539214.2310178829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-27281.707753115435</v>
      </c>
      <c r="L927" s="444">
        <f t="shared" ca="1" si="80"/>
        <v>-6574891.5685008187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-6574891.5685008187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-27430.363325960996</v>
      </c>
      <c r="L928" s="444">
        <f t="shared" ca="1" si="80"/>
        <v>-6610717.5615566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-6610717.5615566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-27579.638297026748</v>
      </c>
      <c r="L929" s="444">
        <f t="shared" ca="1" si="80"/>
        <v>-6646692.8295834474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-6646692.8295834474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-27729.535247138614</v>
      </c>
      <c r="L930" s="444">
        <f t="shared" ca="1" si="80"/>
        <v>-6682817.9945604065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-6682817.9945604065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-27880.05676787594</v>
      </c>
      <c r="L931" s="444">
        <f t="shared" ca="1" si="80"/>
        <v>-6719093.6810581032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-6719093.6810581032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-28031.205461616348</v>
      </c>
      <c r="L932" s="444">
        <f t="shared" ca="1" si="80"/>
        <v>-6755520.5162495403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-6755520.5162495403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-28182.983941580675</v>
      </c>
      <c r="L933" s="444">
        <f t="shared" ca="1" si="80"/>
        <v>-6792099.1299209418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-6792099.1299209418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-28335.394831878177</v>
      </c>
      <c r="L934" s="444">
        <f t="shared" ca="1" si="80"/>
        <v>-6828830.1544826403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-6828830.1544826403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-28488.440767551914</v>
      </c>
      <c r="L935" s="444">
        <f t="shared" ca="1" si="80"/>
        <v>-6865714.2249800125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-6865714.2249800125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-28642.124394624305</v>
      </c>
      <c r="L936" s="444">
        <f t="shared" ca="1" si="80"/>
        <v>-6902751.9791044574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-6902751.9791044574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-28796.448370142825</v>
      </c>
      <c r="L937" s="444">
        <f t="shared" ca="1" si="80"/>
        <v>-6939944.0572044207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-6939944.0572044207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-28951.415362226006</v>
      </c>
      <c r="L938" s="444">
        <f t="shared" ca="1" si="80"/>
        <v>-6977291.1022964669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-6977291.1022964669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-29107.028050109533</v>
      </c>
      <c r="L939" s="444">
        <f t="shared" ca="1" si="80"/>
        <v>-7014793.7600763971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-7014793.7600763971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-29263.289124192568</v>
      </c>
      <c r="L940" s="444">
        <f t="shared" ca="1" si="80"/>
        <v>-7052452.6789304102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-7052452.6789304102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-29420.201286084295</v>
      </c>
      <c r="L941" s="444">
        <f t="shared" ca="1" si="80"/>
        <v>-7090268.5099463146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-7090268.5099463146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-29577.767248650558</v>
      </c>
      <c r="L942" s="444">
        <f t="shared" ca="1" si="80"/>
        <v>-7128241.906924786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-7128241.906924786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-29735.989736060859</v>
      </c>
      <c r="L943" s="444">
        <f t="shared" ca="1" si="80"/>
        <v>-7166373.5263906671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-7166373.5263906671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-29894.871483835363</v>
      </c>
      <c r="L944" s="444">
        <f t="shared" ca="1" si="80"/>
        <v>-7204664.0276043229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-7204664.0276043229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-30054.415238892263</v>
      </c>
      <c r="L945" s="444">
        <f t="shared" ca="1" si="80"/>
        <v>-7243114.072573036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-7243114.072573036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-30214.623759595233</v>
      </c>
      <c r="L946" s="444">
        <f t="shared" ca="1" si="80"/>
        <v>-7281724.326062452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-7281724.326062452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-30375.499815801133</v>
      </c>
      <c r="L947" s="444">
        <f t="shared" ca="1" si="80"/>
        <v>-7320495.4556080736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-7320495.4556080736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-30537.046188907887</v>
      </c>
      <c r="L948" s="444">
        <f t="shared" ca="1" si="80"/>
        <v>-7359428.1315268017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-7359428.1315268017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-30699.265671902587</v>
      </c>
      <c r="L949" s="444">
        <f t="shared" ca="1" si="80"/>
        <v>-7398523.0269285245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-7398523.0269285245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-30862.161069409769</v>
      </c>
      <c r="L950" s="444">
        <f t="shared" ca="1" si="80"/>
        <v>-7437780.8177277548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-7437780.8177277548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-31025.735197739898</v>
      </c>
      <c r="L951" s="444">
        <f t="shared" ca="1" si="80"/>
        <v>-7477202.1826553149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-7477202.1826553149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-31189.990884938059</v>
      </c>
      <c r="L952" s="444">
        <f t="shared" ca="1" si="80"/>
        <v>-7516787.8032700736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-7516787.8032700736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-31354.930970832891</v>
      </c>
      <c r="L953" s="444">
        <f t="shared" ca="1" si="80"/>
        <v>-7556538.3639707267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-7556538.3639707267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-31520.558307085612</v>
      </c>
      <c r="L954" s="444">
        <f t="shared" ca="1" si="80"/>
        <v>-7596454.5520076323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-7596454.5520076323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-31686.875757239384</v>
      </c>
      <c r="L955" s="444">
        <f t="shared" ca="1" si="80"/>
        <v>-7636537.0574946925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-7636537.0574946925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-31853.886196768799</v>
      </c>
      <c r="L956" s="444">
        <f t="shared" ca="1" si="80"/>
        <v>-7676786.5734212818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-7676786.5734212818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-32021.592513129592</v>
      </c>
      <c r="L957" s="444">
        <f t="shared" ca="1" si="80"/>
        <v>-7717203.7956642322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-7717203.7956642322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-32189.997605808552</v>
      </c>
      <c r="L958" s="444">
        <f t="shared" ca="1" si="80"/>
        <v>-7757789.4229998617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-7757789.4229998617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-32359.104386373674</v>
      </c>
      <c r="L959" s="444">
        <f t="shared" ca="1" si="80"/>
        <v>-7798544.1571160555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-7798544.1571160555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-32528.915778524482</v>
      </c>
      <c r="L960" s="444">
        <f t="shared" ca="1" si="80"/>
        <v>-7839468.7026244001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-7839468.7026244001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-32699.434718142587</v>
      </c>
      <c r="L961" s="444">
        <f t="shared" ca="1" si="80"/>
        <v>-7880563.7670723628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-7880563.7670723628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-32870.664153342426</v>
      </c>
      <c r="L962" s="444">
        <f t="shared" ca="1" si="80"/>
        <v>-7921830.0609555254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-7921830.0609555254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-33042.607044522272</v>
      </c>
      <c r="L963" s="444">
        <f t="shared" ca="1" si="80"/>
        <v>-7963268.2977298684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-7963268.2977298684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-33215.266364415373</v>
      </c>
      <c r="L964" s="444">
        <f t="shared" ca="1" si="80"/>
        <v>-8004879.193824104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-8004879.193824104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-33388.645098141351</v>
      </c>
      <c r="L965" s="444">
        <f t="shared" ca="1" si="80"/>
        <v>-8046663.4686520658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-8046663.4686520658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-33562.746243257861</v>
      </c>
      <c r="L966" s="444">
        <f t="shared" ca="1" si="80"/>
        <v>-8088621.8446251443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-8088621.8446251443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-33737.572809812358</v>
      </c>
      <c r="L967" s="444">
        <f t="shared" ca="1" si="80"/>
        <v>-8130755.0471647773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-8130755.0471647773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-33913.127820394155</v>
      </c>
      <c r="L968" s="444">
        <f t="shared" ca="1" si="80"/>
        <v>-8173063.8047149917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-8173063.8047149917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-34089.414310186716</v>
      </c>
      <c r="L969" s="444">
        <f t="shared" ca="1" si="80"/>
        <v>-8215548.8487549992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-8215548.8487549992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-34266.435327020081</v>
      </c>
      <c r="L970" s="444">
        <f t="shared" ca="1" si="80"/>
        <v>-8258210.9138118401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-8258210.9138118401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-34444.193931423586</v>
      </c>
      <c r="L971" s="444">
        <f t="shared" ca="1" si="80"/>
        <v>-8301050.7374730837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-8301050.7374730837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-34622.693196678767</v>
      </c>
      <c r="L972" s="444">
        <f t="shared" ca="1" si="80"/>
        <v>-8344069.0603995826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-8344069.0603995826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-34801.93620887251</v>
      </c>
      <c r="L973" s="444">
        <f t="shared" ca="1" si="80"/>
        <v>-8387266.6263382751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-8387266.6263382751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-34981.9260669504</v>
      </c>
      <c r="L974" s="444">
        <f t="shared" ca="1" si="80"/>
        <v>-8430644.1821350455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-8430644.1821350455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-35162.665882770278</v>
      </c>
      <c r="L975" s="444">
        <f t="shared" ca="1" si="80"/>
        <v>-8474202.4777476359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-8474202.4777476359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-35344.158781156068</v>
      </c>
      <c r="L976" s="444">
        <f t="shared" ca="1" si="80"/>
        <v>-8517942.2662586123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-8517942.2662586123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-35526.407899951802</v>
      </c>
      <c r="L977" s="444">
        <f t="shared" ca="1" si="80"/>
        <v>-8561864.3038883843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-8561864.3038883843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-35709.41639007585</v>
      </c>
      <c r="L978" s="444">
        <f t="shared" ca="1" si="80"/>
        <v>-8605969.3500082809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-8605969.3500082809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-35893.187415575419</v>
      </c>
      <c r="L979" s="444">
        <f t="shared" ca="1" si="80"/>
        <v>-8650258.167153677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-8650258.167153677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-36077.724153681236</v>
      </c>
      <c r="L980" s="444">
        <f t="shared" ca="1" si="80"/>
        <v>-8694731.5210371781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-8694731.5210371781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-36263.029794862494</v>
      </c>
      <c r="L981" s="444">
        <f t="shared" ca="1" si="80"/>
        <v>-8739390.180561861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-8739390.180561861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-36449.107542882004</v>
      </c>
      <c r="L982" s="444">
        <f t="shared" ca="1" si="80"/>
        <v>-8784234.9178345632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-8784234.9178345632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-36635.960614851596</v>
      </c>
      <c r="L983" s="444">
        <f t="shared" ca="1" si="80"/>
        <v>-8829266.5081792343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-8829266.5081792343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-36823.592241287726</v>
      </c>
      <c r="L984" s="444">
        <f t="shared" ca="1" si="80"/>
        <v>-8874485.730150342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-8874485.730150342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-37012.005666167344</v>
      </c>
      <c r="L985" s="444">
        <f t="shared" ca="1" si="80"/>
        <v>-8919893.3655463289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-8919893.3655463289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-37201.204146983953</v>
      </c>
      <c r="L986" s="444">
        <f t="shared" ca="1" si="80"/>
        <v>-8965490.1994231325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-8965490.1994231325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-37391.190954803969</v>
      </c>
      <c r="L987" s="444">
        <f t="shared" ca="1" si="80"/>
        <v>-9011277.0201077573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-9011277.0201077573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-37581.969374323242</v>
      </c>
      <c r="L988" s="444">
        <f t="shared" ca="1" si="80"/>
        <v>-9057254.619211901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-9057254.619211901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-37773.542703923842</v>
      </c>
      <c r="L989" s="444">
        <f t="shared" ca="1" si="80"/>
        <v>-9103423.7916456461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-9103423.7916456461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-37965.914255731113</v>
      </c>
      <c r="L990" s="444">
        <f t="shared" ca="1" si="80"/>
        <v>-9149785.3356311973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-9149785.3356311973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-38159.087355670905</v>
      </c>
      <c r="L991" s="444">
        <f t="shared" ca="1" si="80"/>
        <v>-9196340.0527166892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-9196340.0527166892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-38353.065343527123</v>
      </c>
      <c r="L992" s="444">
        <f t="shared" ca="1" si="80"/>
        <v>-9243088.7477900367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-9243088.7477900367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-38547.851572999403</v>
      </c>
      <c r="L993" s="444">
        <f t="shared" ca="1" si="80"/>
        <v>-9290032.2290928569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-9290032.2290928569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-38743.449411761154</v>
      </c>
      <c r="L994" s="444">
        <f t="shared" ca="1" si="80"/>
        <v>-9337171.3082344383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-9337171.3082344383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-38939.862241517745</v>
      </c>
      <c r="L995" s="444">
        <f t="shared" ca="1" si="80"/>
        <v>-9384506.8002057765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-9384506.8002057765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-39137.093458064985</v>
      </c>
      <c r="L996" s="444">
        <f t="shared" ca="1" si="80"/>
        <v>-9432039.5233936626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-9432039.5233936626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-39335.146471347849</v>
      </c>
      <c r="L997" s="444">
        <f t="shared" ca="1" si="80"/>
        <v>-9479770.2995948307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-9479770.2995948307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-39534.024705519376</v>
      </c>
      <c r="L998" s="444">
        <f t="shared" ca="1" si="80"/>
        <v>-9527699.954030171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-9527699.954030171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-39733.731598999962</v>
      </c>
      <c r="L999" s="444">
        <f t="shared" ca="1" si="80"/>
        <v>-9575829.3153589908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-9575829.3153589908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-39934.270604536716</v>
      </c>
      <c r="L1000" s="444">
        <f t="shared" ca="1" si="80"/>
        <v>-9624159.2156933472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-9624159.2156933472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-40135.645189263196</v>
      </c>
      <c r="L1001" s="444">
        <f t="shared" ca="1" si="80"/>
        <v>-9672690.4906124305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-9672690.4906124305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-40337.858834759376</v>
      </c>
      <c r="L1002" s="444">
        <f t="shared" ca="1" si="80"/>
        <v>-9721423.9791770112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-9721423.9791770112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-40540.915037111801</v>
      </c>
      <c r="L1003" s="444">
        <f t="shared" ca="1" si="80"/>
        <v>-9770360.5239439439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-9770360.5239439439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-40744.817306974015</v>
      </c>
      <c r="L1004" s="444">
        <f t="shared" ca="1" si="80"/>
        <v>-9819500.9709807392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-9819500.9709807392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-40949.569169627328</v>
      </c>
      <c r="L1005" s="444">
        <f t="shared" ca="1" si="80"/>
        <v>-9868846.1698801871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-9868846.1698801871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-41155.174165041695</v>
      </c>
      <c r="L1006" s="444">
        <f t="shared" ca="1" si="80"/>
        <v>-9918396.9737750497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-9918396.9737750497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-41361.635847936959</v>
      </c>
      <c r="L1007" s="444">
        <f t="shared" ca="1" si="80"/>
        <v>-9968154.2393528074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-9968154.2393528074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-41568.95778784428</v>
      </c>
      <c r="L1008" s="444">
        <f t="shared" ca="1" si="80"/>
        <v>-10018118.826870471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-10018118.826870471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-41777.143569167878</v>
      </c>
      <c r="L1009" s="444">
        <f t="shared" ca="1" si="80"/>
        <v>-10068291.600169459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-10068291.600169459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-41986.196791246999</v>
      </c>
      <c r="L1010" s="444">
        <f t="shared" ca="1" si="80"/>
        <v>-10118673.426690526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-10118673.426690526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-42196.121068418113</v>
      </c>
      <c r="L1011" s="444">
        <f t="shared" ca="1" si="80"/>
        <v>-10169265.177488765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-10169265.177488765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-42406.920030077439</v>
      </c>
      <c r="L1012" s="444">
        <f t="shared" ca="1" si="80"/>
        <v>-10220067.727248663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-10220067.727248663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-42618.597320743684</v>
      </c>
      <c r="L1013" s="444">
        <f t="shared" ca="1" si="80"/>
        <v>-10271081.954299226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-10271081.954299226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-42831.15660012103</v>
      </c>
      <c r="L1014" s="444">
        <f t="shared" ca="1" si="80"/>
        <v>-10322308.740629168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-10322308.740629168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-43044.601543162455</v>
      </c>
      <c r="L1015" s="444">
        <f t="shared" ca="1" si="80"/>
        <v>-10373748.971902151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-10373748.971902151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-43258.935840133214</v>
      </c>
      <c r="L1016" s="444">
        <f t="shared" ca="1" si="80"/>
        <v>-10425403.537472105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-10425403.537472105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-43474.163196674686</v>
      </c>
      <c r="L1017" s="444">
        <f t="shared" ca="1" si="80"/>
        <v>-10477273.330398601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-10477273.330398601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-43690.287333868422</v>
      </c>
      <c r="L1018" s="444">
        <f t="shared" ca="1" si="80"/>
        <v>-10529359.247462289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-10529359.247462289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-43907.311988300455</v>
      </c>
      <c r="L1019" s="444">
        <f t="shared" ca="1" si="80"/>
        <v>-10581662.18918041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-10581662.18918041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-44125.240912125955</v>
      </c>
      <c r="L1020" s="444">
        <f t="shared" ca="1" si="80"/>
        <v>-10634183.059822356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-10634183.059822356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-44344.077873134069</v>
      </c>
      <c r="L1021" s="444">
        <f t="shared" ca="1" si="80"/>
        <v>-10686922.767425312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-10686922.767425312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-44563.826654813049</v>
      </c>
      <c r="L1022" s="444">
        <f t="shared" ca="1" si="80"/>
        <v>-10739882.223809944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-10739882.223809944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-44784.491056415689</v>
      </c>
      <c r="L1023" s="444">
        <f t="shared" ca="1" si="80"/>
        <v>-10793062.344596181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-10793062.344596181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-45006.074893025005</v>
      </c>
      <c r="L1024" s="444">
        <f t="shared" ca="1" si="80"/>
        <v>-10846464.049219027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-10846464.049219027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-45228.581995620196</v>
      </c>
      <c r="L1025" s="444">
        <f t="shared" ca="1" si="80"/>
        <v>-10900088.260944467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-10900088.260944467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-45452.016211142865</v>
      </c>
      <c r="L1026" s="444">
        <f t="shared" ca="1" si="80"/>
        <v>-10953935.90688543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-10953935.90688543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-45676.381402563544</v>
      </c>
      <c r="L1027" s="444">
        <f t="shared" ca="1" si="80"/>
        <v>-11008007.918017814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-11008007.918017814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-45901.681448948475</v>
      </c>
      <c r="L1028" s="444">
        <f t="shared" ref="L1028:L1282" ca="1" si="106">I1028-J1028+K1028</f>
        <v>-11062305.229196582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-11062305.229196582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-46127.920245526679</v>
      </c>
      <c r="L1029" s="444">
        <f t="shared" ca="1" si="106"/>
        <v>-11116828.779171929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-11116828.779171929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-46355.101703757289</v>
      </c>
      <c r="L1030" s="444">
        <f t="shared" ca="1" si="106"/>
        <v>-11171579.510605507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-11171579.510605507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-46583.229751397193</v>
      </c>
      <c r="L1031" s="444">
        <f t="shared" ca="1" si="106"/>
        <v>-11226558.370086724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-11226558.370086724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-46812.308332568937</v>
      </c>
      <c r="L1032" s="444">
        <f t="shared" ca="1" si="106"/>
        <v>-11281766.308149112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-11281766.308149112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-47042.341407828884</v>
      </c>
      <c r="L1033" s="444">
        <f t="shared" ca="1" si="106"/>
        <v>-11337204.279286761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-11337204.279286761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-47273.332954235753</v>
      </c>
      <c r="L1034" s="444">
        <f t="shared" ca="1" si="106"/>
        <v>-11392873.241970817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-11392873.241970817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-47505.28696541932</v>
      </c>
      <c r="L1035" s="444">
        <f t="shared" ca="1" si="106"/>
        <v>-11448774.158666056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-11448774.158666056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-47738.207451649483</v>
      </c>
      <c r="L1036" s="444">
        <f t="shared" ca="1" si="106"/>
        <v>-11504907.995847525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-11504907.995847525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-47972.098439905603</v>
      </c>
      <c r="L1037" s="444">
        <f t="shared" ca="1" si="106"/>
        <v>-11561275.724017251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-11561275.724017251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-48206.963973946135</v>
      </c>
      <c r="L1038" s="444">
        <f t="shared" ca="1" si="106"/>
        <v>-11617878.317721019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-11617878.317721019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-48442.808114378495</v>
      </c>
      <c r="L1039" s="444">
        <f t="shared" ca="1" si="106"/>
        <v>-11674716.755565217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-11674716.755565217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-48679.634938729323</v>
      </c>
      <c r="L1040" s="444">
        <f t="shared" ca="1" si="106"/>
        <v>-11731792.020233767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-11731792.020233767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-48917.448541514947</v>
      </c>
      <c r="L1041" s="444">
        <f t="shared" ca="1" si="106"/>
        <v>-11789105.098505102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-11789105.098505102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-49156.253034312176</v>
      </c>
      <c r="L1042" s="444">
        <f t="shared" ca="1" si="106"/>
        <v>-11846656.981269235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-11846656.981269235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-49396.0525458294</v>
      </c>
      <c r="L1043" s="444">
        <f t="shared" ca="1" si="106"/>
        <v>-11904448.663544884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-11904448.663544884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-49636.851221977937</v>
      </c>
      <c r="L1044" s="444">
        <f t="shared" ca="1" si="106"/>
        <v>-11962481.144496683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-11962481.144496683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-49878.653225943766</v>
      </c>
      <c r="L1045" s="444">
        <f t="shared" ca="1" si="106"/>
        <v>-12020755.427452447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-12020755.427452447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-50121.462738259448</v>
      </c>
      <c r="L1046" s="444">
        <f t="shared" ca="1" si="106"/>
        <v>-12079272.519920526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-12079272.519920526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-50365.283956876447</v>
      </c>
      <c r="L1047" s="444">
        <f t="shared" ca="1" si="106"/>
        <v>-12138033.433607223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-12138033.433607223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-50610.121097237679</v>
      </c>
      <c r="L1048" s="444">
        <f t="shared" ca="1" si="106"/>
        <v>-12197039.18443428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-12197039.18443428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-50855.978392350415</v>
      </c>
      <c r="L1049" s="444">
        <f t="shared" ca="1" si="106"/>
        <v>-12256290.79255645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-12256290.79255645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-51102.860092859461</v>
      </c>
      <c r="L1050" s="444">
        <f t="shared" ca="1" si="106"/>
        <v>-12315789.28237913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-12315789.28237913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-51350.770467120623</v>
      </c>
      <c r="L1051" s="444">
        <f t="shared" ca="1" si="106"/>
        <v>-12375535.682576071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-12375535.682576071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-51599.713801274549</v>
      </c>
      <c r="L1052" s="444">
        <f t="shared" ca="1" si="106"/>
        <v>-12435531.026107166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-12435531.026107166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-51849.694399320775</v>
      </c>
      <c r="L1053" s="444">
        <f t="shared" ca="1" si="106"/>
        <v>-12495776.350236308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-12495776.350236308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-52100.716583192203</v>
      </c>
      <c r="L1054" s="444">
        <f t="shared" ca="1" si="106"/>
        <v>-12556272.696549321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-12556272.696549321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-52352.784692829751</v>
      </c>
      <c r="L1055" s="444">
        <f t="shared" ca="1" si="106"/>
        <v>-12617021.11097197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-12617021.11097197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-52605.903086257458</v>
      </c>
      <c r="L1056" s="444">
        <f t="shared" ca="1" si="106"/>
        <v>-12678022.643788049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-12678022.643788049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-52860.076139657787</v>
      </c>
      <c r="L1057" s="444">
        <f t="shared" ca="1" si="106"/>
        <v>-12739278.349657528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-12739278.349657528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-53115.308247447283</v>
      </c>
      <c r="L1058" s="444">
        <f t="shared" ca="1" si="106"/>
        <v>-12800789.287634796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-12800789.287634796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-53371.603822352568</v>
      </c>
      <c r="L1059" s="444">
        <f t="shared" ca="1" si="106"/>
        <v>-12862556.521186968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-12862556.521186968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-53628.967295486618</v>
      </c>
      <c r="L1060" s="444">
        <f t="shared" ca="1" si="106"/>
        <v>-12924581.118212275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-12924581.118212275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-53887.403116425397</v>
      </c>
      <c r="L1061" s="444">
        <f t="shared" ca="1" si="106"/>
        <v>-12986864.151058521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-12986864.151058521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-54146.915753284753</v>
      </c>
      <c r="L1062" s="444">
        <f t="shared" ca="1" si="106"/>
        <v>-13049406.696541626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-13049406.696541626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-54407.509692797692</v>
      </c>
      <c r="L1063" s="444">
        <f t="shared" ca="1" si="106"/>
        <v>-13112209.835964244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-13112209.835964244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-54669.189440391936</v>
      </c>
      <c r="L1064" s="444">
        <f t="shared" ca="1" si="106"/>
        <v>-13175274.655134456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-13175274.655134456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-54931.959520267817</v>
      </c>
      <c r="L1065" s="444">
        <f t="shared" ca="1" si="106"/>
        <v>-13238602.244384544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-13238602.244384544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-55195.824475476511</v>
      </c>
      <c r="L1066" s="444">
        <f t="shared" ca="1" si="106"/>
        <v>-13302193.698589841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-13302193.698589841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-55460.788867998599</v>
      </c>
      <c r="L1067" s="444">
        <f t="shared" ca="1" si="106"/>
        <v>-13366050.11718766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-13366050.11718766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-55726.857278822834</v>
      </c>
      <c r="L1068" s="444">
        <f t="shared" ca="1" si="106"/>
        <v>-13430172.604196303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-13430172.604196303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-55994.034308025512</v>
      </c>
      <c r="L1069" s="444">
        <f t="shared" ca="1" si="106"/>
        <v>-13494562.268234149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-13494562.268234149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-56262.324574849867</v>
      </c>
      <c r="L1070" s="444">
        <f t="shared" ca="1" si="106"/>
        <v>-13559220.22253882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-13559220.22253882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-56531.732717785992</v>
      </c>
      <c r="L1071" s="444">
        <f t="shared" ca="1" si="106"/>
        <v>-13624147.584986426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-13624147.584986426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-56802.263394651018</v>
      </c>
      <c r="L1072" s="444">
        <f t="shared" ca="1" si="106"/>
        <v>-13689345.478110898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-13689345.478110898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-57073.92128266966</v>
      </c>
      <c r="L1073" s="444">
        <f t="shared" ca="1" si="106"/>
        <v>-13754815.029123388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-13754815.029123388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-57346.711078555032</v>
      </c>
      <c r="L1074" s="444">
        <f t="shared" ca="1" si="106"/>
        <v>-13820557.369931763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-13820557.369931763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-57620.637498589931</v>
      </c>
      <c r="L1075" s="444">
        <f t="shared" ca="1" si="106"/>
        <v>-13886573.637160173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-13886573.637160173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-57895.705278708294</v>
      </c>
      <c r="L1076" s="444">
        <f t="shared" ca="1" si="106"/>
        <v>-13952864.972168701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-13952864.972168701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-58171.919174577175</v>
      </c>
      <c r="L1077" s="444">
        <f t="shared" ca="1" si="106"/>
        <v>-14019432.521073099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-14019432.521073099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-58449.283961678833</v>
      </c>
      <c r="L1078" s="444">
        <f t="shared" ca="1" si="106"/>
        <v>-14086277.434764598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-14086277.434764598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-58727.804435393416</v>
      </c>
      <c r="L1079" s="444">
        <f t="shared" ca="1" si="106"/>
        <v>-14153400.868929811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-14153400.868929811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-59007.485411081798</v>
      </c>
      <c r="L1080" s="444">
        <f t="shared" ca="1" si="106"/>
        <v>-14220803.984070713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-14220803.984070713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-59288.331724168878</v>
      </c>
      <c r="L1081" s="444">
        <f t="shared" ca="1" si="106"/>
        <v>-14288487.945524702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-14288487.945524702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-59570.348230227166</v>
      </c>
      <c r="L1082" s="444">
        <f t="shared" ca="1" si="106"/>
        <v>-14356453.92348475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-14356453.92348475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-59853.539805060711</v>
      </c>
      <c r="L1083" s="444">
        <f t="shared" ca="1" si="106"/>
        <v>-14424703.093019631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-14424703.093019631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-60137.911344789376</v>
      </c>
      <c r="L1084" s="444">
        <f t="shared" ca="1" si="106"/>
        <v>-14493236.63409424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-14493236.63409424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-60423.467765933594</v>
      </c>
      <c r="L1085" s="444">
        <f t="shared" ca="1" si="106"/>
        <v>-14562055.731589993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-14562055.731589993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-60710.214005499234</v>
      </c>
      <c r="L1086" s="444">
        <f t="shared" ca="1" si="106"/>
        <v>-14631161.575325314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-14631161.575325314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-60998.155021063067</v>
      </c>
      <c r="L1087" s="444">
        <f t="shared" ca="1" si="106"/>
        <v>-14700555.360076198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-14700555.360076198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-61287.295790858414</v>
      </c>
      <c r="L1088" s="444">
        <f t="shared" ca="1" si="106"/>
        <v>-14770238.285596877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-14770238.285596877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-61577.641313861241</v>
      </c>
      <c r="L1089" s="444">
        <f t="shared" ca="1" si="106"/>
        <v>-14840211.55664056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-14840211.55664056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-61869.196609876592</v>
      </c>
      <c r="L1090" s="444">
        <f t="shared" ca="1" si="106"/>
        <v>-14910476.382980257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-14910476.382980257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-62161.966719625321</v>
      </c>
      <c r="L1091" s="444">
        <f t="shared" ca="1" si="106"/>
        <v>-14981033.979429703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-14981033.979429703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-62455.95670483134</v>
      </c>
      <c r="L1092" s="444">
        <f t="shared" ca="1" si="106"/>
        <v>-15051885.565864354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-15051885.565864354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-62751.171648309064</v>
      </c>
      <c r="L1093" s="444">
        <f t="shared" ca="1" si="106"/>
        <v>-15123032.367242483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-15123032.367242483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-63047.616654051264</v>
      </c>
      <c r="L1094" s="444">
        <f t="shared" ca="1" si="106"/>
        <v>-15194475.613626355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-15194475.613626355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-63345.296847317397</v>
      </c>
      <c r="L1095" s="444">
        <f t="shared" ca="1" si="106"/>
        <v>-15266216.540203493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-15266216.540203493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-63644.217374722139</v>
      </c>
      <c r="L1096" s="444">
        <f t="shared" ca="1" si="106"/>
        <v>-15338256.387308035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-15338256.387308035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-63944.383404324391</v>
      </c>
      <c r="L1097" s="444">
        <f t="shared" ca="1" si="106"/>
        <v>-15410596.400442179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-15410596.400442179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-64245.800125716662</v>
      </c>
      <c r="L1098" s="444">
        <f t="shared" ca="1" si="106"/>
        <v>-15483237.830297716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-15483237.830297716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-64548.472750114743</v>
      </c>
      <c r="L1099" s="444">
        <f t="shared" ca="1" si="106"/>
        <v>-15556181.932777651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-15556181.932777651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-64852.406510447785</v>
      </c>
      <c r="L1100" s="444">
        <f t="shared" ca="1" si="106"/>
        <v>-15629429.969017919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-15629429.969017919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-65157.606661448917</v>
      </c>
      <c r="L1101" s="444">
        <f t="shared" ca="1" si="106"/>
        <v>-15702983.205409188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-15702983.205409188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-65464.078479745869</v>
      </c>
      <c r="L1102" s="444">
        <f t="shared" ca="1" si="106"/>
        <v>-15776842.913618755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-15776842.913618755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-65771.827263952393</v>
      </c>
      <c r="L1103" s="444">
        <f t="shared" ca="1" si="106"/>
        <v>-15851010.370612528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-15851010.370612528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-66080.858334759789</v>
      </c>
      <c r="L1104" s="444">
        <f t="shared" ca="1" si="106"/>
        <v>-15925486.858677108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-15925486.858677108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-66391.177035028872</v>
      </c>
      <c r="L1105" s="444">
        <f t="shared" ca="1" si="106"/>
        <v>-16000273.665441956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-16000273.665441956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-66702.788729882406</v>
      </c>
      <c r="L1106" s="444">
        <f t="shared" ca="1" si="106"/>
        <v>-16075372.083901659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-16075372.083901659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-67015.698806797824</v>
      </c>
      <c r="L1107" s="444">
        <f t="shared" ca="1" si="106"/>
        <v>-16150783.412438277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-16150783.412438277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-67329.912675700412</v>
      </c>
      <c r="L1108" s="444">
        <f t="shared" ca="1" si="106"/>
        <v>-16226508.954843799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-16226508.954843799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-67645.435769056741</v>
      </c>
      <c r="L1109" s="444">
        <f t="shared" ca="1" si="106"/>
        <v>-16302550.020342676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-16302550.020342676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-67962.273541968738</v>
      </c>
      <c r="L1110" s="444">
        <f t="shared" ca="1" si="106"/>
        <v>-16378907.923614465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-16378907.923614465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-68280.431472267868</v>
      </c>
      <c r="L1111" s="444">
        <f t="shared" ca="1" si="106"/>
        <v>-16455583.984816553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-16455583.984816553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-68599.915060609885</v>
      </c>
      <c r="L1112" s="444">
        <f t="shared" ca="1" si="106"/>
        <v>-16532579.529606983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-16532579.529606983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-68920.72983057001</v>
      </c>
      <c r="L1113" s="444">
        <f t="shared" ca="1" si="106"/>
        <v>-16609895.889167374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-16609895.889167374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-69242.881328738309</v>
      </c>
      <c r="L1114" s="444">
        <f t="shared" ca="1" si="106"/>
        <v>-16687534.400225934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-16687534.400225934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-69566.375124815648</v>
      </c>
      <c r="L1115" s="444">
        <f t="shared" ca="1" si="106"/>
        <v>-16765496.40508057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-16765496.40508057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-69891.216811709965</v>
      </c>
      <c r="L1116" s="444">
        <f t="shared" ca="1" si="106"/>
        <v>-16843783.251622099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-16843783.251622099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-70217.412005632985</v>
      </c>
      <c r="L1117" s="444">
        <f t="shared" ca="1" si="106"/>
        <v>-16922396.293357551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-16922396.293357551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-70544.966346197369</v>
      </c>
      <c r="L1118" s="444">
        <f t="shared" ca="1" si="106"/>
        <v>-17001336.889433566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-17001336.889433566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-70873.885496514107</v>
      </c>
      <c r="L1119" s="444">
        <f t="shared" ca="1" si="106"/>
        <v>-17080606.404659901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-17080606.404659901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-71204.1751432905</v>
      </c>
      <c r="L1120" s="444">
        <f t="shared" ca="1" si="106"/>
        <v>-17160206.20953301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-17160206.20953301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-71535.840996928455</v>
      </c>
      <c r="L1121" s="444">
        <f t="shared" ca="1" si="106"/>
        <v>-17240137.680259757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-17240137.680259757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-71868.888791623234</v>
      </c>
      <c r="L1122" s="444">
        <f t="shared" ca="1" si="106"/>
        <v>-17320402.1987812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-17320402.1987812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-72203.324285462571</v>
      </c>
      <c r="L1123" s="444">
        <f t="shared" ca="1" si="106"/>
        <v>-17401001.152796481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-17401001.152796481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-72539.153260526247</v>
      </c>
      <c r="L1124" s="444">
        <f t="shared" ca="1" si="106"/>
        <v>-17481935.935786825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-17481935.935786825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-72876.381522986019</v>
      </c>
      <c r="L1125" s="444">
        <f t="shared" ca="1" si="106"/>
        <v>-17563207.94703963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-17563207.94703963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-73215.014903206029</v>
      </c>
      <c r="L1126" s="444">
        <f t="shared" ca="1" si="106"/>
        <v>-17644818.591672655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-17644818.591672655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-73555.059255843633</v>
      </c>
      <c r="L1127" s="444">
        <f t="shared" ca="1" si="106"/>
        <v>-17726769.280658316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-17726769.280658316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-73896.520459950552</v>
      </c>
      <c r="L1128" s="444">
        <f t="shared" ca="1" si="106"/>
        <v>-17809061.430848084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-17809061.430848084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-74239.404419074592</v>
      </c>
      <c r="L1129" s="444">
        <f t="shared" ca="1" si="106"/>
        <v>-17891696.464996979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-17891696.464996979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-74583.717061361647</v>
      </c>
      <c r="L1130" s="444">
        <f t="shared" ca="1" si="106"/>
        <v>-17974675.81178816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-17974675.81178816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-74929.46433965824</v>
      </c>
      <c r="L1131" s="444">
        <f t="shared" ca="1" si="106"/>
        <v>-18058000.905857638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-18058000.905857638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-75276.652231614396</v>
      </c>
      <c r="L1132" s="444">
        <f t="shared" ca="1" si="106"/>
        <v>-18141673.187819071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-18141673.187819071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-75625.286739787043</v>
      </c>
      <c r="L1133" s="444">
        <f t="shared" ca="1" si="106"/>
        <v>-18225694.104288675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-18225694.104288675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-75975.373891743715</v>
      </c>
      <c r="L1134" s="444">
        <f t="shared" ca="1" si="106"/>
        <v>-18310065.107910238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-18310065.107910238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-76326.919740166908</v>
      </c>
      <c r="L1135" s="444">
        <f t="shared" ca="1" si="106"/>
        <v>-18394787.657380223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-18394787.657380223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-76679.930362958505</v>
      </c>
      <c r="L1136" s="444">
        <f t="shared" ca="1" si="106"/>
        <v>-18479863.217473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-18479863.217473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-77034.411863345071</v>
      </c>
      <c r="L1137" s="444">
        <f t="shared" ca="1" si="106"/>
        <v>-18565293.259066164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-18565293.259066164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-77390.370369983255</v>
      </c>
      <c r="L1138" s="444">
        <f t="shared" ca="1" si="106"/>
        <v>-18651079.259165965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-18651079.259165965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-77747.812037065771</v>
      </c>
      <c r="L1139" s="444">
        <f t="shared" ca="1" si="106"/>
        <v>-18737222.700932849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-18737222.700932849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-78106.743044427785</v>
      </c>
      <c r="L1140" s="444">
        <f t="shared" ca="1" si="106"/>
        <v>-18823725.073707096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-18823725.073707096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-78467.169597653818</v>
      </c>
      <c r="L1141" s="444">
        <f t="shared" ca="1" si="106"/>
        <v>-18910587.87303457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-18910587.87303457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-78829.097928184958</v>
      </c>
      <c r="L1142" s="444">
        <f t="shared" ca="1" si="106"/>
        <v>-18997812.600692574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-18997812.600692574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-79192.534293426637</v>
      </c>
      <c r="L1143" s="444">
        <f t="shared" ca="1" si="106"/>
        <v>-19085400.764715821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-19085400.764715821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-79557.484976856824</v>
      </c>
      <c r="L1144" s="444">
        <f t="shared" ca="1" si="106"/>
        <v>-19173353.879422497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-19173353.879422497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-79923.95628813465</v>
      </c>
      <c r="L1145" s="444">
        <f t="shared" ca="1" si="106"/>
        <v>-19261673.465440448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-19261673.465440448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-80291.954563209438</v>
      </c>
      <c r="L1146" s="444">
        <f t="shared" ca="1" si="106"/>
        <v>-19350361.049733475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-19350361.049733475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-80661.486164430389</v>
      </c>
      <c r="L1147" s="444">
        <f t="shared" ca="1" si="106"/>
        <v>-19439418.165627725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-19439418.165627725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-81032.557480656425</v>
      </c>
      <c r="L1148" s="444">
        <f t="shared" ca="1" si="106"/>
        <v>-19528846.3528382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-19528846.3528382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-81405.174927366737</v>
      </c>
      <c r="L1149" s="444">
        <f t="shared" ca="1" si="106"/>
        <v>-19618647.157495383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-19618647.157495383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-81779.344946771671</v>
      </c>
      <c r="L1150" s="444">
        <f t="shared" ca="1" si="106"/>
        <v>-19708822.132171974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-19708822.132171974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-82155.074007924137</v>
      </c>
      <c r="L1151" s="444">
        <f t="shared" ca="1" si="106"/>
        <v>-19799372.835909717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-19799372.835909717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-82532.368606831398</v>
      </c>
      <c r="L1152" s="444">
        <f t="shared" ca="1" si="106"/>
        <v>-19890300.834246367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-19890300.834246367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-82911.235266567441</v>
      </c>
      <c r="L1153" s="444">
        <f t="shared" ca="1" si="106"/>
        <v>-19981607.699242752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-19981607.699242752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-83291.680537385706</v>
      </c>
      <c r="L1154" s="444">
        <f t="shared" ca="1" si="106"/>
        <v>-20073295.009509955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-20073295.009509955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-83673.710996832393</v>
      </c>
      <c r="L1155" s="444">
        <f t="shared" ca="1" si="106"/>
        <v>-20165364.350236606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-20165364.350236606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-84057.333249860094</v>
      </c>
      <c r="L1156" s="444">
        <f t="shared" ca="1" si="106"/>
        <v>-20257817.313216284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-20257817.313216284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-84442.553928942099</v>
      </c>
      <c r="L1157" s="444">
        <f t="shared" ca="1" si="106"/>
        <v>-20350655.496875044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-20350655.496875044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-84829.379694186922</v>
      </c>
      <c r="L1158" s="444">
        <f t="shared" ca="1" si="106"/>
        <v>-20443880.506299049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-20443880.506299049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-85217.817233453607</v>
      </c>
      <c r="L1159" s="444">
        <f t="shared" ca="1" si="106"/>
        <v>-20537493.953262322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-20537493.953262322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-85607.873262467256</v>
      </c>
      <c r="L1160" s="444">
        <f t="shared" ca="1" si="106"/>
        <v>-20631497.456254609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-20631497.456254609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-85999.554524935113</v>
      </c>
      <c r="L1161" s="444">
        <f t="shared" ca="1" si="106"/>
        <v>-20725892.640509363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-20725892.640509363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-86392.867792663252</v>
      </c>
      <c r="L1162" s="444">
        <f t="shared" ca="1" si="106"/>
        <v>-20820681.138031844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-20820681.138031844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-86787.819865673591</v>
      </c>
      <c r="L1163" s="444">
        <f t="shared" ca="1" si="106"/>
        <v>-20915864.587627336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-20915864.587627336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-87184.417572321472</v>
      </c>
      <c r="L1164" s="444">
        <f t="shared" ca="1" si="106"/>
        <v>-21011444.634929478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-21011444.634929478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-87582.667769413732</v>
      </c>
      <c r="L1165" s="444">
        <f t="shared" ca="1" si="106"/>
        <v>-21107422.93242871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-21107422.93242871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-87982.577342327204</v>
      </c>
      <c r="L1166" s="444">
        <f t="shared" ca="1" si="106"/>
        <v>-21203801.139500856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-21203801.139500856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-88384.153205127805</v>
      </c>
      <c r="L1167" s="444">
        <f t="shared" ca="1" si="106"/>
        <v>-21300580.922435801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-21300580.922435801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-88787.402300690082</v>
      </c>
      <c r="L1168" s="444">
        <f t="shared" ca="1" si="106"/>
        <v>-21397763.954466309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-21397763.954466309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-89157.349810276282</v>
      </c>
      <c r="L1169" s="444">
        <f t="shared" ca="1" si="106"/>
        <v>-21486921.304276586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-21486921.304276586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-89528.838767819107</v>
      </c>
      <c r="L1170" s="444">
        <f t="shared" ca="1" si="106"/>
        <v>-21576450.143044405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-21576450.143044405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-89901.875596018348</v>
      </c>
      <c r="L1171" s="444">
        <f t="shared" ca="1" si="106"/>
        <v>-21666352.018640421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-21666352.018640421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-90276.466744335092</v>
      </c>
      <c r="L1172" s="444">
        <f t="shared" ca="1" si="106"/>
        <v>-21756628.485384755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-21756628.485384755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-90652.618689103139</v>
      </c>
      <c r="L1173" s="444">
        <f t="shared" ca="1" si="106"/>
        <v>-21847281.10407386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-21847281.10407386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-91030.337933641087</v>
      </c>
      <c r="L1174" s="444">
        <f t="shared" ca="1" si="106"/>
        <v>-21938311.442007501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-21938311.442007501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-91409.63100836458</v>
      </c>
      <c r="L1175" s="444">
        <f t="shared" ca="1" si="106"/>
        <v>-22029721.073015865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-22029721.073015865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-91790.504470899439</v>
      </c>
      <c r="L1176" s="444">
        <f t="shared" ca="1" si="106"/>
        <v>-22121511.577486765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-22121511.577486765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-92172.964906194858</v>
      </c>
      <c r="L1177" s="444">
        <f t="shared" ca="1" si="106"/>
        <v>-22213684.542392958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-22213684.542392958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-92557.01892663732</v>
      </c>
      <c r="L1178" s="444">
        <f t="shared" ca="1" si="106"/>
        <v>-22306241.561319597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-22306241.561319597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-92942.673172164985</v>
      </c>
      <c r="L1179" s="444">
        <f t="shared" ca="1" si="106"/>
        <v>-22399184.234491762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-22399184.234491762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-93329.934310382334</v>
      </c>
      <c r="L1180" s="444">
        <f t="shared" ca="1" si="106"/>
        <v>-22492514.168802146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-22492514.168802146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-93718.809036675608</v>
      </c>
      <c r="L1181" s="444">
        <f t="shared" ca="1" si="106"/>
        <v>-22586232.977838822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-22586232.977838822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-94109.304074328422</v>
      </c>
      <c r="L1182" s="444">
        <f t="shared" ca="1" si="106"/>
        <v>-22680342.28191315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-22680342.28191315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-94501.426174638123</v>
      </c>
      <c r="L1183" s="444">
        <f t="shared" ca="1" si="106"/>
        <v>-22774843.708087787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-22774843.708087787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-94895.18211703244</v>
      </c>
      <c r="L1184" s="444">
        <f t="shared" ca="1" si="106"/>
        <v>-22869738.890204821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-22869738.890204821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-95290.578709186753</v>
      </c>
      <c r="L1185" s="444">
        <f t="shared" ca="1" si="106"/>
        <v>-22965029.468914006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-22965029.468914006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-95687.622787141692</v>
      </c>
      <c r="L1186" s="444">
        <f t="shared" ca="1" si="106"/>
        <v>-23060717.091701146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-23060717.091701146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-96086.321215421442</v>
      </c>
      <c r="L1187" s="444">
        <f t="shared" ca="1" si="106"/>
        <v>-23156803.412916567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-23156803.412916567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-96486.680887152368</v>
      </c>
      <c r="L1188" s="444">
        <f t="shared" ca="1" si="106"/>
        <v>-23253290.093803719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-23253290.093803719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-96888.708724182157</v>
      </c>
      <c r="L1189" s="444">
        <f t="shared" ca="1" si="106"/>
        <v>-23350178.802527901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-23350178.802527901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-97292.41167719959</v>
      </c>
      <c r="L1190" s="444">
        <f t="shared" ca="1" si="106"/>
        <v>-23447471.214205101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-23447471.214205101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-97697.796725854583</v>
      </c>
      <c r="L1191" s="444">
        <f t="shared" ca="1" si="106"/>
        <v>-23545169.010930955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-23545169.010930955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-98104.870878878981</v>
      </c>
      <c r="L1192" s="444">
        <f t="shared" ca="1" si="106"/>
        <v>-23643273.881809834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-23643273.881809834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-98513.641174207645</v>
      </c>
      <c r="L1193" s="444">
        <f t="shared" ca="1" si="106"/>
        <v>-23741787.522984043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-23741787.522984043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-98924.114679100181</v>
      </c>
      <c r="L1194" s="444">
        <f t="shared" ca="1" si="106"/>
        <v>-23840711.637663145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-23840711.637663145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-99336.2984902631</v>
      </c>
      <c r="L1195" s="444">
        <f t="shared" ca="1" si="106"/>
        <v>-23940047.936153408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-23940047.936153408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-99750.199733972535</v>
      </c>
      <c r="L1196" s="444">
        <f t="shared" ca="1" si="106"/>
        <v>-24039798.135887381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-24039798.135887381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-100165.82556619743</v>
      </c>
      <c r="L1197" s="444">
        <f t="shared" ca="1" si="106"/>
        <v>-24139963.961453579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-24139963.961453579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-100583.18317272325</v>
      </c>
      <c r="L1198" s="444">
        <f t="shared" ca="1" si="106"/>
        <v>-24240547.144626301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-24240547.144626301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-101002.27976927625</v>
      </c>
      <c r="L1199" s="444">
        <f t="shared" ca="1" si="106"/>
        <v>-24341549.424395576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-24341549.424395576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-101423.12260164824</v>
      </c>
      <c r="L1200" s="444">
        <f t="shared" ca="1" si="106"/>
        <v>-24442972.546997223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-24442972.546997223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-101845.71894582176</v>
      </c>
      <c r="L1201" s="444">
        <f t="shared" ca="1" si="106"/>
        <v>-24544818.265943047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-24544818.265943047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-102270.07610809602</v>
      </c>
      <c r="L1202" s="444">
        <f t="shared" ca="1" si="106"/>
        <v>-24647088.342051141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-24647088.342051141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-102696.20142521309</v>
      </c>
      <c r="L1203" s="444">
        <f t="shared" ca="1" si="106"/>
        <v>-24749784.543476354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-24749784.543476354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-103124.10226448481</v>
      </c>
      <c r="L1204" s="444">
        <f t="shared" ca="1" si="106"/>
        <v>-24852908.645740841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-24852908.645740841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-103553.78602392017</v>
      </c>
      <c r="L1205" s="444">
        <f t="shared" ca="1" si="106"/>
        <v>-24956462.431764759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-24956462.431764759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-103985.26013235316</v>
      </c>
      <c r="L1206" s="444">
        <f t="shared" ca="1" si="106"/>
        <v>-25060447.691897113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-25060447.691897113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-104418.53204957131</v>
      </c>
      <c r="L1207" s="444">
        <f t="shared" ca="1" si="106"/>
        <v>-25164866.223946683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-25164866.223946683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-104853.60926644452</v>
      </c>
      <c r="L1208" s="444">
        <f t="shared" ca="1" si="106"/>
        <v>-25269719.833213128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-25269719.833213128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-105290.49930505471</v>
      </c>
      <c r="L1209" s="444">
        <f t="shared" ca="1" si="106"/>
        <v>-25375010.332518183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-25375010.332518183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-105729.20971882576</v>
      </c>
      <c r="L1210" s="444">
        <f t="shared" ca="1" si="106"/>
        <v>-25480739.54223701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-25480739.54223701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-106169.7480926542</v>
      </c>
      <c r="L1211" s="444">
        <f t="shared" ca="1" si="106"/>
        <v>-25586909.290329665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-25586909.290329665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-106612.12204304028</v>
      </c>
      <c r="L1212" s="444">
        <f t="shared" ca="1" si="106"/>
        <v>-25693521.412372705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-25693521.412372705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-107056.3392182196</v>
      </c>
      <c r="L1213" s="444">
        <f t="shared" ca="1" si="106"/>
        <v>-25800577.751590922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-25800577.751590922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-107502.40729829551</v>
      </c>
      <c r="L1214" s="444">
        <f t="shared" ca="1" si="106"/>
        <v>-25908080.158889219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-25908080.158889219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-107950.33399537175</v>
      </c>
      <c r="L1215" s="444">
        <f t="shared" ca="1" si="106"/>
        <v>-26016030.492884591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-26016030.492884591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-108400.12705368579</v>
      </c>
      <c r="L1216" s="444">
        <f t="shared" ca="1" si="106"/>
        <v>-26124430.619938277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-26124430.619938277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-108851.79424974282</v>
      </c>
      <c r="L1217" s="444">
        <f t="shared" ca="1" si="106"/>
        <v>-26233282.41418802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-26233282.41418802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-109305.34339245009</v>
      </c>
      <c r="L1218" s="444">
        <f t="shared" ca="1" si="106"/>
        <v>-26342587.75758047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-26342587.75758047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-109760.78232325197</v>
      </c>
      <c r="L1219" s="444">
        <f t="shared" ca="1" si="106"/>
        <v>-26452348.539903723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-26452348.539903723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-110218.11891626552</v>
      </c>
      <c r="L1220" s="444">
        <f t="shared" ca="1" si="106"/>
        <v>-26562566.658819988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-26562566.658819988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-110677.36107841662</v>
      </c>
      <c r="L1221" s="444">
        <f t="shared" ca="1" si="106"/>
        <v>-26673244.019898403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-26673244.019898403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-111138.51674957668</v>
      </c>
      <c r="L1222" s="444">
        <f t="shared" ca="1" si="106"/>
        <v>-26784382.536647979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-26784382.536647979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-111601.59390269991</v>
      </c>
      <c r="L1223" s="444">
        <f t="shared" ca="1" si="106"/>
        <v>-26895984.130550679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-26895984.130550679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-112066.60054396116</v>
      </c>
      <c r="L1224" s="444">
        <f t="shared" ca="1" si="106"/>
        <v>-27008050.73109464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-27008050.73109464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-112533.54471289435</v>
      </c>
      <c r="L1225" s="444">
        <f t="shared" ca="1" si="106"/>
        <v>-27120584.275807533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-27120584.275807533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-113002.43448253139</v>
      </c>
      <c r="L1226" s="444">
        <f t="shared" ca="1" si="106"/>
        <v>-27233586.710290063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-27233586.710290063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-113473.27795954191</v>
      </c>
      <c r="L1227" s="444">
        <f t="shared" ca="1" si="106"/>
        <v>-27347059.988249604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-27347059.988249604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-113946.08328437335</v>
      </c>
      <c r="L1228" s="444">
        <f t="shared" ca="1" si="106"/>
        <v>-27461006.071533978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-27461006.071533978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-114420.85863139157</v>
      </c>
      <c r="L1229" s="444">
        <f t="shared" ca="1" si="106"/>
        <v>-27575426.930165369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-27575426.930165369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-114897.61220902238</v>
      </c>
      <c r="L1230" s="444">
        <f t="shared" ca="1" si="106"/>
        <v>-27690324.542374391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-27690324.542374391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-115376.35225989329</v>
      </c>
      <c r="L1231" s="444">
        <f t="shared" ca="1" si="106"/>
        <v>-27805700.894634284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-27805700.894634284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-115857.08706097618</v>
      </c>
      <c r="L1232" s="444">
        <f t="shared" ca="1" si="106"/>
        <v>-27921557.981695261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-27921557.981695261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-116339.82492373024</v>
      </c>
      <c r="L1233" s="444">
        <f t="shared" ca="1" si="106"/>
        <v>-28037897.806618992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-28037897.806618992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-116824.5741942458</v>
      </c>
      <c r="L1234" s="444">
        <f t="shared" ca="1" si="106"/>
        <v>-28154722.380813237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-28154722.380813237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-117311.34325338848</v>
      </c>
      <c r="L1235" s="444">
        <f t="shared" ca="1" si="106"/>
        <v>-28272033.724066626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-28272033.724066626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-117800.14051694426</v>
      </c>
      <c r="L1236" s="444">
        <f t="shared" ca="1" si="106"/>
        <v>-28389833.864583571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-28389833.864583571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-118290.97443576487</v>
      </c>
      <c r="L1237" s="444">
        <f t="shared" ca="1" si="106"/>
        <v>-28508124.839019336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-28508124.839019336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-118783.85349591389</v>
      </c>
      <c r="L1238" s="444">
        <f t="shared" ca="1" si="106"/>
        <v>-28626908.69251525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-28626908.69251525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-119278.78621881356</v>
      </c>
      <c r="L1239" s="444">
        <f t="shared" ca="1" si="106"/>
        <v>-28746187.478734065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-28746187.478734065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-119775.78116139193</v>
      </c>
      <c r="L1240" s="444">
        <f t="shared" ca="1" si="106"/>
        <v>-28865963.259895455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-28865963.259895455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-120274.84691623105</v>
      </c>
      <c r="L1241" s="444">
        <f t="shared" ca="1" si="106"/>
        <v>-28986238.106811687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-28986238.106811687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-120775.99211171536</v>
      </c>
      <c r="L1242" s="444">
        <f t="shared" ca="1" si="106"/>
        <v>-29107014.098923404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-29107014.098923404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-121279.22541218085</v>
      </c>
      <c r="L1243" s="444">
        <f t="shared" ca="1" si="106"/>
        <v>-29228293.324335586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-29228293.324335586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-121784.55551806494</v>
      </c>
      <c r="L1244" s="444">
        <f t="shared" ca="1" si="106"/>
        <v>-29350077.879853651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-29350077.879853651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-122291.99116605689</v>
      </c>
      <c r="L1245" s="444">
        <f t="shared" ca="1" si="106"/>
        <v>-29472369.871019706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-29472369.871019706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-122801.54112924877</v>
      </c>
      <c r="L1246" s="444">
        <f t="shared" ca="1" si="106"/>
        <v>-29595171.412148956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-29595171.412148956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-123313.21421728731</v>
      </c>
      <c r="L1247" s="444">
        <f t="shared" ca="1" si="106"/>
        <v>-29718484.626366243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-29718484.626366243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-123827.01927652601</v>
      </c>
      <c r="L1248" s="444">
        <f t="shared" ca="1" si="106"/>
        <v>-29842311.645642769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-29842311.645642769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-124342.96519017819</v>
      </c>
      <c r="L1249" s="444">
        <f t="shared" ca="1" si="106"/>
        <v>-29966654.610832948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-29966654.610832948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-124861.06087847063</v>
      </c>
      <c r="L1250" s="444">
        <f t="shared" ca="1" si="106"/>
        <v>-30091515.671711419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-30091515.671711419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-125381.31529879758</v>
      </c>
      <c r="L1251" s="444">
        <f t="shared" ca="1" si="106"/>
        <v>-30216896.987010218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-30216896.987010218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-125903.73744587593</v>
      </c>
      <c r="L1252" s="444">
        <f t="shared" ca="1" si="106"/>
        <v>-30342800.724456094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-30342800.724456094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-126428.33635190041</v>
      </c>
      <c r="L1253" s="444">
        <f t="shared" ca="1" si="106"/>
        <v>-30469229.060807995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-30469229.060807995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-126955.12108669999</v>
      </c>
      <c r="L1254" s="444">
        <f t="shared" ca="1" si="106"/>
        <v>-30596184.181894697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-30596184.181894697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-127484.10075789456</v>
      </c>
      <c r="L1255" s="444">
        <f t="shared" ca="1" si="106"/>
        <v>-30723668.28265259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-30723668.28265259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-128015.28451105246</v>
      </c>
      <c r="L1256" s="444">
        <f t="shared" ca="1" si="106"/>
        <v>-30851683.567163642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-30851683.567163642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-128548.68152984853</v>
      </c>
      <c r="L1257" s="444">
        <f t="shared" ca="1" si="106"/>
        <v>-30980232.248693492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-30980232.248693492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-129084.30103622288</v>
      </c>
      <c r="L1258" s="444">
        <f t="shared" ca="1" si="106"/>
        <v>-31109316.549729716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-31109316.549729716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-129622.15229054049</v>
      </c>
      <c r="L1259" s="444">
        <f t="shared" ca="1" si="106"/>
        <v>-31238938.702020258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-31238938.702020258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-130162.24459175108</v>
      </c>
      <c r="L1260" s="444">
        <f t="shared" ca="1" si="106"/>
        <v>-31369100.946612008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-31369100.946612008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-130704.58727755003</v>
      </c>
      <c r="L1261" s="444">
        <f t="shared" ca="1" si="106"/>
        <v>-31499805.533889558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-31499805.533889558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-131249.18972453981</v>
      </c>
      <c r="L1262" s="444">
        <f t="shared" ca="1" si="106"/>
        <v>-31631054.723614097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-31631054.723614097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-131796.06134839208</v>
      </c>
      <c r="L1263" s="444">
        <f t="shared" ca="1" si="106"/>
        <v>-31762850.78496249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-31762850.78496249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-132345.21160401037</v>
      </c>
      <c r="L1264" s="444">
        <f t="shared" ca="1" si="106"/>
        <v>-31895195.996566501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-31895195.996566501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-132896.64998569374</v>
      </c>
      <c r="L1265" s="444">
        <f t="shared" ca="1" si="106"/>
        <v>-32028092.646552194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-32028092.646552194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-133450.38602730082</v>
      </c>
      <c r="L1266" s="444">
        <f t="shared" ca="1" si="106"/>
        <v>-32161543.032579497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-32161543.032579497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-134006.42930241459</v>
      </c>
      <c r="L1267" s="444">
        <f t="shared" ca="1" si="106"/>
        <v>-32295549.46188191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-32295549.46188191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-134564.78942450797</v>
      </c>
      <c r="L1268" s="444">
        <f t="shared" ca="1" si="106"/>
        <v>-32430114.251306418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-32430114.251306418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-135125.47604711007</v>
      </c>
      <c r="L1269" s="444">
        <f t="shared" ca="1" si="106"/>
        <v>-32565239.727353528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-32565239.727353528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-135688.49886397304</v>
      </c>
      <c r="L1270" s="444">
        <f t="shared" ca="1" si="106"/>
        <v>-32700928.226217501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-32700928.226217501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-136253.86760923956</v>
      </c>
      <c r="L1271" s="444">
        <f t="shared" ca="1" si="106"/>
        <v>-32837182.093826741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-32837182.093826741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-136821.59205761141</v>
      </c>
      <c r="L1272" s="444">
        <f t="shared" ca="1" si="106"/>
        <v>-32974003.685884353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-32974003.685884353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-137391.68202451814</v>
      </c>
      <c r="L1273" s="444">
        <f t="shared" ca="1" si="106"/>
        <v>-33111395.367908873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-33111395.367908873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-137964.14736628698</v>
      </c>
      <c r="L1274" s="444">
        <f t="shared" ca="1" si="106"/>
        <v>-33249359.515275158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-33249359.515275158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-138538.99798031314</v>
      </c>
      <c r="L1275" s="444">
        <f t="shared" ca="1" si="106"/>
        <v>-33387898.51325547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-33387898.51325547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-139116.24380523112</v>
      </c>
      <c r="L1276" s="444">
        <f t="shared" ca="1" si="106"/>
        <v>-33527014.757060699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-33527014.757060699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-139695.89482108626</v>
      </c>
      <c r="L1277" s="444">
        <f t="shared" ca="1" si="106"/>
        <v>-33666710.651881784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-33666710.651881784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-140277.96104950743</v>
      </c>
      <c r="L1278" s="444">
        <f t="shared" ca="1" si="106"/>
        <v>-33806988.612931289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-33806988.612931289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-140862.45255388037</v>
      </c>
      <c r="L1279" s="444">
        <f t="shared" ca="1" si="106"/>
        <v>-33947851.065485172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-33947851.065485172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-141449.37943952155</v>
      </c>
      <c r="L1280" s="444">
        <f t="shared" ca="1" si="106"/>
        <v>-34089300.44492469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-34089300.44492469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-142038.75185385288</v>
      </c>
      <c r="L1281" s="444">
        <f t="shared" ca="1" si="106"/>
        <v>-34231339.196778543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-34231339.196778543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-142630.57998657727</v>
      </c>
      <c r="L1282" s="444">
        <f t="shared" ca="1" si="106"/>
        <v>-34373969.776765123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-34373969.776765123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-143224.87406985468</v>
      </c>
      <c r="L1283" s="444">
        <f t="shared" ref="L1283:L1537" ca="1" si="127">I1283-J1283+K1283</f>
        <v>-34517194.650834978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-34517194.650834978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-143821.64437847908</v>
      </c>
      <c r="L1284" s="444">
        <f t="shared" ca="1" si="127"/>
        <v>-34661016.295213453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-34661016.295213453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-144420.90123005604</v>
      </c>
      <c r="L1285" s="444">
        <f t="shared" ca="1" si="127"/>
        <v>-34805437.196443513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-34805437.196443513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-145022.65498518129</v>
      </c>
      <c r="L1286" s="444">
        <f t="shared" ca="1" si="127"/>
        <v>-34950459.851428695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-34950459.851428695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-145626.91604761957</v>
      </c>
      <c r="L1287" s="444">
        <f t="shared" ca="1" si="127"/>
        <v>-35096086.767476313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-35096086.767476313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-146233.69486448463</v>
      </c>
      <c r="L1288" s="444">
        <f t="shared" ca="1" si="127"/>
        <v>-35242320.462340795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-35242320.462340795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-146843.00192641997</v>
      </c>
      <c r="L1289" s="444">
        <f t="shared" ca="1" si="127"/>
        <v>-35389163.464267217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-35389163.464267217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-147454.84776778007</v>
      </c>
      <c r="L1290" s="444">
        <f t="shared" ca="1" si="127"/>
        <v>-35536618.312034994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-35536618.312034994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-148069.24296681248</v>
      </c>
      <c r="L1291" s="444">
        <f t="shared" ca="1" si="127"/>
        <v>-35684687.55500181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-35684687.55500181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-148686.19814584087</v>
      </c>
      <c r="L1292" s="444">
        <f t="shared" ca="1" si="127"/>
        <v>-35833373.753147654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-35833373.753147654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-149305.72397144855</v>
      </c>
      <c r="L1293" s="444">
        <f t="shared" ca="1" si="127"/>
        <v>-35982679.477119103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-35982679.477119103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-149927.83115466294</v>
      </c>
      <c r="L1294" s="444">
        <f t="shared" ca="1" si="127"/>
        <v>-36132607.308273762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-36132607.308273762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-150552.53045114069</v>
      </c>
      <c r="L1295" s="444">
        <f t="shared" ca="1" si="127"/>
        <v>-36283159.838724904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-36283159.838724904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-151179.83266135375</v>
      </c>
      <c r="L1296" s="444">
        <f t="shared" ca="1" si="127"/>
        <v>-36434339.671386257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-36434339.671386257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-151809.74863077607</v>
      </c>
      <c r="L1297" s="444">
        <f t="shared" ca="1" si="127"/>
        <v>-36586149.420017034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-36586149.420017034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-152442.28925007099</v>
      </c>
      <c r="L1298" s="444">
        <f t="shared" ca="1" si="127"/>
        <v>-36738591.709267102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-36738591.709267102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-153077.4654552796</v>
      </c>
      <c r="L1299" s="444">
        <f t="shared" ca="1" si="127"/>
        <v>-36891669.174722381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-36891669.174722381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-153715.28822800991</v>
      </c>
      <c r="L1300" s="444">
        <f t="shared" ca="1" si="127"/>
        <v>-37045384.462950394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-37045384.462950394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-154355.76859562664</v>
      </c>
      <c r="L1301" s="444">
        <f t="shared" ca="1" si="127"/>
        <v>-37199740.231546022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-37199740.231546022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-154998.91763144176</v>
      </c>
      <c r="L1302" s="444">
        <f t="shared" ca="1" si="127"/>
        <v>-37354739.149177462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-37354739.149177462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-155644.7464549061</v>
      </c>
      <c r="L1303" s="444">
        <f t="shared" ca="1" si="127"/>
        <v>-37510383.895632371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-37510383.895632371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-156293.26623180154</v>
      </c>
      <c r="L1304" s="444">
        <f t="shared" ca="1" si="127"/>
        <v>-37666677.161864176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-37666677.161864176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-156944.48817443405</v>
      </c>
      <c r="L1305" s="444">
        <f t="shared" ca="1" si="127"/>
        <v>-37823621.650038607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-37823621.650038607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-157598.42354182753</v>
      </c>
      <c r="L1306" s="444">
        <f t="shared" ca="1" si="127"/>
        <v>-37981220.073580436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-37981220.073580436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-158255.08363991848</v>
      </c>
      <c r="L1307" s="444">
        <f t="shared" ca="1" si="127"/>
        <v>-38139475.157220356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-38139475.157220356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-158914.47982175148</v>
      </c>
      <c r="L1308" s="444">
        <f t="shared" ca="1" si="127"/>
        <v>-38298389.637042105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-38298389.637042105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-159576.62348767545</v>
      </c>
      <c r="L1309" s="444">
        <f t="shared" ca="1" si="127"/>
        <v>-38457966.260529779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-38457966.260529779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-160241.52608554074</v>
      </c>
      <c r="L1310" s="444">
        <f t="shared" ca="1" si="127"/>
        <v>-38618207.78661532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-38618207.78661532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-160909.19911089717</v>
      </c>
      <c r="L1311" s="444">
        <f t="shared" ca="1" si="127"/>
        <v>-38779116.985726215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-38779116.985726215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-161579.65410719256</v>
      </c>
      <c r="L1312" s="444">
        <f t="shared" ca="1" si="127"/>
        <v>-38940696.639833406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-38940696.639833406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-162252.90266597254</v>
      </c>
      <c r="L1313" s="444">
        <f t="shared" ca="1" si="127"/>
        <v>-39102949.542499378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-39102949.542499378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-162928.95642708073</v>
      </c>
      <c r="L1314" s="444">
        <f t="shared" ca="1" si="127"/>
        <v>-39265878.498926461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-39265878.498926461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-163607.82707886025</v>
      </c>
      <c r="L1315" s="444">
        <f t="shared" ca="1" si="127"/>
        <v>-39429486.326005325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-39429486.326005325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-164289.52635835551</v>
      </c>
      <c r="L1316" s="444">
        <f t="shared" ca="1" si="127"/>
        <v>-39593775.852363683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-39593775.852363683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-164974.06605151534</v>
      </c>
      <c r="L1317" s="444">
        <f t="shared" ca="1" si="127"/>
        <v>-39758749.918415196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-39758749.918415196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-165661.45799339665</v>
      </c>
      <c r="L1318" s="444">
        <f t="shared" ca="1" si="127"/>
        <v>-39924411.376408592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-39924411.376408592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-166351.71406836913</v>
      </c>
      <c r="L1319" s="444">
        <f t="shared" ca="1" si="127"/>
        <v>-40090763.09047696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-40090763.09047696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-167044.84621032065</v>
      </c>
      <c r="L1320" s="444">
        <f t="shared" ca="1" si="127"/>
        <v>-40257807.936687283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-40257807.936687283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-167740.86640286367</v>
      </c>
      <c r="L1321" s="444">
        <f t="shared" ca="1" si="127"/>
        <v>-40425548.803090148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-40425548.803090148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-168439.78667954227</v>
      </c>
      <c r="L1322" s="444">
        <f t="shared" ca="1" si="127"/>
        <v>-40593988.589769691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-40593988.589769691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-169141.61912404039</v>
      </c>
      <c r="L1323" s="444">
        <f t="shared" ca="1" si="127"/>
        <v>-40763130.208893731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-40763130.208893731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-169846.37587039053</v>
      </c>
      <c r="L1324" s="444">
        <f t="shared" ca="1" si="127"/>
        <v>-40932976.584764123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-40932976.584764123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-170554.06910318384</v>
      </c>
      <c r="L1325" s="444">
        <f t="shared" ca="1" si="127"/>
        <v>-41103530.653867304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-41103530.653867304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-171264.71105778043</v>
      </c>
      <c r="L1326" s="444">
        <f t="shared" ca="1" si="127"/>
        <v>-41274795.364925086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-41274795.364925086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-171978.31402052118</v>
      </c>
      <c r="L1327" s="444">
        <f t="shared" ca="1" si="127"/>
        <v>-41446773.678945608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-41446773.678945608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-172694.89032894003</v>
      </c>
      <c r="L1328" s="444">
        <f t="shared" ca="1" si="127"/>
        <v>-41619468.569274552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-41619468.569274552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-173414.4523719773</v>
      </c>
      <c r="L1329" s="444">
        <f t="shared" ca="1" si="127"/>
        <v>-41792883.021646529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-41792883.021646529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-174137.01259019386</v>
      </c>
      <c r="L1330" s="444">
        <f t="shared" ca="1" si="127"/>
        <v>-41967020.034236722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-41967020.034236722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-174862.58347598635</v>
      </c>
      <c r="L1331" s="444">
        <f t="shared" ca="1" si="127"/>
        <v>-42141882.617712706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-42141882.617712706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-175591.17757380294</v>
      </c>
      <c r="L1332" s="444">
        <f t="shared" ca="1" si="127"/>
        <v>-42317473.795286506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-42317473.795286506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-176322.80748036044</v>
      </c>
      <c r="L1333" s="444">
        <f t="shared" ca="1" si="127"/>
        <v>-42493796.602766864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-42493796.602766864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-177057.48584486192</v>
      </c>
      <c r="L1334" s="444">
        <f t="shared" ca="1" si="127"/>
        <v>-42670854.088611729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-42670854.088611729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-177795.22536921554</v>
      </c>
      <c r="L1335" s="444">
        <f t="shared" ca="1" si="127"/>
        <v>-42848649.313980944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-42848649.313980944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-178536.03880825394</v>
      </c>
      <c r="L1336" s="444">
        <f t="shared" ca="1" si="127"/>
        <v>-43027185.352789201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-43027185.352789201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-179279.93896995499</v>
      </c>
      <c r="L1337" s="444">
        <f t="shared" ca="1" si="127"/>
        <v>-43206465.291759156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-43206465.291759156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-180026.93871566316</v>
      </c>
      <c r="L1338" s="444">
        <f t="shared" ca="1" si="127"/>
        <v>-43386492.230474822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-43386492.230474822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-180777.05096031175</v>
      </c>
      <c r="L1339" s="444">
        <f t="shared" ca="1" si="127"/>
        <v>-43567269.281435132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-43567269.281435132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-181530.28867264639</v>
      </c>
      <c r="L1340" s="444">
        <f t="shared" ca="1" si="127"/>
        <v>-43748799.57010778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-43748799.57010778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-182286.66487544909</v>
      </c>
      <c r="L1341" s="444">
        <f t="shared" ca="1" si="127"/>
        <v>-43931086.234983228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-43931086.234983228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-183046.19264576345</v>
      </c>
      <c r="L1342" s="444">
        <f t="shared" ca="1" si="127"/>
        <v>-44114132.427628994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-44114132.427628994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-183808.88511512079</v>
      </c>
      <c r="L1343" s="444">
        <f t="shared" ca="1" si="127"/>
        <v>-44297941.312744118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-44297941.312744118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-184574.75546976714</v>
      </c>
      <c r="L1344" s="444">
        <f t="shared" ca="1" si="127"/>
        <v>-44482516.068213888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-44482516.068213888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-185343.8169508912</v>
      </c>
      <c r="L1345" s="444">
        <f t="shared" ca="1" si="127"/>
        <v>-44667859.885164782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-44667859.885164782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-186116.08285485324</v>
      </c>
      <c r="L1346" s="444">
        <f t="shared" ca="1" si="127"/>
        <v>-44853975.968019634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-44853975.968019634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-186891.56653341514</v>
      </c>
      <c r="L1347" s="444">
        <f t="shared" ca="1" si="127"/>
        <v>-45040867.534553051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-45040867.534553051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-187670.28139397103</v>
      </c>
      <c r="L1348" s="444">
        <f t="shared" ca="1" si="127"/>
        <v>-45228537.815947019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-45228537.815947019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-188452.24089977925</v>
      </c>
      <c r="L1349" s="444">
        <f t="shared" ca="1" si="127"/>
        <v>-45416990.056846797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-45416990.056846797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-189237.45857019498</v>
      </c>
      <c r="L1350" s="444">
        <f t="shared" ca="1" si="127"/>
        <v>-45606227.515416995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-45606227.515416995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-190025.94798090414</v>
      </c>
      <c r="L1351" s="444">
        <f t="shared" ca="1" si="127"/>
        <v>-45796253.463397898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-45796253.463397898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-190817.72276415789</v>
      </c>
      <c r="L1352" s="444">
        <f t="shared" ca="1" si="127"/>
        <v>-45987071.186162055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-45987071.186162055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-191612.79660900857</v>
      </c>
      <c r="L1353" s="444">
        <f t="shared" ca="1" si="127"/>
        <v>-46178683.982771061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-46178683.982771061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-192411.18326154607</v>
      </c>
      <c r="L1354" s="444">
        <f t="shared" ca="1" si="127"/>
        <v>-46371095.166032605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-46371095.166032605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-193212.89652513585</v>
      </c>
      <c r="L1355" s="444">
        <f t="shared" ca="1" si="127"/>
        <v>-46564308.062557742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-46564308.062557742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-194017.95026065726</v>
      </c>
      <c r="L1356" s="444">
        <f t="shared" ca="1" si="127"/>
        <v>-46758326.012818396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-46758326.012818396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-194826.35838674332</v>
      </c>
      <c r="L1357" s="444">
        <f t="shared" ca="1" si="127"/>
        <v>-46953152.371205136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-46953152.371205136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-195638.13488002139</v>
      </c>
      <c r="L1358" s="444">
        <f t="shared" ca="1" si="127"/>
        <v>-47148790.506085157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-47148790.506085157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-196453.29377535483</v>
      </c>
      <c r="L1359" s="444">
        <f t="shared" ca="1" si="127"/>
        <v>-47345243.799860515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-47345243.799860515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-197271.84916608548</v>
      </c>
      <c r="L1360" s="444">
        <f t="shared" ca="1" si="127"/>
        <v>-47542515.649026603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-47542515.649026603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-198093.81520427752</v>
      </c>
      <c r="L1361" s="444">
        <f t="shared" ca="1" si="127"/>
        <v>-47740609.46423088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-47740609.46423088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-198919.20610096201</v>
      </c>
      <c r="L1362" s="444">
        <f t="shared" ca="1" si="127"/>
        <v>-47939528.670331843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-47939528.670331843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-199748.03612638268</v>
      </c>
      <c r="L1363" s="444">
        <f t="shared" ca="1" si="127"/>
        <v>-48139276.706458226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-48139276.706458226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-200580.31961024262</v>
      </c>
      <c r="L1364" s="444">
        <f t="shared" ca="1" si="127"/>
        <v>-48339857.026068471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-48339857.026068471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-201416.07094195197</v>
      </c>
      <c r="L1365" s="444">
        <f t="shared" ca="1" si="127"/>
        <v>-48541273.097010426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-48541273.097010426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-202255.30457087676</v>
      </c>
      <c r="L1366" s="444">
        <f t="shared" ca="1" si="127"/>
        <v>-48743528.401581302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-48743528.401581302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-203098.03500658876</v>
      </c>
      <c r="L1367" s="444">
        <f t="shared" ca="1" si="127"/>
        <v>-48946626.436587892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-48946626.436587892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-203944.2768191162</v>
      </c>
      <c r="L1368" s="444">
        <f t="shared" ca="1" si="127"/>
        <v>-49150570.71340701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-49150570.71340701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-204794.04463919587</v>
      </c>
      <c r="L1369" s="444">
        <f t="shared" ca="1" si="127"/>
        <v>-49355364.758046202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-49355364.758046202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-205647.35315852583</v>
      </c>
      <c r="L1370" s="444">
        <f t="shared" ca="1" si="127"/>
        <v>-49561012.111204728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-49561012.111204728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-206504.21713001971</v>
      </c>
      <c r="L1371" s="444">
        <f t="shared" ca="1" si="127"/>
        <v>-49767516.328334749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-49767516.328334749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-207364.65136806146</v>
      </c>
      <c r="L1372" s="444">
        <f t="shared" ca="1" si="127"/>
        <v>-49974880.979702808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-49974880.979702808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-208228.67074876171</v>
      </c>
      <c r="L1373" s="444">
        <f t="shared" ca="1" si="127"/>
        <v>-50183109.650451571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-50183109.650451571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-209096.29021021488</v>
      </c>
      <c r="L1374" s="444">
        <f t="shared" ca="1" si="127"/>
        <v>-50392205.940661788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-50392205.940661788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-209967.52475275745</v>
      </c>
      <c r="L1375" s="444">
        <f t="shared" ca="1" si="127"/>
        <v>-50602173.465414546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-50602173.465414546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-210842.38943922726</v>
      </c>
      <c r="L1376" s="444">
        <f t="shared" ca="1" si="127"/>
        <v>-50813015.854853772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-50813015.854853772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-211720.89939522406</v>
      </c>
      <c r="L1377" s="444">
        <f t="shared" ca="1" si="127"/>
        <v>-51024736.754248999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-51024736.754248999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-212603.06980937082</v>
      </c>
      <c r="L1378" s="444">
        <f t="shared" ca="1" si="127"/>
        <v>-51237339.824058369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-51237339.824058369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-213488.91593357653</v>
      </c>
      <c r="L1379" s="444">
        <f t="shared" ca="1" si="127"/>
        <v>-51450828.739991948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-51450828.739991948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-214378.45308329977</v>
      </c>
      <c r="L1380" s="444">
        <f t="shared" ca="1" si="127"/>
        <v>-51665207.193075247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-51665207.193075247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-215271.69663781353</v>
      </c>
      <c r="L1381" s="444">
        <f t="shared" ca="1" si="127"/>
        <v>-51880478.889713064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-51880478.889713064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-216168.6620404711</v>
      </c>
      <c r="L1382" s="444">
        <f t="shared" ca="1" si="127"/>
        <v>-52096647.551753536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-52096647.551753536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-217069.36479897305</v>
      </c>
      <c r="L1383" s="444">
        <f t="shared" ca="1" si="127"/>
        <v>-52313716.916552506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-52313716.916552506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-217973.82048563543</v>
      </c>
      <c r="L1384" s="444">
        <f t="shared" ca="1" si="127"/>
        <v>-52531690.737038143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-52531690.737038143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-218882.04473765893</v>
      </c>
      <c r="L1385" s="444">
        <f t="shared" ca="1" si="127"/>
        <v>-52750572.781775802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-52750572.781775802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-219794.05325739918</v>
      </c>
      <c r="L1386" s="444">
        <f t="shared" ca="1" si="127"/>
        <v>-52970366.835033201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-52970366.835033201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-220709.86181263832</v>
      </c>
      <c r="L1387" s="444">
        <f t="shared" ca="1" si="127"/>
        <v>-53191076.696845837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-53191076.696845837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-221629.48623685766</v>
      </c>
      <c r="L1388" s="444">
        <f t="shared" ca="1" si="127"/>
        <v>-53412706.183082692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-53412706.183082692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-222552.94242951123</v>
      </c>
      <c r="L1389" s="444">
        <f t="shared" ca="1" si="127"/>
        <v>-53635259.125512205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-53635259.125512205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-223480.24635630089</v>
      </c>
      <c r="L1390" s="444">
        <f t="shared" ca="1" si="127"/>
        <v>-53858739.371868506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-53858739.371868506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-224411.41404945211</v>
      </c>
      <c r="L1391" s="444">
        <f t="shared" ca="1" si="127"/>
        <v>-54083150.78591796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-54083150.78591796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-225346.46160799148</v>
      </c>
      <c r="L1392" s="444">
        <f t="shared" ca="1" si="127"/>
        <v>-54308497.247525953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-54308497.247525953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-226285.40519802479</v>
      </c>
      <c r="L1393" s="444">
        <f t="shared" ca="1" si="127"/>
        <v>-54534782.652723975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-54534782.652723975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-227228.26105301655</v>
      </c>
      <c r="L1394" s="444">
        <f t="shared" ca="1" si="127"/>
        <v>-54762010.913776994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-54762010.913776994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-228175.04547407079</v>
      </c>
      <c r="L1395" s="444">
        <f t="shared" ca="1" si="127"/>
        <v>-54990185.959251061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-54990185.959251061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-229125.77483021279</v>
      </c>
      <c r="L1396" s="444">
        <f t="shared" ca="1" si="127"/>
        <v>-55219311.734081276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-55219311.734081276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-230080.46555867197</v>
      </c>
      <c r="L1397" s="444">
        <f t="shared" ca="1" si="127"/>
        <v>-55449392.199639946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-55449392.199639946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-231039.13416516647</v>
      </c>
      <c r="L1398" s="444">
        <f t="shared" ca="1" si="127"/>
        <v>-55680431.333805114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-55680431.333805114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-232001.79722418796</v>
      </c>
      <c r="L1399" s="444">
        <f t="shared" ca="1" si="127"/>
        <v>-55912433.1310293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-55912433.1310293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-232968.47137928871</v>
      </c>
      <c r="L1400" s="444">
        <f t="shared" ca="1" si="127"/>
        <v>-56145401.602408588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-56145401.602408588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-233939.17334336907</v>
      </c>
      <c r="L1401" s="444">
        <f t="shared" ca="1" si="127"/>
        <v>-56379340.775751956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-56379340.775751956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-234913.91989896647</v>
      </c>
      <c r="L1402" s="444">
        <f t="shared" ca="1" si="127"/>
        <v>-56614254.69565092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-56614254.69565092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-235892.72789854551</v>
      </c>
      <c r="L1403" s="444">
        <f t="shared" ca="1" si="127"/>
        <v>-56850147.423549466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-56850147.423549466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-236875.61426478944</v>
      </c>
      <c r="L1404" s="444">
        <f t="shared" ca="1" si="127"/>
        <v>-57087023.037814252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-57087023.037814252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-237862.5959908927</v>
      </c>
      <c r="L1405" s="444">
        <f t="shared" ca="1" si="127"/>
        <v>-57324885.633805148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-57324885.633805148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-238853.69014085477</v>
      </c>
      <c r="L1406" s="444">
        <f t="shared" ca="1" si="127"/>
        <v>-57563739.323946007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-57563739.323946007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-239848.91384977498</v>
      </c>
      <c r="L1407" s="444">
        <f t="shared" ca="1" si="127"/>
        <v>-57803588.237795785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-57803588.237795785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-240848.28432414911</v>
      </c>
      <c r="L1408" s="444">
        <f t="shared" ca="1" si="127"/>
        <v>-58044436.522119932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-58044436.522119932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-241851.81884216642</v>
      </c>
      <c r="L1409" s="444">
        <f t="shared" ca="1" si="127"/>
        <v>-58286288.340962097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-58286288.340962097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-242859.53475400872</v>
      </c>
      <c r="L1410" s="444">
        <f t="shared" ca="1" si="127"/>
        <v>-58529147.875716105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-58529147.875716105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-243871.44948215043</v>
      </c>
      <c r="L1411" s="444">
        <f t="shared" ca="1" si="127"/>
        <v>-58773019.325198255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-58773019.325198255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-244887.58052165943</v>
      </c>
      <c r="L1412" s="444">
        <f t="shared" ca="1" si="127"/>
        <v>-59017906.905719914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-59017906.905719914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-245907.94544049964</v>
      </c>
      <c r="L1413" s="444">
        <f t="shared" ca="1" si="127"/>
        <v>-59263814.851160415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-59263814.851160415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-246932.56187983509</v>
      </c>
      <c r="L1414" s="444">
        <f t="shared" ca="1" si="127"/>
        <v>-59510747.413040251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-59510747.413040251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-247961.44755433442</v>
      </c>
      <c r="L1415" s="444">
        <f t="shared" ca="1" si="127"/>
        <v>-59758708.860594586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-59758708.860594586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-248994.62025247741</v>
      </c>
      <c r="L1416" s="444">
        <f t="shared" ca="1" si="127"/>
        <v>-60007703.480847061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-60007703.480847061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-250032.09783686278</v>
      </c>
      <c r="L1417" s="444">
        <f t="shared" ca="1" si="127"/>
        <v>-60257735.57868392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-60257735.57868392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-251073.89824451637</v>
      </c>
      <c r="L1418" s="444">
        <f t="shared" ca="1" si="127"/>
        <v>-60508809.476928435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-60508809.476928435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-252120.03948720181</v>
      </c>
      <c r="L1419" s="444">
        <f t="shared" ca="1" si="127"/>
        <v>-60760929.516415641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-60760929.516415641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-253170.53965173181</v>
      </c>
      <c r="L1420" s="444">
        <f t="shared" ca="1" si="127"/>
        <v>-61014100.05606737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-61014100.05606737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-254225.41690028072</v>
      </c>
      <c r="L1421" s="444">
        <f t="shared" ca="1" si="127"/>
        <v>-61268325.472967647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-61268325.472967647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-255284.68947069853</v>
      </c>
      <c r="L1422" s="444">
        <f t="shared" ca="1" si="127"/>
        <v>-61523610.162438348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-61523610.162438348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-256348.37567682649</v>
      </c>
      <c r="L1423" s="444">
        <f t="shared" ca="1" si="127"/>
        <v>-61779958.538115174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-61779958.538115174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-257416.49390881322</v>
      </c>
      <c r="L1424" s="444">
        <f t="shared" ca="1" si="127"/>
        <v>-62037375.032023989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-62037375.032023989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-258489.06263343329</v>
      </c>
      <c r="L1425" s="444">
        <f t="shared" ca="1" si="127"/>
        <v>-62295864.094657421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-62295864.094657421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-259566.10039440592</v>
      </c>
      <c r="L1426" s="444">
        <f t="shared" ca="1" si="127"/>
        <v>-62555430.195051827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-62555430.195051827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-260647.62581271597</v>
      </c>
      <c r="L1427" s="444">
        <f t="shared" ca="1" si="127"/>
        <v>-62816077.820864543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-62816077.820864543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-261733.65758693556</v>
      </c>
      <c r="L1428" s="444">
        <f t="shared" ca="1" si="127"/>
        <v>-63077811.478451476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-63077811.478451476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-262824.2144935478</v>
      </c>
      <c r="L1429" s="444">
        <f t="shared" ca="1" si="127"/>
        <v>-63340635.692945026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-63340635.692945026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-263919.315387271</v>
      </c>
      <c r="L1430" s="444">
        <f t="shared" ca="1" si="127"/>
        <v>-63604555.008332297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-63604555.008332297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-265018.97920138459</v>
      </c>
      <c r="L1431" s="444">
        <f t="shared" ca="1" si="127"/>
        <v>-63869573.987533681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-63869573.987533681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-266123.22494805703</v>
      </c>
      <c r="L1432" s="444">
        <f t="shared" ca="1" si="127"/>
        <v>-64135697.212481737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-64135697.212481737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-267232.07171867392</v>
      </c>
      <c r="L1433" s="444">
        <f t="shared" ca="1" si="127"/>
        <v>-64402929.284200408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-64402929.284200408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-268345.53868416831</v>
      </c>
      <c r="L1434" s="444">
        <f t="shared" ca="1" si="127"/>
        <v>-64671274.822884575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-64671274.822884575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-269463.64509535237</v>
      </c>
      <c r="L1435" s="444">
        <f t="shared" ca="1" si="127"/>
        <v>-64940738.46797993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-64940738.46797993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-270586.41028324969</v>
      </c>
      <c r="L1436" s="444">
        <f t="shared" ca="1" si="127"/>
        <v>-65211324.878263183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-65211324.878263183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-271713.85365942994</v>
      </c>
      <c r="L1437" s="444">
        <f t="shared" ca="1" si="127"/>
        <v>-65483038.731922612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-65483038.731922612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-272845.99471634423</v>
      </c>
      <c r="L1438" s="444">
        <f t="shared" ca="1" si="127"/>
        <v>-65755884.726638958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-65755884.726638958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-273982.85302766226</v>
      </c>
      <c r="L1439" s="444">
        <f t="shared" ca="1" si="127"/>
        <v>-66029867.579666622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-66029867.579666622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-275124.44824861095</v>
      </c>
      <c r="L1440" s="444">
        <f t="shared" ca="1" si="127"/>
        <v>-66304992.027915232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-66304992.027915232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-276270.80011631345</v>
      </c>
      <c r="L1441" s="444">
        <f t="shared" ca="1" si="127"/>
        <v>-66581262.828031547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-66581262.828031547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-277421.92845013144</v>
      </c>
      <c r="L1442" s="444">
        <f t="shared" ca="1" si="127"/>
        <v>-66858684.756481677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-66858684.756481677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-278577.85315200698</v>
      </c>
      <c r="L1443" s="444">
        <f t="shared" ca="1" si="127"/>
        <v>-67137262.609633684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-67137262.609633684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-279738.59420680703</v>
      </c>
      <c r="L1444" s="444">
        <f t="shared" ca="1" si="127"/>
        <v>-67417001.203840494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-67417001.203840494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-280904.17168266873</v>
      </c>
      <c r="L1445" s="444">
        <f t="shared" ca="1" si="127"/>
        <v>-67697905.375523165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-67697905.375523165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-282074.60573134653</v>
      </c>
      <c r="L1446" s="444">
        <f t="shared" ca="1" si="127"/>
        <v>-67979979.981254518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-67979979.981254518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-283249.9165885605</v>
      </c>
      <c r="L1447" s="444">
        <f t="shared" ca="1" si="127"/>
        <v>-68263229.897843078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-68263229.897843078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-284430.12457434618</v>
      </c>
      <c r="L1448" s="444">
        <f t="shared" ca="1" si="127"/>
        <v>-68547660.022417426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-68547660.022417426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-285615.25009340595</v>
      </c>
      <c r="L1449" s="444">
        <f t="shared" ca="1" si="127"/>
        <v>-68833275.272510827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-68833275.272510827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-286805.31363546179</v>
      </c>
      <c r="L1450" s="444">
        <f t="shared" ca="1" si="127"/>
        <v>-69120080.586146295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-69120080.586146295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-288000.33577560954</v>
      </c>
      <c r="L1451" s="444">
        <f t="shared" ca="1" si="127"/>
        <v>-69408080.921921909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-69408080.921921909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-289200.33717467461</v>
      </c>
      <c r="L1452" s="444">
        <f t="shared" ca="1" si="127"/>
        <v>-69697281.259096578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-69697281.259096578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-290405.33857956907</v>
      </c>
      <c r="L1453" s="444">
        <f t="shared" ca="1" si="127"/>
        <v>-69987686.597676143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-69987686.597676143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-291615.36082365061</v>
      </c>
      <c r="L1454" s="444">
        <f t="shared" ca="1" si="127"/>
        <v>-70279301.958499789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-70279301.958499789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-292830.42482708243</v>
      </c>
      <c r="L1455" s="444">
        <f t="shared" ca="1" si="127"/>
        <v>-70572132.383326873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-70572132.383326873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-294050.55159719533</v>
      </c>
      <c r="L1456" s="444">
        <f t="shared" ca="1" si="127"/>
        <v>-70866182.934924066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-70866182.934924066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-295275.76222885028</v>
      </c>
      <c r="L1457" s="444">
        <f t="shared" ca="1" si="127"/>
        <v>-71161458.697152913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-71161458.697152913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-296506.07790480379</v>
      </c>
      <c r="L1458" s="444">
        <f t="shared" ca="1" si="127"/>
        <v>-71457964.775057718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-71457964.775057718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-297741.51989607385</v>
      </c>
      <c r="L1459" s="444">
        <f t="shared" ca="1" si="127"/>
        <v>-71755706.294953793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-71755706.294953793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-298982.10956230748</v>
      </c>
      <c r="L1460" s="444">
        <f t="shared" ca="1" si="127"/>
        <v>-72054688.404516101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-72054688.404516101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-300227.86835215043</v>
      </c>
      <c r="L1461" s="444">
        <f t="shared" ca="1" si="127"/>
        <v>-72354916.272868246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-72354916.272868246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-301478.81780361768</v>
      </c>
      <c r="L1462" s="444">
        <f t="shared" ca="1" si="127"/>
        <v>-72656395.090671867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-72656395.090671867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-302734.97954446613</v>
      </c>
      <c r="L1463" s="444">
        <f t="shared" ca="1" si="127"/>
        <v>-72959130.070216328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-72959130.070216328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-303996.375292568</v>
      </c>
      <c r="L1464" s="444">
        <f t="shared" ca="1" si="127"/>
        <v>-73263126.445508897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-73263126.445508897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-305263.02685628709</v>
      </c>
      <c r="L1465" s="444">
        <f t="shared" ca="1" si="127"/>
        <v>-73568389.472365186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-73568389.472365186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-306534.95613485493</v>
      </c>
      <c r="L1466" s="444">
        <f t="shared" ca="1" si="127"/>
        <v>-73874924.428500041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-73874924.428500041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-307812.18511875015</v>
      </c>
      <c r="L1467" s="444">
        <f t="shared" ca="1" si="127"/>
        <v>-74182736.613618791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-74182736.613618791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-309094.7358900783</v>
      </c>
      <c r="L1468" s="444">
        <f t="shared" ca="1" si="127"/>
        <v>-74491831.349508867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-74491831.349508867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-310382.63062295358</v>
      </c>
      <c r="L1469" s="444">
        <f t="shared" ca="1" si="127"/>
        <v>-74802213.98013182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-74802213.98013182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-311675.89158388256</v>
      </c>
      <c r="L1470" s="444">
        <f t="shared" ca="1" si="127"/>
        <v>-75113889.87171571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-75113889.87171571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-312974.54113214876</v>
      </c>
      <c r="L1471" s="444">
        <f t="shared" ca="1" si="127"/>
        <v>-75426864.412847862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-75426864.412847862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-314278.6017201994</v>
      </c>
      <c r="L1472" s="444">
        <f t="shared" ca="1" si="127"/>
        <v>-75741143.014568061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-75741143.014568061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-315588.09589403355</v>
      </c>
      <c r="L1473" s="444">
        <f t="shared" ca="1" si="127"/>
        <v>-76056731.110462099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-76056731.110462099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-316903.04629359208</v>
      </c>
      <c r="L1474" s="444">
        <f t="shared" ca="1" si="127"/>
        <v>-76373634.156755686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-76373634.156755686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-318223.47565314866</v>
      </c>
      <c r="L1475" s="444">
        <f t="shared" ca="1" si="127"/>
        <v>-76691857.632408828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-76691857.632408828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-319549.40680170344</v>
      </c>
      <c r="L1476" s="444">
        <f t="shared" ca="1" si="127"/>
        <v>-77011407.039210528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-77011407.039210528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-320880.86266337719</v>
      </c>
      <c r="L1477" s="444">
        <f t="shared" ca="1" si="127"/>
        <v>-77332287.901873901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-77332287.901873901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-322217.86625780794</v>
      </c>
      <c r="L1478" s="444">
        <f t="shared" ca="1" si="127"/>
        <v>-77654505.768131703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-77654505.768131703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-323560.44070054876</v>
      </c>
      <c r="L1479" s="444">
        <f t="shared" ca="1" si="127"/>
        <v>-77978066.208832249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-77978066.208832249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-324908.60920346773</v>
      </c>
      <c r="L1480" s="444">
        <f t="shared" ca="1" si="127"/>
        <v>-78302974.818035722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-78302974.818035722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-326262.39507514884</v>
      </c>
      <c r="L1481" s="444">
        <f t="shared" ca="1" si="127"/>
        <v>-78629237.213110864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-78629237.213110864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-327621.82172129524</v>
      </c>
      <c r="L1482" s="444">
        <f t="shared" ca="1" si="127"/>
        <v>-78956859.034832165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-78956859.034832165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-328986.91264513403</v>
      </c>
      <c r="L1483" s="444">
        <f t="shared" ca="1" si="127"/>
        <v>-79285845.947477296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-79285845.947477296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-330357.69144782209</v>
      </c>
      <c r="L1484" s="444">
        <f t="shared" ca="1" si="127"/>
        <v>-79616203.63892512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-79616203.63892512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-331734.18182885466</v>
      </c>
      <c r="L1485" s="444">
        <f t="shared" ca="1" si="127"/>
        <v>-79947937.820753977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-79947937.820753977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-333116.4075864749</v>
      </c>
      <c r="L1486" s="444">
        <f t="shared" ca="1" si="127"/>
        <v>-80281054.228340447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-80281054.228340447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-334504.3926180852</v>
      </c>
      <c r="L1487" s="444">
        <f t="shared" ca="1" si="127"/>
        <v>-80615558.620958537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-80615558.620958537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-335898.16092066059</v>
      </c>
      <c r="L1488" s="444">
        <f t="shared" ca="1" si="127"/>
        <v>-80951456.781879202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-80951456.781879202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-337297.73659116332</v>
      </c>
      <c r="L1489" s="444">
        <f t="shared" ca="1" si="127"/>
        <v>-81288754.518470362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-81288754.518470362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-338703.14382695983</v>
      </c>
      <c r="L1490" s="444">
        <f t="shared" ca="1" si="127"/>
        <v>-81627457.662297323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-81627457.662297323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-340114.40692623885</v>
      </c>
      <c r="L1491" s="444">
        <f t="shared" ca="1" si="127"/>
        <v>-81967572.069223568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-81967572.069223568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-341531.55028843152</v>
      </c>
      <c r="L1492" s="444">
        <f t="shared" ca="1" si="127"/>
        <v>-82309103.619512007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-82309103.619512007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-342954.59841463336</v>
      </c>
      <c r="L1493" s="444">
        <f t="shared" ca="1" si="127"/>
        <v>-82652058.217926636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-82652058.217926636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-344383.57590802765</v>
      </c>
      <c r="L1494" s="444">
        <f t="shared" ca="1" si="127"/>
        <v>-82996441.793834671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-82996441.793834671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-345818.5074743111</v>
      </c>
      <c r="L1495" s="444">
        <f t="shared" ca="1" si="127"/>
        <v>-83342260.30130899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-83342260.30130899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-347259.41792212077</v>
      </c>
      <c r="L1496" s="444">
        <f t="shared" ca="1" si="127"/>
        <v>-83689519.719231114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-83689519.719231114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-348706.332163463</v>
      </c>
      <c r="L1497" s="444">
        <f t="shared" ca="1" si="127"/>
        <v>-84038226.051394582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-84038226.051394582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-350159.27521414409</v>
      </c>
      <c r="L1498" s="444">
        <f t="shared" ca="1" si="127"/>
        <v>-84388385.326608732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-84388385.326608732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-351618.27219420305</v>
      </c>
      <c r="L1499" s="444">
        <f t="shared" ca="1" si="127"/>
        <v>-84740003.598802939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-84740003.598802939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-353083.34832834557</v>
      </c>
      <c r="L1500" s="444">
        <f t="shared" ca="1" si="127"/>
        <v>-85093086.947131291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-85093086.947131291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-354554.52894638036</v>
      </c>
      <c r="L1501" s="444">
        <f t="shared" ca="1" si="127"/>
        <v>-85447641.476077676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-85447641.476077676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-356031.83948365698</v>
      </c>
      <c r="L1502" s="444">
        <f t="shared" ca="1" si="127"/>
        <v>-85803673.315561339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-85803673.315561339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-357515.30548150558</v>
      </c>
      <c r="L1503" s="444">
        <f t="shared" ca="1" si="127"/>
        <v>-86161188.621042848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-86161188.621042848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-359004.9525876785</v>
      </c>
      <c r="L1504" s="444">
        <f t="shared" ca="1" si="127"/>
        <v>-86520193.573630527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-86520193.573630527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-360500.80655679386</v>
      </c>
      <c r="L1505" s="444">
        <f t="shared" ca="1" si="127"/>
        <v>-86880694.380187318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-86880694.380187318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-362002.89325078047</v>
      </c>
      <c r="L1506" s="444">
        <f t="shared" ca="1" si="127"/>
        <v>-87242697.273438096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-87242697.273438096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-363511.23863932537</v>
      </c>
      <c r="L1507" s="444">
        <f t="shared" ca="1" si="127"/>
        <v>-87606208.512077421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-87606208.512077421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-365025.86880032258</v>
      </c>
      <c r="L1508" s="444">
        <f t="shared" ca="1" si="127"/>
        <v>-87971234.380877748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-87971234.380877748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-366546.80992032395</v>
      </c>
      <c r="L1509" s="444">
        <f t="shared" ca="1" si="127"/>
        <v>-88337781.190798074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-88337781.190798074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-368074.08829499199</v>
      </c>
      <c r="L1510" s="444">
        <f t="shared" ca="1" si="127"/>
        <v>-88705855.279093072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-88705855.279093072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-369607.73032955447</v>
      </c>
      <c r="L1511" s="444">
        <f t="shared" ca="1" si="127"/>
        <v>-89075463.00942263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-89075463.00942263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-371147.76253926096</v>
      </c>
      <c r="L1512" s="444">
        <f t="shared" ca="1" si="127"/>
        <v>-89446610.771961898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-89446610.771961898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-372694.21154984122</v>
      </c>
      <c r="L1513" s="444">
        <f t="shared" ca="1" si="127"/>
        <v>-89819304.983511746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-89819304.983511746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-374247.10409796558</v>
      </c>
      <c r="L1514" s="444">
        <f t="shared" ca="1" si="127"/>
        <v>-90193552.087609708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-90193552.087609708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-375806.46703170711</v>
      </c>
      <c r="L1515" s="444">
        <f t="shared" ca="1" si="127"/>
        <v>-90569358.554641411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-90569358.554641411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-377372.32731100585</v>
      </c>
      <c r="L1516" s="444">
        <f t="shared" ca="1" si="127"/>
        <v>-90946730.88195242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-90946730.88195242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-378944.7120081351</v>
      </c>
      <c r="L1517" s="444">
        <f t="shared" ca="1" si="127"/>
        <v>-91325675.593960553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-91325675.593960553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-380523.64830816898</v>
      </c>
      <c r="L1518" s="444">
        <f t="shared" ca="1" si="127"/>
        <v>-91706199.242268726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-91706199.242268726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-382109.16350945301</v>
      </c>
      <c r="L1519" s="444">
        <f t="shared" ca="1" si="127"/>
        <v>-92088308.405778185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-92088308.405778185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-383701.28502407577</v>
      </c>
      <c r="L1520" s="444">
        <f t="shared" ca="1" si="127"/>
        <v>-92472009.690802261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-92472009.690802261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-385300.04037834273</v>
      </c>
      <c r="L1521" s="444">
        <f t="shared" ca="1" si="127"/>
        <v>-92857309.731180608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-92857309.731180608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-386905.45721325255</v>
      </c>
      <c r="L1522" s="444">
        <f t="shared" ca="1" si="127"/>
        <v>-93244215.188393861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-93244215.188393861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-388517.56328497443</v>
      </c>
      <c r="L1523" s="444">
        <f t="shared" ca="1" si="127"/>
        <v>-93632732.751678839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-93632732.751678839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-390136.38646532851</v>
      </c>
      <c r="L1524" s="444">
        <f t="shared" ca="1" si="127"/>
        <v>-94022869.138144165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-94022869.138144165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-391761.95474226738</v>
      </c>
      <c r="L1525" s="444">
        <f t="shared" ca="1" si="127"/>
        <v>-94414631.092886433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-94414631.092886433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-393394.29622036015</v>
      </c>
      <c r="L1526" s="444">
        <f t="shared" ca="1" si="127"/>
        <v>-94808025.389106795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-94808025.389106795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-395033.43912127829</v>
      </c>
      <c r="L1527" s="444">
        <f t="shared" ca="1" si="127"/>
        <v>-95203058.828228071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-95203058.828228071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-396679.41178428364</v>
      </c>
      <c r="L1528" s="444">
        <f t="shared" ca="1" si="127"/>
        <v>-95599738.240012348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-95599738.240012348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-398332.24266671808</v>
      </c>
      <c r="L1529" s="444">
        <f t="shared" ca="1" si="127"/>
        <v>-95998070.482679069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-95998070.482679069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-399991.96034449612</v>
      </c>
      <c r="L1530" s="444">
        <f t="shared" ca="1" si="127"/>
        <v>-96398062.443023562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-96398062.443023562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-401658.59351259819</v>
      </c>
      <c r="L1531" s="444">
        <f t="shared" ca="1" si="127"/>
        <v>-96799721.036536157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-96799721.036536157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-403332.17098556733</v>
      </c>
      <c r="L1532" s="444">
        <f t="shared" ca="1" si="127"/>
        <v>-97203053.207521722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-97203053.207521722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-405012.7216980072</v>
      </c>
      <c r="L1533" s="444">
        <f t="shared" ca="1" si="127"/>
        <v>-97608065.929219723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-97608065.929219723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-406700.27470508218</v>
      </c>
      <c r="L1534" s="444">
        <f t="shared" ca="1" si="127"/>
        <v>-98014766.203924805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-98014766.203924805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-408394.85918302002</v>
      </c>
      <c r="L1535" s="444">
        <f t="shared" ca="1" si="127"/>
        <v>-98423161.063107818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-98423161.063107818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-410096.50442961592</v>
      </c>
      <c r="L1536" s="444">
        <f t="shared" ca="1" si="127"/>
        <v>-98833257.567537427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-98833257.567537427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-411805.2398647393</v>
      </c>
      <c r="L1537" s="444">
        <f t="shared" ca="1" si="127"/>
        <v>-99245062.807402164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-99245062.807402164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-413521.09503084235</v>
      </c>
      <c r="L1538" s="444">
        <f t="shared" ref="L1538:L1792" ca="1" si="132">I1538-J1538+K1538</f>
        <v>-99658583.902433008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-99658583.902433008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-415244.09959347086</v>
      </c>
      <c r="L1539" s="444">
        <f t="shared" ca="1" si="132"/>
        <v>-100073828.00202648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-100073828.00202648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-416974.28334177699</v>
      </c>
      <c r="L1540" s="444">
        <f t="shared" ca="1" si="132"/>
        <v>-100490802.28536826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-100490802.28536826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-418711.67618903442</v>
      </c>
      <c r="L1541" s="444">
        <f t="shared" ca="1" si="132"/>
        <v>-100909513.9615573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-100909513.9615573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-420456.30817315541</v>
      </c>
      <c r="L1542" s="444">
        <f t="shared" ca="1" si="132"/>
        <v>-101329970.26973045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-101329970.26973045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-422208.20945721021</v>
      </c>
      <c r="L1543" s="444">
        <f t="shared" ca="1" si="132"/>
        <v>-101752178.47918765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-101752178.47918765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-423967.41032994853</v>
      </c>
      <c r="L1544" s="444">
        <f t="shared" ca="1" si="132"/>
        <v>-102176145.88951761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-102176145.88951761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-425733.94120632333</v>
      </c>
      <c r="L1545" s="444">
        <f t="shared" ca="1" si="132"/>
        <v>-102601879.83072393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-102601879.83072393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-427507.83262801636</v>
      </c>
      <c r="L1546" s="444">
        <f t="shared" ca="1" si="132"/>
        <v>-103029387.66335194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-103029387.66335194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-429289.11526396638</v>
      </c>
      <c r="L1547" s="444">
        <f t="shared" ca="1" si="132"/>
        <v>-103458676.77861591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-103458676.77861591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-431077.81991089962</v>
      </c>
      <c r="L1548" s="444">
        <f t="shared" ca="1" si="132"/>
        <v>-103889754.59852681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-103889754.59852681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-432873.97749386169</v>
      </c>
      <c r="L1549" s="444">
        <f t="shared" ca="1" si="132"/>
        <v>-104322628.57602067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-104322628.57602067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-434677.61906675278</v>
      </c>
      <c r="L1550" s="444">
        <f t="shared" ca="1" si="132"/>
        <v>-104757306.19508743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-104757306.19508743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-436488.77581286425</v>
      </c>
      <c r="L1551" s="444">
        <f t="shared" ca="1" si="132"/>
        <v>-105193794.9709003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-105193794.9709003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-438307.47904541786</v>
      </c>
      <c r="L1552" s="444">
        <f t="shared" ca="1" si="132"/>
        <v>-105632102.44994572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-105632102.44994572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-440133.76020810712</v>
      </c>
      <c r="L1553" s="444">
        <f t="shared" ca="1" si="132"/>
        <v>-106072236.21015382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-106072236.21015382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-441967.65087564086</v>
      </c>
      <c r="L1554" s="444">
        <f t="shared" ca="1" si="132"/>
        <v>-106514203.86102946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-106514203.86102946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-443809.18275428942</v>
      </c>
      <c r="L1555" s="444">
        <f t="shared" ca="1" si="132"/>
        <v>-106958013.04378375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-106958013.04378375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-445658.38768243231</v>
      </c>
      <c r="L1556" s="444">
        <f t="shared" ca="1" si="132"/>
        <v>-107403671.43146619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-107403671.43146619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-447515.29763110919</v>
      </c>
      <c r="L1557" s="444">
        <f t="shared" ca="1" si="132"/>
        <v>-107851186.72909731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-107851186.72909731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-449379.94470457209</v>
      </c>
      <c r="L1558" s="444">
        <f t="shared" ca="1" si="132"/>
        <v>-108300566.67380188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-108300566.67380188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-451252.36114084121</v>
      </c>
      <c r="L1559" s="444">
        <f t="shared" ca="1" si="132"/>
        <v>-108751819.03494273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-108751819.03494273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-453132.57931226137</v>
      </c>
      <c r="L1560" s="444">
        <f t="shared" ca="1" si="132"/>
        <v>-109204951.614255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-109204951.614255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-455020.63172606257</v>
      </c>
      <c r="L1561" s="444">
        <f t="shared" ca="1" si="132"/>
        <v>-109659972.24598105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-109659972.24598105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-456916.55102492106</v>
      </c>
      <c r="L1562" s="444">
        <f t="shared" ca="1" si="132"/>
        <v>-110116888.79700597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-110116888.79700597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-458820.36998752487</v>
      </c>
      <c r="L1563" s="444">
        <f t="shared" ca="1" si="132"/>
        <v>-110575709.16699348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-110575709.16699348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-460732.12152913946</v>
      </c>
      <c r="L1564" s="444">
        <f t="shared" ca="1" si="132"/>
        <v>-111036441.28852262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-111036441.28852262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-462651.83870217763</v>
      </c>
      <c r="L1565" s="444">
        <f t="shared" ca="1" si="132"/>
        <v>-111499093.12722479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-111499093.12722479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-464579.55469676992</v>
      </c>
      <c r="L1566" s="444">
        <f t="shared" ca="1" si="132"/>
        <v>-111963672.68192156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-111963672.68192156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-466515.30284133978</v>
      </c>
      <c r="L1567" s="444">
        <f t="shared" ca="1" si="132"/>
        <v>-112430187.98476289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-112430187.98476289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-468459.11660317873</v>
      </c>
      <c r="L1568" s="444">
        <f t="shared" ca="1" si="132"/>
        <v>-112898647.10136607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-112898647.10136607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-470411.0295890253</v>
      </c>
      <c r="L1569" s="444">
        <f t="shared" ca="1" si="132"/>
        <v>-113369058.1309551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-113369058.1309551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-472371.07554564625</v>
      </c>
      <c r="L1570" s="444">
        <f t="shared" ca="1" si="132"/>
        <v>-113841429.20650074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-113841429.20650074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-474339.2883604198</v>
      </c>
      <c r="L1571" s="444">
        <f t="shared" ca="1" si="132"/>
        <v>-114315768.49486116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-114315768.49486116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-476315.70206192153</v>
      </c>
      <c r="L1572" s="444">
        <f t="shared" ca="1" si="132"/>
        <v>-114792084.19692308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-114792084.19692308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-478300.3508205128</v>
      </c>
      <c r="L1573" s="444">
        <f t="shared" ca="1" si="132"/>
        <v>-115270384.54774359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-115270384.54774359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-480293.26894893165</v>
      </c>
      <c r="L1574" s="444">
        <f t="shared" ca="1" si="132"/>
        <v>-115750677.81669252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-115750677.81669252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-482294.49090288539</v>
      </c>
      <c r="L1575" s="444">
        <f t="shared" ca="1" si="132"/>
        <v>-116232972.3075954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-116232972.3075954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-484304.05128164747</v>
      </c>
      <c r="L1576" s="444">
        <f t="shared" ca="1" si="132"/>
        <v>-116717276.35887705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-116717276.35887705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-486321.98482865427</v>
      </c>
      <c r="L1577" s="444">
        <f t="shared" ca="1" si="132"/>
        <v>-117203598.3437057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-117203598.3437057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-488348.32643210702</v>
      </c>
      <c r="L1578" s="444">
        <f t="shared" ca="1" si="132"/>
        <v>-117691946.67013781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-117691946.67013781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-490383.11112557421</v>
      </c>
      <c r="L1579" s="444">
        <f t="shared" ca="1" si="132"/>
        <v>-118182329.78126338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-118182329.78126338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-492426.37408859737</v>
      </c>
      <c r="L1580" s="444">
        <f t="shared" ca="1" si="132"/>
        <v>-118674756.15535198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-118674756.15535198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-494478.15064729989</v>
      </c>
      <c r="L1581" s="444">
        <f t="shared" ca="1" si="132"/>
        <v>-119169234.30599928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-119169234.30599928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-496538.476274997</v>
      </c>
      <c r="L1582" s="444">
        <f t="shared" ca="1" si="132"/>
        <v>-119665772.78227428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-119665772.78227428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-498607.38659280946</v>
      </c>
      <c r="L1583" s="444">
        <f t="shared" ca="1" si="132"/>
        <v>-120164380.16886708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-120164380.16886708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-500684.91737027949</v>
      </c>
      <c r="L1584" s="444">
        <f t="shared" ca="1" si="132"/>
        <v>-120665065.08623736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-120665065.08623736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-502771.10452598892</v>
      </c>
      <c r="L1585" s="444">
        <f t="shared" ca="1" si="132"/>
        <v>-121167836.19076334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-121167836.19076334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-504865.98412818066</v>
      </c>
      <c r="L1586" s="444">
        <f t="shared" ca="1" si="132"/>
        <v>-121672702.17489152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-121672702.17489152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-506969.5923953813</v>
      </c>
      <c r="L1587" s="444">
        <f t="shared" ca="1" si="132"/>
        <v>-122179671.7672869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-122179671.7672869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-509081.96569702873</v>
      </c>
      <c r="L1588" s="444">
        <f t="shared" ca="1" si="132"/>
        <v>-122688753.73298393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-122688753.73298393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-511203.14055409963</v>
      </c>
      <c r="L1589" s="444">
        <f t="shared" ca="1" si="132"/>
        <v>-123199956.87353803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-123199956.87353803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-513333.15363974177</v>
      </c>
      <c r="L1590" s="444">
        <f t="shared" ca="1" si="132"/>
        <v>-123713290.02717778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-123713290.02717778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-515472.04177990742</v>
      </c>
      <c r="L1591" s="444">
        <f t="shared" ca="1" si="132"/>
        <v>-124228762.06895769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-124228762.06895769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-517619.84195399034</v>
      </c>
      <c r="L1592" s="444">
        <f t="shared" ca="1" si="132"/>
        <v>-124746381.91091168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-124746381.91091168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-519776.5912954653</v>
      </c>
      <c r="L1593" s="444">
        <f t="shared" ca="1" si="132"/>
        <v>-125266158.50220715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-125266158.50220715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-521942.32709252974</v>
      </c>
      <c r="L1594" s="444">
        <f t="shared" ca="1" si="132"/>
        <v>-125788100.82929967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-125788100.82929967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-524117.08678874868</v>
      </c>
      <c r="L1595" s="444">
        <f t="shared" ca="1" si="132"/>
        <v>-126312217.91608842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-126312217.91608842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-526300.90798370168</v>
      </c>
      <c r="L1596" s="444">
        <f t="shared" ca="1" si="132"/>
        <v>-126838518.82407212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-126838518.82407212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-528493.82843363378</v>
      </c>
      <c r="L1597" s="444">
        <f t="shared" ca="1" si="132"/>
        <v>-127367012.65250576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-127367012.65250576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-530695.88605210732</v>
      </c>
      <c r="L1598" s="444">
        <f t="shared" ca="1" si="132"/>
        <v>-127897708.53855786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-127897708.53855786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-532907.11891065771</v>
      </c>
      <c r="L1599" s="444">
        <f t="shared" ca="1" si="132"/>
        <v>-128430615.65746851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-128430615.65746851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-535127.56523945206</v>
      </c>
      <c r="L1600" s="444">
        <f t="shared" ca="1" si="132"/>
        <v>-128965743.22270797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-128965743.22270797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-537357.26342794986</v>
      </c>
      <c r="L1601" s="444">
        <f t="shared" ca="1" si="132"/>
        <v>-129503100.48613591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-129503100.48613591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-539596.2520255663</v>
      </c>
      <c r="L1602" s="444">
        <f t="shared" ca="1" si="132"/>
        <v>-130042696.73816147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-130042696.73816147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-541844.56974233943</v>
      </c>
      <c r="L1603" s="444">
        <f t="shared" ca="1" si="132"/>
        <v>-130584541.30790381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-130584541.30790381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-544102.25544959924</v>
      </c>
      <c r="L1604" s="444">
        <f t="shared" ca="1" si="132"/>
        <v>-131128643.5633534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-131128643.5633534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-546369.34818063921</v>
      </c>
      <c r="L1605" s="444">
        <f t="shared" ca="1" si="132"/>
        <v>-131675012.91153404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-131675012.91153404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-548645.88713139179</v>
      </c>
      <c r="L1606" s="444">
        <f t="shared" ca="1" si="132"/>
        <v>-132223658.79866543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-132223658.79866543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-550931.91166110593</v>
      </c>
      <c r="L1607" s="444">
        <f t="shared" ca="1" si="132"/>
        <v>-132774590.71032654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-132774590.71032654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-553227.46129302727</v>
      </c>
      <c r="L1608" s="444">
        <f t="shared" ca="1" si="132"/>
        <v>-133327818.17161956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-133327818.17161956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-555532.57571508153</v>
      </c>
      <c r="L1609" s="444">
        <f t="shared" ca="1" si="132"/>
        <v>-133883350.74733464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-133883350.74733464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-557847.294780561</v>
      </c>
      <c r="L1610" s="444">
        <f t="shared" ca="1" si="132"/>
        <v>-134441198.04211521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-134441198.04211521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-560171.65850881336</v>
      </c>
      <c r="L1611" s="444">
        <f t="shared" ca="1" si="132"/>
        <v>-135001369.70062402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-135001369.70062402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-562505.70708593342</v>
      </c>
      <c r="L1612" s="444">
        <f t="shared" ca="1" si="132"/>
        <v>-135563875.40770996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-135563875.40770996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-564849.48086545814</v>
      </c>
      <c r="L1613" s="444">
        <f t="shared" ca="1" si="132"/>
        <v>-136128724.8885754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-136128724.8885754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-567203.02036906418</v>
      </c>
      <c r="L1614" s="444">
        <f t="shared" ca="1" si="132"/>
        <v>-136695927.90894446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-136695927.90894446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-569566.36628726858</v>
      </c>
      <c r="L1615" s="444">
        <f t="shared" ca="1" si="132"/>
        <v>-137265494.27523172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-137265494.27523172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-571939.55948013219</v>
      </c>
      <c r="L1616" s="444">
        <f t="shared" ca="1" si="132"/>
        <v>-137837433.83471185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-137837433.83471185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-574322.64097796602</v>
      </c>
      <c r="L1617" s="444">
        <f t="shared" ca="1" si="132"/>
        <v>-138411756.47568983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-138411756.47568983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-576715.65198204096</v>
      </c>
      <c r="L1618" s="444">
        <f t="shared" ca="1" si="132"/>
        <v>-138988472.12767187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-138988472.12767187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-579118.6338652994</v>
      </c>
      <c r="L1619" s="444">
        <f t="shared" ca="1" si="132"/>
        <v>-139567590.76153716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-139567590.76153716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-581531.62817307154</v>
      </c>
      <c r="L1620" s="444">
        <f t="shared" ca="1" si="132"/>
        <v>-140149122.38971025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-140149122.38971025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-583954.67662379274</v>
      </c>
      <c r="L1621" s="444">
        <f t="shared" ca="1" si="132"/>
        <v>-140733077.06633404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-140733077.06633404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-586387.82110972516</v>
      </c>
      <c r="L1622" s="444">
        <f t="shared" ca="1" si="132"/>
        <v>-141319464.88744375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-141319464.88744375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-588831.10369768227</v>
      </c>
      <c r="L1623" s="444">
        <f t="shared" ca="1" si="132"/>
        <v>-141908295.99114144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-141908295.99114144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-591284.56662975601</v>
      </c>
      <c r="L1624" s="444">
        <f t="shared" ca="1" si="132"/>
        <v>-142499580.55777121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-142499580.55777121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-593748.25232404668</v>
      </c>
      <c r="L1625" s="444">
        <f t="shared" ca="1" si="132"/>
        <v>-143093328.81009525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-143093328.81009525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-596222.2033753969</v>
      </c>
      <c r="L1626" s="444">
        <f t="shared" ca="1" si="132"/>
        <v>-143689551.01347065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-143689551.01347065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-598706.46255612769</v>
      </c>
      <c r="L1627" s="444">
        <f t="shared" ca="1" si="132"/>
        <v>-144288257.47602677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-144288257.47602677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-601201.07281677821</v>
      </c>
      <c r="L1628" s="444">
        <f t="shared" ca="1" si="132"/>
        <v>-144889458.54884356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-144889458.54884356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-603706.07728684822</v>
      </c>
      <c r="L1629" s="444">
        <f t="shared" ca="1" si="132"/>
        <v>-145493164.6261304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-145493164.6261304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-606221.51927554328</v>
      </c>
      <c r="L1630" s="444">
        <f t="shared" ca="1" si="132"/>
        <v>-146099386.14540595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-146099386.14540595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-608747.44227252482</v>
      </c>
      <c r="L1631" s="444">
        <f t="shared" ca="1" si="132"/>
        <v>-146708133.58767846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-146708133.58767846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-611283.88994866027</v>
      </c>
      <c r="L1632" s="444">
        <f t="shared" ca="1" si="132"/>
        <v>-147319417.47762713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-147319417.47762713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-613830.90615677973</v>
      </c>
      <c r="L1633" s="444">
        <f t="shared" ca="1" si="132"/>
        <v>-147933248.38378391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-147933248.38378391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-616388.53493243293</v>
      </c>
      <c r="L1634" s="444">
        <f t="shared" ca="1" si="132"/>
        <v>-148549636.91871634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-148549636.91871634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-618956.82049465145</v>
      </c>
      <c r="L1635" s="444">
        <f t="shared" ca="1" si="132"/>
        <v>-149168593.73921099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-149168593.73921099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-621535.8072467125</v>
      </c>
      <c r="L1636" s="444">
        <f t="shared" ca="1" si="132"/>
        <v>-149790129.54645771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-149790129.54645771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-624125.53977690707</v>
      </c>
      <c r="L1637" s="444">
        <f t="shared" ca="1" si="132"/>
        <v>-150414255.08623463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-150414255.08623463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-626726.062859311</v>
      </c>
      <c r="L1638" s="444">
        <f t="shared" ca="1" si="132"/>
        <v>-151040981.14909393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-151040981.14909393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-629337.42145455803</v>
      </c>
      <c r="L1639" s="444">
        <f t="shared" ca="1" si="132"/>
        <v>-151670318.57054847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-151670318.57054847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-631959.6607106186</v>
      </c>
      <c r="L1640" s="444">
        <f t="shared" ca="1" si="132"/>
        <v>-152302278.23125911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-152302278.23125911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-634592.82596357958</v>
      </c>
      <c r="L1641" s="444">
        <f t="shared" ca="1" si="132"/>
        <v>-152936871.05722269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-152936871.05722269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-637236.96273842792</v>
      </c>
      <c r="L1642" s="444">
        <f t="shared" ca="1" si="132"/>
        <v>-153574108.01996112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-153574108.01996112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-639892.11674983799</v>
      </c>
      <c r="L1643" s="444">
        <f t="shared" ca="1" si="132"/>
        <v>-154214000.13671094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-154214000.13671094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-642558.33390296227</v>
      </c>
      <c r="L1644" s="444">
        <f t="shared" ca="1" si="132"/>
        <v>-154856558.4706139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-154856558.4706139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-645235.66029422451</v>
      </c>
      <c r="L1645" s="444">
        <f t="shared" ca="1" si="132"/>
        <v>-155501794.13090813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-155501794.13090813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-647924.14221211721</v>
      </c>
      <c r="L1646" s="444">
        <f t="shared" ca="1" si="132"/>
        <v>-156149718.27312025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-156149718.27312025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-650623.82613800105</v>
      </c>
      <c r="L1647" s="444">
        <f t="shared" ca="1" si="132"/>
        <v>-156800342.09925824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-156800342.09925824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-653334.75874690933</v>
      </c>
      <c r="L1648" s="444">
        <f t="shared" ca="1" si="132"/>
        <v>-157453676.85800517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-157453676.85800517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-656056.9869083548</v>
      </c>
      <c r="L1649" s="444">
        <f t="shared" ca="1" si="132"/>
        <v>-158109733.84491351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-158109733.84491351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-658790.5576871396</v>
      </c>
      <c r="L1650" s="444">
        <f t="shared" ca="1" si="132"/>
        <v>-158768524.40260065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-158768524.40260065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-661535.51834416937</v>
      </c>
      <c r="L1651" s="444">
        <f t="shared" ca="1" si="132"/>
        <v>-159430059.92094481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-159430059.92094481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-664291.91633727006</v>
      </c>
      <c r="L1652" s="444">
        <f t="shared" ca="1" si="132"/>
        <v>-160094351.83728209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-160094351.83728209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-667059.79932200874</v>
      </c>
      <c r="L1653" s="444">
        <f t="shared" ca="1" si="132"/>
        <v>-160761411.6366041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-160761411.6366041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-669839.21515251708</v>
      </c>
      <c r="L1654" s="444">
        <f t="shared" ca="1" si="132"/>
        <v>-161431250.85175663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-161431250.85175663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-672630.2118823193</v>
      </c>
      <c r="L1655" s="444">
        <f t="shared" ca="1" si="132"/>
        <v>-162103881.06363896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-162103881.06363896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-675432.83776516235</v>
      </c>
      <c r="L1656" s="444">
        <f t="shared" ca="1" si="132"/>
        <v>-162779313.90140411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-162779313.90140411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-678247.14125585044</v>
      </c>
      <c r="L1657" s="444">
        <f t="shared" ca="1" si="132"/>
        <v>-163457561.04265997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-163457561.04265997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-681073.17101108318</v>
      </c>
      <c r="L1658" s="444">
        <f t="shared" ca="1" si="132"/>
        <v>-164138634.21367106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-164138634.21367106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-683910.97589029605</v>
      </c>
      <c r="L1659" s="444">
        <f t="shared" ca="1" si="132"/>
        <v>-164822545.18956137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-164822545.18956137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-686760.6049565057</v>
      </c>
      <c r="L1660" s="444">
        <f t="shared" ca="1" si="132"/>
        <v>-165509305.79451787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-165509305.79451787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-689622.10747715784</v>
      </c>
      <c r="L1661" s="444">
        <f t="shared" ca="1" si="132"/>
        <v>-166198927.90199503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-166198927.90199503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-692495.53292497934</v>
      </c>
      <c r="L1662" s="444">
        <f t="shared" ca="1" si="132"/>
        <v>-166891423.43492001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-166891423.43492001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-695380.93097883335</v>
      </c>
      <c r="L1663" s="444">
        <f t="shared" ca="1" si="132"/>
        <v>-167586804.36589885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-167586804.36589885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-698278.35152457852</v>
      </c>
      <c r="L1664" s="444">
        <f t="shared" ca="1" si="132"/>
        <v>-168285082.71742344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-168285082.71742344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-701187.844655931</v>
      </c>
      <c r="L1665" s="444">
        <f t="shared" ca="1" si="132"/>
        <v>-168986270.56207937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-168986270.56207937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-704109.46067533072</v>
      </c>
      <c r="L1666" s="444">
        <f t="shared" ca="1" si="132"/>
        <v>-169690380.0227547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-169690380.0227547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-707043.2500948112</v>
      </c>
      <c r="L1667" s="444">
        <f t="shared" ca="1" si="132"/>
        <v>-170397423.2728495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-170397423.2728495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-709989.26363687287</v>
      </c>
      <c r="L1668" s="444">
        <f t="shared" ca="1" si="132"/>
        <v>-171107412.53648639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-171107412.53648639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-712947.55223535991</v>
      </c>
      <c r="L1669" s="444">
        <f t="shared" ca="1" si="132"/>
        <v>-171820360.08872175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-171820360.08872175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-715918.16703634057</v>
      </c>
      <c r="L1670" s="444">
        <f t="shared" ca="1" si="132"/>
        <v>-172536278.25575811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-172536278.25575811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-718901.15939899208</v>
      </c>
      <c r="L1671" s="444">
        <f t="shared" ca="1" si="132"/>
        <v>-173255179.41515711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-173255179.41515711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-721896.58089648793</v>
      </c>
      <c r="L1672" s="444">
        <f t="shared" ca="1" si="132"/>
        <v>-173977075.99605361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-173977075.99605361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-724904.48331688996</v>
      </c>
      <c r="L1673" s="444">
        <f t="shared" ca="1" si="132"/>
        <v>-174701980.4793705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-174701980.4793705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-727924.91866404377</v>
      </c>
      <c r="L1674" s="444">
        <f t="shared" ca="1" si="132"/>
        <v>-175429905.39803454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-175429905.39803454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-730957.93915847724</v>
      </c>
      <c r="L1675" s="444">
        <f t="shared" ca="1" si="132"/>
        <v>-176160863.33719301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-176160863.33719301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-734003.59723830421</v>
      </c>
      <c r="L1676" s="444">
        <f t="shared" ca="1" si="132"/>
        <v>-176894866.93443131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-176894866.93443131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-737061.94556013052</v>
      </c>
      <c r="L1677" s="444">
        <f t="shared" ca="1" si="132"/>
        <v>-177631928.87999144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-177631928.87999144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-740133.03699996439</v>
      </c>
      <c r="L1678" s="444">
        <f t="shared" ca="1" si="132"/>
        <v>-178372061.91699141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-178372061.91699141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-743216.92465413082</v>
      </c>
      <c r="L1679" s="444">
        <f t="shared" ca="1" si="132"/>
        <v>-179115278.84164554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-179115278.84164554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-746313.66184018971</v>
      </c>
      <c r="L1680" s="444">
        <f t="shared" ca="1" si="132"/>
        <v>-179861592.50348574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-179861592.50348574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-749423.30209785723</v>
      </c>
      <c r="L1681" s="444">
        <f t="shared" ca="1" si="132"/>
        <v>-180611015.8055836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-180611015.8055836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-752545.89918993169</v>
      </c>
      <c r="L1682" s="444">
        <f t="shared" ca="1" si="132"/>
        <v>-181363561.70477352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-181363561.70477352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-755681.507103223</v>
      </c>
      <c r="L1683" s="444">
        <f t="shared" ca="1" si="132"/>
        <v>-182119243.21187675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-182119243.21187675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-758830.18004948646</v>
      </c>
      <c r="L1684" s="444">
        <f t="shared" ca="1" si="132"/>
        <v>-182878073.39192623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-182878073.39192623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-761991.97246635926</v>
      </c>
      <c r="L1685" s="444">
        <f t="shared" ca="1" si="132"/>
        <v>-183640065.36439258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-183640065.36439258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-765166.93901830236</v>
      </c>
      <c r="L1686" s="444">
        <f t="shared" ca="1" si="132"/>
        <v>-184405232.30341089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-184405232.30341089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-768355.13459754537</v>
      </c>
      <c r="L1687" s="444">
        <f t="shared" ca="1" si="132"/>
        <v>-185173587.43800843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-185173587.43800843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-771556.61432503513</v>
      </c>
      <c r="L1688" s="444">
        <f t="shared" ca="1" si="132"/>
        <v>-185945144.05233347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-185945144.05233347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-774771.43355138949</v>
      </c>
      <c r="L1689" s="444">
        <f t="shared" ca="1" si="132"/>
        <v>-186719915.48588488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-186719915.48588488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-777999.64785785368</v>
      </c>
      <c r="L1690" s="444">
        <f t="shared" ca="1" si="132"/>
        <v>-187497915.13374272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-187497915.13374272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-781241.31305726129</v>
      </c>
      <c r="L1691" s="444">
        <f t="shared" ca="1" si="132"/>
        <v>-188279156.44679999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-188279156.44679999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-784496.48519499996</v>
      </c>
      <c r="L1692" s="444">
        <f t="shared" ca="1" si="132"/>
        <v>-189063652.931995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-189063652.931995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-787765.22054997913</v>
      </c>
      <c r="L1693" s="444">
        <f t="shared" ca="1" si="132"/>
        <v>-189851418.15254498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-189851418.15254498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-791047.57563560409</v>
      </c>
      <c r="L1694" s="444">
        <f t="shared" ca="1" si="132"/>
        <v>-190642465.72818059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-190642465.72818059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-794343.60720075248</v>
      </c>
      <c r="L1695" s="444">
        <f t="shared" ca="1" si="132"/>
        <v>-191436809.33538133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-191436809.33538133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-797653.37223075551</v>
      </c>
      <c r="L1696" s="444">
        <f t="shared" ca="1" si="132"/>
        <v>-192234462.7076121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-192234462.7076121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-800976.92794838373</v>
      </c>
      <c r="L1697" s="444">
        <f t="shared" ca="1" si="132"/>
        <v>-193035439.63556048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-193035439.63556048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-804314.33181483531</v>
      </c>
      <c r="L1698" s="444">
        <f t="shared" ca="1" si="132"/>
        <v>-193839753.96737531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-193839753.96737531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-807665.64153073041</v>
      </c>
      <c r="L1699" s="444">
        <f t="shared" ca="1" si="132"/>
        <v>-194647419.60890603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-194647419.60890603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-811030.91503710847</v>
      </c>
      <c r="L1700" s="444">
        <f t="shared" ca="1" si="132"/>
        <v>-195458450.52394313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-195458450.52394313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-814410.21051642974</v>
      </c>
      <c r="L1701" s="444">
        <f t="shared" ca="1" si="132"/>
        <v>-196272860.73445955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-196272860.73445955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-817803.58639358147</v>
      </c>
      <c r="L1702" s="444">
        <f t="shared" ca="1" si="132"/>
        <v>-197090664.32085314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-197090664.32085314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-821211.10133688804</v>
      </c>
      <c r="L1703" s="444">
        <f t="shared" ca="1" si="132"/>
        <v>-197911875.42219004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-197911875.42219004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-824632.81425912515</v>
      </c>
      <c r="L1704" s="444">
        <f t="shared" ca="1" si="132"/>
        <v>-198736508.23644915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-198736508.23644915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-828068.78431853815</v>
      </c>
      <c r="L1705" s="444">
        <f t="shared" ca="1" si="132"/>
        <v>-199564577.02076769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-199564577.02076769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-831519.07091986539</v>
      </c>
      <c r="L1706" s="444">
        <f t="shared" ca="1" si="132"/>
        <v>-200396096.09168756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-200396096.09168756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-834983.73371536483</v>
      </c>
      <c r="L1707" s="444">
        <f t="shared" ca="1" si="132"/>
        <v>-201231079.82540292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-201231079.82540292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-838462.83260584553</v>
      </c>
      <c r="L1708" s="444">
        <f t="shared" ca="1" si="132"/>
        <v>-202069542.65800875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-202069542.65800875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-841956.42774170311</v>
      </c>
      <c r="L1709" s="444">
        <f t="shared" ca="1" si="132"/>
        <v>-202911499.08575046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-202911499.08575046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-845464.57952396024</v>
      </c>
      <c r="L1710" s="444">
        <f t="shared" ca="1" si="132"/>
        <v>-203756963.66527441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-203756963.66527441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-848987.34860531008</v>
      </c>
      <c r="L1711" s="444">
        <f t="shared" ca="1" si="132"/>
        <v>-204605951.01387972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-204605951.01387972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-852524.7958911655</v>
      </c>
      <c r="L1712" s="444">
        <f t="shared" ca="1" si="132"/>
        <v>-205458475.80977088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-205458475.80977088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-856076.98254071199</v>
      </c>
      <c r="L1713" s="444">
        <f t="shared" ca="1" si="132"/>
        <v>-206314552.79231161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-206314552.79231161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-859643.96996796504</v>
      </c>
      <c r="L1714" s="444">
        <f t="shared" ca="1" si="132"/>
        <v>-207174196.76227957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-207174196.76227957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-863225.81984283158</v>
      </c>
      <c r="L1715" s="444">
        <f t="shared" ca="1" si="132"/>
        <v>-208037422.58212242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-208037422.58212242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-866822.59409217676</v>
      </c>
      <c r="L1716" s="444">
        <f t="shared" ca="1" si="132"/>
        <v>-208904245.17621461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-208904245.17621461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-870434.35490089422</v>
      </c>
      <c r="L1717" s="444">
        <f t="shared" ca="1" si="132"/>
        <v>-209774679.5311155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-209774679.5311155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-874061.1647129812</v>
      </c>
      <c r="L1718" s="444">
        <f t="shared" ca="1" si="132"/>
        <v>-210648740.6958285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-210648740.6958285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-877703.08623261878</v>
      </c>
      <c r="L1719" s="444">
        <f t="shared" ca="1" si="132"/>
        <v>-211526443.78206113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-211526443.78206113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-881360.18242525461</v>
      </c>
      <c r="L1720" s="444">
        <f t="shared" ca="1" si="132"/>
        <v>-212407803.96448639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-212407803.96448639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-885032.5165186933</v>
      </c>
      <c r="L1721" s="444">
        <f t="shared" ca="1" si="132"/>
        <v>-213292836.48100507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-213292836.48100507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-888720.15200418769</v>
      </c>
      <c r="L1722" s="444">
        <f t="shared" ca="1" si="132"/>
        <v>-214181556.63300925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-214181556.63300925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-892423.1526375385</v>
      </c>
      <c r="L1723" s="444">
        <f t="shared" ca="1" si="132"/>
        <v>-215073979.7856468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-215073979.7856468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-896141.58244019502</v>
      </c>
      <c r="L1724" s="444">
        <f t="shared" ca="1" si="132"/>
        <v>-215970121.36808699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-215970121.36808699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-899875.50570036238</v>
      </c>
      <c r="L1725" s="444">
        <f t="shared" ca="1" si="132"/>
        <v>-216869996.87378734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-216869996.87378734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-903624.98697411397</v>
      </c>
      <c r="L1726" s="444">
        <f t="shared" ca="1" si="132"/>
        <v>-217773621.86076146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-217773621.86076146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-907390.09108650591</v>
      </c>
      <c r="L1727" s="444">
        <f t="shared" ca="1" si="132"/>
        <v>-218681011.95184797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-218681011.95184797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-911170.88313269999</v>
      </c>
      <c r="L1728" s="444">
        <f t="shared" ca="1" si="132"/>
        <v>-219592182.83498067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-219592182.83498067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-914967.42847908614</v>
      </c>
      <c r="L1729" s="444">
        <f t="shared" ca="1" si="132"/>
        <v>-220507150.26345974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-220507150.26345974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-918779.79276441562</v>
      </c>
      <c r="L1730" s="444">
        <f t="shared" ca="1" si="132"/>
        <v>-221425930.05622417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-221425930.05622417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-922608.04190093407</v>
      </c>
      <c r="L1731" s="444">
        <f t="shared" ca="1" si="132"/>
        <v>-222348538.0981251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-222348538.0981251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-926452.24207552138</v>
      </c>
      <c r="L1732" s="444">
        <f t="shared" ca="1" si="132"/>
        <v>-223274990.34020063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-223274990.34020063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-930312.4597508359</v>
      </c>
      <c r="L1733" s="444">
        <f t="shared" ca="1" si="132"/>
        <v>-224205302.79995146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-224205302.79995146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-934188.76166646427</v>
      </c>
      <c r="L1734" s="444">
        <f t="shared" ca="1" si="132"/>
        <v>-225139491.56161794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-225139491.56161794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-938081.21484007488</v>
      </c>
      <c r="L1735" s="444">
        <f t="shared" ca="1" si="132"/>
        <v>-226077572.77645802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-226077572.77645802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-941989.88656857517</v>
      </c>
      <c r="L1736" s="444">
        <f t="shared" ca="1" si="132"/>
        <v>-227019562.6630266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-227019562.6630266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-945914.84442927758</v>
      </c>
      <c r="L1737" s="444">
        <f t="shared" ca="1" si="132"/>
        <v>-227965477.50745589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-227965477.50745589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-949856.15628106613</v>
      </c>
      <c r="L1738" s="444">
        <f t="shared" ca="1" si="132"/>
        <v>-228915333.66373694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-228915333.66373694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-953813.89026557049</v>
      </c>
      <c r="L1739" s="444">
        <f t="shared" ca="1" si="132"/>
        <v>-229869147.55400252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-229869147.55400252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-957788.11480834382</v>
      </c>
      <c r="L1740" s="444">
        <f t="shared" ca="1" si="132"/>
        <v>-230826935.66881087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-230826935.66881087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-961778.89862004528</v>
      </c>
      <c r="L1741" s="444">
        <f t="shared" ca="1" si="132"/>
        <v>-231788714.56743091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-231788714.56743091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-965786.31069762877</v>
      </c>
      <c r="L1742" s="444">
        <f t="shared" ca="1" si="132"/>
        <v>-232754500.87812853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-232754500.87812853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-969810.42032553547</v>
      </c>
      <c r="L1743" s="444">
        <f t="shared" ca="1" si="132"/>
        <v>-233724311.29845408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-233724311.29845408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-973851.29707689199</v>
      </c>
      <c r="L1744" s="444">
        <f t="shared" ca="1" si="132"/>
        <v>-234698162.59553096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-234698162.59553096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-977909.01081471227</v>
      </c>
      <c r="L1745" s="444">
        <f t="shared" ca="1" si="132"/>
        <v>-235676071.60634568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-235676071.60634568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-981983.63169310708</v>
      </c>
      <c r="L1746" s="444">
        <f t="shared" ca="1" si="132"/>
        <v>-236658055.23803878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-236658055.23803878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-986075.23015849502</v>
      </c>
      <c r="L1747" s="444">
        <f t="shared" ca="1" si="132"/>
        <v>-237644130.46819729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-237644130.46819729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-990183.87695082184</v>
      </c>
      <c r="L1748" s="444">
        <f t="shared" ca="1" si="132"/>
        <v>-238634314.34514812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-238634314.34514812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-994309.64310478384</v>
      </c>
      <c r="L1749" s="444">
        <f t="shared" ca="1" si="132"/>
        <v>-239628623.98825291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-239628623.98825291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-998452.59995105374</v>
      </c>
      <c r="L1750" s="444">
        <f t="shared" ca="1" si="132"/>
        <v>-240627076.58820397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-240627076.58820397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-1002612.8191175165</v>
      </c>
      <c r="L1751" s="444">
        <f t="shared" ca="1" si="132"/>
        <v>-241629689.40732148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-241629689.40732148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-1006790.3725305061</v>
      </c>
      <c r="L1752" s="444">
        <f t="shared" ca="1" si="132"/>
        <v>-242636479.779852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-242636479.779852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-1010985.33241605</v>
      </c>
      <c r="L1753" s="444">
        <f t="shared" ca="1" si="132"/>
        <v>-243647465.11226806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-243647465.11226806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-1015197.7713011169</v>
      </c>
      <c r="L1754" s="444">
        <f t="shared" ca="1" si="132"/>
        <v>-244662662.88356918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-244662662.88356918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-1019427.7620148716</v>
      </c>
      <c r="L1755" s="444">
        <f t="shared" ca="1" si="132"/>
        <v>-245682090.64558405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-245682090.64558405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-1023675.3776899335</v>
      </c>
      <c r="L1756" s="444">
        <f t="shared" ca="1" si="132"/>
        <v>-246705766.02327397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-246705766.02327397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-1027940.6917636415</v>
      </c>
      <c r="L1757" s="444">
        <f t="shared" ca="1" si="132"/>
        <v>-247733706.71503761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-247733706.71503761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-1032223.7779793235</v>
      </c>
      <c r="L1758" s="444">
        <f t="shared" ca="1" si="132"/>
        <v>-248765930.49301693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-248765930.49301693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-1036524.7103875706</v>
      </c>
      <c r="L1759" s="444">
        <f t="shared" ca="1" si="132"/>
        <v>-249802455.20340449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-249802455.20340449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-1040843.5633475187</v>
      </c>
      <c r="L1760" s="444">
        <f t="shared" ca="1" si="132"/>
        <v>-250843298.766752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-250843298.766752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-1045180.4115281333</v>
      </c>
      <c r="L1761" s="444">
        <f t="shared" ca="1" si="132"/>
        <v>-251888479.17828014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-251888479.17828014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-1049535.3299095007</v>
      </c>
      <c r="L1762" s="444">
        <f t="shared" ca="1" si="132"/>
        <v>-252938014.50818965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-252938014.50818965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-1053908.3937841235</v>
      </c>
      <c r="L1763" s="444">
        <f t="shared" ca="1" si="132"/>
        <v>-253991922.90197378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-253991922.90197378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-1058299.678758224</v>
      </c>
      <c r="L1764" s="444">
        <f t="shared" ca="1" si="132"/>
        <v>-255050222.58073202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-255050222.58073202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-1062709.2607530502</v>
      </c>
      <c r="L1765" s="444">
        <f t="shared" ca="1" si="132"/>
        <v>-256112931.84148505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-256112931.84148505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-1067137.2160061877</v>
      </c>
      <c r="L1766" s="444">
        <f t="shared" ca="1" si="132"/>
        <v>-257180069.05749124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-257180069.05749124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-1071583.6210728802</v>
      </c>
      <c r="L1767" s="444">
        <f t="shared" ca="1" si="132"/>
        <v>-258251652.67856413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-258251652.67856413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-1076048.5528273506</v>
      </c>
      <c r="L1768" s="444">
        <f t="shared" ca="1" si="132"/>
        <v>-259327701.23139149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-259327701.23139149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-1080532.0884641313</v>
      </c>
      <c r="L1769" s="444">
        <f t="shared" ca="1" si="132"/>
        <v>-260408233.31985563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-260408233.31985563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-1085034.3054993984</v>
      </c>
      <c r="L1770" s="444">
        <f t="shared" ca="1" si="132"/>
        <v>-261493267.62535504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-261493267.62535504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-1089555.2817723127</v>
      </c>
      <c r="L1771" s="444">
        <f t="shared" ca="1" si="132"/>
        <v>-262582822.90712735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-262582822.90712735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-1094095.095446364</v>
      </c>
      <c r="L1772" s="444">
        <f t="shared" ca="1" si="132"/>
        <v>-263676918.00257373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-263676918.00257373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-1098653.8250107239</v>
      </c>
      <c r="L1773" s="444">
        <f t="shared" ca="1" si="132"/>
        <v>-264775571.82758445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-264775571.82758445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-1103231.5492816018</v>
      </c>
      <c r="L1774" s="444">
        <f t="shared" ca="1" si="132"/>
        <v>-265878803.37686604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-265878803.37686604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-1107828.3474036085</v>
      </c>
      <c r="L1775" s="444">
        <f t="shared" ca="1" si="132"/>
        <v>-266986631.72426966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-266986631.72426966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-1112444.2988511235</v>
      </c>
      <c r="L1776" s="444">
        <f t="shared" ca="1" si="132"/>
        <v>-268099076.02312079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-268099076.02312079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-1117079.4834296699</v>
      </c>
      <c r="L1777" s="444">
        <f t="shared" ca="1" si="132"/>
        <v>-269216155.50655043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-269216155.50655043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-1121733.9812772935</v>
      </c>
      <c r="L1778" s="444">
        <f t="shared" ca="1" si="132"/>
        <v>-270337889.48782772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-270337889.48782772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-1126407.8728659488</v>
      </c>
      <c r="L1779" s="444">
        <f t="shared" ca="1" si="132"/>
        <v>-271464297.36069369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-271464297.36069369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-1131101.2390028904</v>
      </c>
      <c r="L1780" s="444">
        <f t="shared" ca="1" si="132"/>
        <v>-272595398.59969658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-272595398.59969658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-1135814.1608320691</v>
      </c>
      <c r="L1781" s="444">
        <f t="shared" ca="1" si="132"/>
        <v>-273731212.76052862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-273731212.76052862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-1140546.7198355359</v>
      </c>
      <c r="L1782" s="444">
        <f t="shared" ca="1" si="132"/>
        <v>-274871759.48036414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-274871759.48036414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-1145298.9978348506</v>
      </c>
      <c r="L1783" s="444">
        <f t="shared" ca="1" si="132"/>
        <v>-276017058.47819901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-276017058.47819901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-1150071.0769924959</v>
      </c>
      <c r="L1784" s="444">
        <f t="shared" ca="1" si="132"/>
        <v>-277167129.55519152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-277167129.55519152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-1154863.039813298</v>
      </c>
      <c r="L1785" s="444">
        <f t="shared" ca="1" si="132"/>
        <v>-278321992.5950048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-278321992.5950048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-1159674.9691458533</v>
      </c>
      <c r="L1786" s="444">
        <f t="shared" ca="1" si="132"/>
        <v>-279481667.56415063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-279481667.56415063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-1164506.948183961</v>
      </c>
      <c r="L1787" s="444">
        <f t="shared" ca="1" si="132"/>
        <v>-280646174.51233459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-280646174.51233459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-1169359.0604680607</v>
      </c>
      <c r="L1788" s="444">
        <f t="shared" ca="1" si="132"/>
        <v>-281815533.57280266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-281815533.57280266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-1174231.3898866777</v>
      </c>
      <c r="L1789" s="444">
        <f t="shared" ca="1" si="132"/>
        <v>-282989764.96268934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-282989764.96268934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-1179124.0206778722</v>
      </c>
      <c r="L1790" s="444">
        <f t="shared" ca="1" si="132"/>
        <v>-284168888.9833672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-284168888.9833672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-1184037.0374306967</v>
      </c>
      <c r="L1791" s="444">
        <f t="shared" ca="1" si="132"/>
        <v>-285352926.02079791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-285352926.02079791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-1188970.5250866578</v>
      </c>
      <c r="L1792" s="444">
        <f t="shared" ca="1" si="132"/>
        <v>-286541896.54588455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-286541896.54588455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-1193924.5689411857</v>
      </c>
      <c r="L1793" s="444">
        <f t="shared" ref="L1793:L2047" ca="1" si="137">I1793-J1793+K1793</f>
        <v>-287735821.11482573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-287735821.11482573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-1198899.2546451071</v>
      </c>
      <c r="L1794" s="444">
        <f t="shared" ca="1" si="137"/>
        <v>-288934720.36947083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-288934720.36947083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-1203894.6682061285</v>
      </c>
      <c r="L1795" s="444">
        <f t="shared" ca="1" si="137"/>
        <v>-290138615.03767699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-290138615.03767699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-1208910.8959903207</v>
      </c>
      <c r="L1796" s="444">
        <f t="shared" ca="1" si="137"/>
        <v>-291347525.9336673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-291347525.9336673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-1213948.0247236136</v>
      </c>
      <c r="L1797" s="444">
        <f t="shared" ca="1" si="137"/>
        <v>-292561473.95839089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-292561473.95839089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-1219006.1414932953</v>
      </c>
      <c r="L1798" s="444">
        <f t="shared" ca="1" si="137"/>
        <v>-293780480.09988421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-293780480.09988421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-1224085.3337495176</v>
      </c>
      <c r="L1799" s="444">
        <f t="shared" ca="1" si="137"/>
        <v>-295004565.43363374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-295004565.43363374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-1229185.6893068072</v>
      </c>
      <c r="L1800" s="444">
        <f t="shared" ca="1" si="137"/>
        <v>-296233751.12294054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-296233751.12294054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-1234307.2963455855</v>
      </c>
      <c r="L1801" s="444">
        <f t="shared" ca="1" si="137"/>
        <v>-297468058.41928613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-297468058.41928613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-1239450.2434136921</v>
      </c>
      <c r="L1802" s="444">
        <f t="shared" ca="1" si="137"/>
        <v>-298707508.66269982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-298707508.66269982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-1244614.6194279159</v>
      </c>
      <c r="L1803" s="444">
        <f t="shared" ca="1" si="137"/>
        <v>-299952123.28212774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-299952123.28212774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-1249800.5136755323</v>
      </c>
      <c r="L1804" s="444">
        <f t="shared" ca="1" si="137"/>
        <v>-301201923.79580325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-301201923.79580325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-1255008.0158158469</v>
      </c>
      <c r="L1805" s="444">
        <f t="shared" ca="1" si="137"/>
        <v>-302456931.8116191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-302456931.8116191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-1260237.2158817463</v>
      </c>
      <c r="L1806" s="444">
        <f t="shared" ca="1" si="137"/>
        <v>-303717169.02750087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-303717169.02750087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-1265488.2042812535</v>
      </c>
      <c r="L1807" s="444">
        <f t="shared" ca="1" si="137"/>
        <v>-304982657.23178214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-304982657.23178214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-1270761.0717990922</v>
      </c>
      <c r="L1808" s="444">
        <f t="shared" ca="1" si="137"/>
        <v>-306253418.30358124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-306253418.30358124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-1276055.9095982551</v>
      </c>
      <c r="L1809" s="444">
        <f t="shared" ca="1" si="137"/>
        <v>-307529474.21317947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-307529474.21317947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-1281372.8092215811</v>
      </c>
      <c r="L1810" s="444">
        <f t="shared" ca="1" si="137"/>
        <v>-308810847.02240103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-308810847.02240103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-1286711.8625933377</v>
      </c>
      <c r="L1811" s="444">
        <f t="shared" ca="1" si="137"/>
        <v>-310097558.88499439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-310097558.88499439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-1292073.1620208099</v>
      </c>
      <c r="L1812" s="444">
        <f t="shared" ca="1" si="137"/>
        <v>-311389632.04701519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-311389632.04701519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-1297456.8001958965</v>
      </c>
      <c r="L1813" s="444">
        <f t="shared" ca="1" si="137"/>
        <v>-312687088.84721106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-312687088.84721106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-1302862.8701967127</v>
      </c>
      <c r="L1814" s="444">
        <f t="shared" ca="1" si="137"/>
        <v>-313989951.71740776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-313989951.71740776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-1308291.4654891989</v>
      </c>
      <c r="L1815" s="444">
        <f t="shared" ca="1" si="137"/>
        <v>-315298243.18289697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-315298243.18289697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-1313742.6799287375</v>
      </c>
      <c r="L1816" s="444">
        <f t="shared" ca="1" si="137"/>
        <v>-316611985.86282569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-316611985.86282569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-1319216.6077617737</v>
      </c>
      <c r="L1817" s="444">
        <f t="shared" ca="1" si="137"/>
        <v>-317931202.47058749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-317931202.47058749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-1324713.343627448</v>
      </c>
      <c r="L1818" s="444">
        <f t="shared" ca="1" si="137"/>
        <v>-319255915.81421494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-319255915.81421494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-1330232.982559229</v>
      </c>
      <c r="L1819" s="444">
        <f t="shared" ca="1" si="137"/>
        <v>-320586148.79677415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-320586148.79677415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-1335775.619986559</v>
      </c>
      <c r="L1820" s="444">
        <f t="shared" ca="1" si="137"/>
        <v>-321921924.41676068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-321921924.41676068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-1341341.3517365027</v>
      </c>
      <c r="L1821" s="444">
        <f t="shared" ca="1" si="137"/>
        <v>-323263265.76849717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-323263265.76849717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-1346930.2740354049</v>
      </c>
      <c r="L1822" s="444">
        <f t="shared" ca="1" si="137"/>
        <v>-324610196.04253256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-324610196.04253256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-1352542.4835105524</v>
      </c>
      <c r="L1823" s="444">
        <f t="shared" ca="1" si="137"/>
        <v>-325962738.52604312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-325962738.52604312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-1358178.0771918462</v>
      </c>
      <c r="L1824" s="444">
        <f t="shared" ca="1" si="137"/>
        <v>-327320916.60323495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-327320916.60323495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-1363837.1525134789</v>
      </c>
      <c r="L1825" s="444">
        <f t="shared" ca="1" si="137"/>
        <v>-328684753.75574845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-328684753.75574845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-1369519.8073156185</v>
      </c>
      <c r="L1826" s="444">
        <f t="shared" ca="1" si="137"/>
        <v>-330054273.5630641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-330054273.5630641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-1375226.1398461005</v>
      </c>
      <c r="L1827" s="444">
        <f t="shared" ca="1" si="137"/>
        <v>-331429499.70291018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-331429499.70291018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-1380956.2487621258</v>
      </c>
      <c r="L1828" s="444">
        <f t="shared" ca="1" si="137"/>
        <v>-332810455.95167232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-332810455.95167232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-1386710.233131968</v>
      </c>
      <c r="L1829" s="444">
        <f t="shared" ca="1" si="137"/>
        <v>-334197166.18480426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-334197166.18480426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-1392488.1924366844</v>
      </c>
      <c r="L1830" s="444">
        <f t="shared" ca="1" si="137"/>
        <v>-335589654.37724096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-335589654.37724096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-1398290.2265718372</v>
      </c>
      <c r="L1831" s="444">
        <f t="shared" ca="1" si="137"/>
        <v>-336987944.60381281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-336987944.60381281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-1404116.43584922</v>
      </c>
      <c r="L1832" s="444">
        <f t="shared" ca="1" si="137"/>
        <v>-338392061.03966206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-338392061.03966206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-1409966.9209985919</v>
      </c>
      <c r="L1833" s="444">
        <f t="shared" ca="1" si="137"/>
        <v>-339802027.96066064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-339802027.96066064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-1415841.7831694193</v>
      </c>
      <c r="L1834" s="444">
        <f t="shared" ca="1" si="137"/>
        <v>-341217869.74383008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-341217869.74383008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-1421741.1239326254</v>
      </c>
      <c r="L1835" s="444">
        <f t="shared" ca="1" si="137"/>
        <v>-342639610.86776268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-342639610.86776268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-1427665.0452823446</v>
      </c>
      <c r="L1836" s="444">
        <f t="shared" ca="1" si="137"/>
        <v>-344067275.91304505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-344067275.91304505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-1433613.6496376877</v>
      </c>
      <c r="L1837" s="444">
        <f t="shared" ca="1" si="137"/>
        <v>-345500889.56268275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-345500889.56268275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-1439587.0398445115</v>
      </c>
      <c r="L1838" s="444">
        <f t="shared" ca="1" si="137"/>
        <v>-346940476.60252726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-346940476.60252726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-1445585.3191771968</v>
      </c>
      <c r="L1839" s="444">
        <f t="shared" ca="1" si="137"/>
        <v>-348386061.92170447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-348386061.92170447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-1451608.5913404352</v>
      </c>
      <c r="L1840" s="444">
        <f t="shared" ca="1" si="137"/>
        <v>-349837670.51304489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-349837670.51304489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-1457656.9604710203</v>
      </c>
      <c r="L1841" s="444">
        <f t="shared" ca="1" si="137"/>
        <v>-351295327.47351593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-351295327.47351593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-1463730.5311396497</v>
      </c>
      <c r="L1842" s="444">
        <f t="shared" ca="1" si="137"/>
        <v>-352759058.0046556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-352759058.0046556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-1469829.4083527317</v>
      </c>
      <c r="L1843" s="444">
        <f t="shared" ca="1" si="137"/>
        <v>-354228887.41300833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-354228887.41300833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-1475953.6975542014</v>
      </c>
      <c r="L1844" s="444">
        <f t="shared" ca="1" si="137"/>
        <v>-355704841.11056256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-355704841.11056256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-1482103.504627344</v>
      </c>
      <c r="L1845" s="444">
        <f t="shared" ca="1" si="137"/>
        <v>-357186944.61518991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-357186944.61518991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-1488278.9358966246</v>
      </c>
      <c r="L1846" s="444">
        <f t="shared" ca="1" si="137"/>
        <v>-358675223.55108654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-358675223.55108654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-1494480.0981295272</v>
      </c>
      <c r="L1847" s="444">
        <f t="shared" ca="1" si="137"/>
        <v>-360169703.64921606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-360169703.64921606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-1500707.0985384001</v>
      </c>
      <c r="L1848" s="444">
        <f t="shared" ca="1" si="137"/>
        <v>-361670410.74775445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-361670410.74775445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-1506960.0447823103</v>
      </c>
      <c r="L1849" s="444">
        <f t="shared" ca="1" si="137"/>
        <v>-363177370.79253674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-363177370.79253674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-1513239.0449689031</v>
      </c>
      <c r="L1850" s="444">
        <f t="shared" ca="1" si="137"/>
        <v>-364690609.83750564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-364690609.83750564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-1519544.2076562734</v>
      </c>
      <c r="L1851" s="444">
        <f t="shared" ca="1" si="137"/>
        <v>-366210154.0451619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-366210154.0451619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-1525875.6418548413</v>
      </c>
      <c r="L1852" s="444">
        <f t="shared" ca="1" si="137"/>
        <v>-367736029.68701673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-367736029.68701673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-1532233.4570292362</v>
      </c>
      <c r="L1853" s="444">
        <f t="shared" ca="1" si="137"/>
        <v>-369268263.14404595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-369268263.14404595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-1538617.7631001915</v>
      </c>
      <c r="L1854" s="444">
        <f t="shared" ca="1" si="137"/>
        <v>-370806880.90714616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-370806880.90714616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-1545028.6704464422</v>
      </c>
      <c r="L1855" s="444">
        <f t="shared" ca="1" si="137"/>
        <v>-372351909.57759261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-372351909.57759261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-1551466.2899066359</v>
      </c>
      <c r="L1856" s="444">
        <f t="shared" ca="1" si="137"/>
        <v>-373903375.86749923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-373903375.86749923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-1557930.7327812468</v>
      </c>
      <c r="L1857" s="444">
        <f t="shared" ca="1" si="137"/>
        <v>-375461306.60028046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-375461306.60028046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-1564422.1108345019</v>
      </c>
      <c r="L1858" s="444">
        <f t="shared" ca="1" si="137"/>
        <v>-377025728.71111494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-377025728.71111494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-1570940.5362963122</v>
      </c>
      <c r="L1859" s="444">
        <f t="shared" ca="1" si="137"/>
        <v>-378596669.24741125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-378596669.24741125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-1577486.1218642136</v>
      </c>
      <c r="L1860" s="444">
        <f t="shared" ca="1" si="137"/>
        <v>-380174155.36927545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-380174155.36927545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-1584058.9807053143</v>
      </c>
      <c r="L1861" s="444">
        <f t="shared" ca="1" si="137"/>
        <v>-381758214.34998077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-381758214.34998077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-1590659.2264582531</v>
      </c>
      <c r="L1862" s="444">
        <f t="shared" ca="1" si="137"/>
        <v>-383348873.57643902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-383348873.57643902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-1597286.9732351627</v>
      </c>
      <c r="L1863" s="444">
        <f t="shared" ca="1" si="137"/>
        <v>-384946160.54967421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-384946160.54967421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-1603942.3356236424</v>
      </c>
      <c r="L1864" s="444">
        <f t="shared" ca="1" si="137"/>
        <v>-386550102.88529783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-386550102.88529783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-1610625.4286887411</v>
      </c>
      <c r="L1865" s="444">
        <f t="shared" ca="1" si="137"/>
        <v>-388160728.3139866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-388160728.3139866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-1617336.3679749442</v>
      </c>
      <c r="L1866" s="444">
        <f t="shared" ca="1" si="137"/>
        <v>-389778064.68196154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-389778064.68196154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-1624075.269508173</v>
      </c>
      <c r="L1867" s="444">
        <f t="shared" ca="1" si="137"/>
        <v>-391402139.95146972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-391402139.95146972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-1630842.2497977905</v>
      </c>
      <c r="L1868" s="444">
        <f t="shared" ca="1" si="137"/>
        <v>-393032982.20126748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-393032982.20126748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-1637637.4258386146</v>
      </c>
      <c r="L1869" s="444">
        <f t="shared" ca="1" si="137"/>
        <v>-394670619.62710607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-394670619.62710607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-1644460.915112942</v>
      </c>
      <c r="L1870" s="444">
        <f t="shared" ca="1" si="137"/>
        <v>-396315080.54221898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-396315080.54221898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-1651312.8355925791</v>
      </c>
      <c r="L1871" s="444">
        <f t="shared" ca="1" si="137"/>
        <v>-397966393.37781155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-397966393.37781155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-1658193.3057408815</v>
      </c>
      <c r="L1872" s="444">
        <f t="shared" ca="1" si="137"/>
        <v>-399624586.68355244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-399624586.68355244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-1665102.4445148017</v>
      </c>
      <c r="L1873" s="444">
        <f t="shared" ca="1" si="137"/>
        <v>-401289689.12806726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-401289689.12806726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-1672040.371366947</v>
      </c>
      <c r="L1874" s="444">
        <f t="shared" ca="1" si="137"/>
        <v>-402961729.49943417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-402961729.49943417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-1679007.2062476424</v>
      </c>
      <c r="L1875" s="444">
        <f t="shared" ca="1" si="137"/>
        <v>-404640736.7056818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-404640736.7056818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-1686003.0696070076</v>
      </c>
      <c r="L1876" s="444">
        <f t="shared" ca="1" si="137"/>
        <v>-406326739.77528882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-406326739.77528882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-1693028.0823970367</v>
      </c>
      <c r="L1877" s="444">
        <f t="shared" ca="1" si="137"/>
        <v>-408019767.85768586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-408019767.85768586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-1700082.3660736911</v>
      </c>
      <c r="L1878" s="444">
        <f t="shared" ca="1" si="137"/>
        <v>-409719850.22375953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-409719850.22375953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-1707166.0425989979</v>
      </c>
      <c r="L1879" s="444">
        <f t="shared" ca="1" si="137"/>
        <v>-411427016.26635855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-411427016.26635855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-1714279.2344431607</v>
      </c>
      <c r="L1880" s="444">
        <f t="shared" ca="1" si="137"/>
        <v>-413141295.50080174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-413141295.50080174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-1721422.0645866739</v>
      </c>
      <c r="L1881" s="444">
        <f t="shared" ca="1" si="137"/>
        <v>-414862717.56538844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-414862717.56538844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-1728594.6565224519</v>
      </c>
      <c r="L1882" s="444">
        <f t="shared" ca="1" si="137"/>
        <v>-416591312.22191089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-416591312.22191089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-1735797.134257962</v>
      </c>
      <c r="L1883" s="444">
        <f t="shared" ca="1" si="137"/>
        <v>-418327109.35616887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-418327109.35616887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-1743029.6223173703</v>
      </c>
      <c r="L1884" s="444">
        <f t="shared" ca="1" si="137"/>
        <v>-420070138.97848624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-420070138.97848624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-1750292.2457436924</v>
      </c>
      <c r="L1885" s="444">
        <f t="shared" ca="1" si="137"/>
        <v>-421820431.22422993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-421820431.22422993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-1757585.130100958</v>
      </c>
      <c r="L1886" s="444">
        <f t="shared" ca="1" si="137"/>
        <v>-423578016.3543309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-423578016.3543309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-1764908.4014763786</v>
      </c>
      <c r="L1887" s="444">
        <f t="shared" ca="1" si="137"/>
        <v>-425342924.75580728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-425342924.75580728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-1772262.1864825303</v>
      </c>
      <c r="L1888" s="444">
        <f t="shared" ca="1" si="137"/>
        <v>-427115186.94228983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-427115186.94228983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-1779646.6122595409</v>
      </c>
      <c r="L1889" s="444">
        <f t="shared" ca="1" si="137"/>
        <v>-428894833.5545494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-428894833.5545494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-1787061.8064772892</v>
      </c>
      <c r="L1890" s="444">
        <f t="shared" ca="1" si="137"/>
        <v>-430681895.3610267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-430681895.3610267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-1794507.8973376111</v>
      </c>
      <c r="L1891" s="444">
        <f t="shared" ca="1" si="137"/>
        <v>-432476403.25836432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-432476403.25836432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-1801985.013576518</v>
      </c>
      <c r="L1892" s="444">
        <f t="shared" ca="1" si="137"/>
        <v>-434278388.27194083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-434278388.27194083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-1809493.2844664201</v>
      </c>
      <c r="L1893" s="444">
        <f t="shared" ca="1" si="137"/>
        <v>-436087881.55640727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-436087881.55640727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-1817032.8398183638</v>
      </c>
      <c r="L1894" s="444">
        <f t="shared" ca="1" si="137"/>
        <v>-437904914.39622563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-437904914.39622563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-1824603.8099842737</v>
      </c>
      <c r="L1895" s="444">
        <f t="shared" ca="1" si="137"/>
        <v>-439729518.2062099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-439729518.2062099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-1832206.3258592081</v>
      </c>
      <c r="L1896" s="444">
        <f t="shared" ca="1" si="137"/>
        <v>-441561724.53206909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-441561724.53206909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-1839840.5188836213</v>
      </c>
      <c r="L1897" s="444">
        <f t="shared" ca="1" si="137"/>
        <v>-443401565.05095273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-443401565.05095273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-1847506.5210456364</v>
      </c>
      <c r="L1898" s="444">
        <f t="shared" ca="1" si="137"/>
        <v>-445249071.57199836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-445249071.57199836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-1855204.4648833266</v>
      </c>
      <c r="L1899" s="444">
        <f t="shared" ca="1" si="137"/>
        <v>-447104276.03688169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-447104276.03688169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-1862934.483487007</v>
      </c>
      <c r="L1900" s="444">
        <f t="shared" ca="1" si="137"/>
        <v>-448967210.5203687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-448967210.5203687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-1870696.7105015363</v>
      </c>
      <c r="L1901" s="444">
        <f t="shared" ca="1" si="137"/>
        <v>-450837907.23087025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-450837907.23087025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-1878491.2801286259</v>
      </c>
      <c r="L1902" s="444">
        <f t="shared" ca="1" si="137"/>
        <v>-452716398.51099885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-452716398.51099885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-1886318.3271291619</v>
      </c>
      <c r="L1903" s="444">
        <f t="shared" ca="1" si="137"/>
        <v>-454602716.83812803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-454602716.83812803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-1894177.9868255337</v>
      </c>
      <c r="L1904" s="444">
        <f t="shared" ca="1" si="137"/>
        <v>-456496894.82495356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-456496894.82495356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-1902070.3951039733</v>
      </c>
      <c r="L1905" s="444">
        <f t="shared" ca="1" si="137"/>
        <v>-458398965.22005755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-458398965.22005755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-1909995.6884169064</v>
      </c>
      <c r="L1906" s="444">
        <f t="shared" ca="1" si="137"/>
        <v>-460308960.90847445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-460308960.90847445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-1917954.0037853101</v>
      </c>
      <c r="L1907" s="444">
        <f t="shared" ca="1" si="137"/>
        <v>-462226914.91225976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-462226914.91225976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-1925945.4788010826</v>
      </c>
      <c r="L1908" s="444">
        <f t="shared" ca="1" si="137"/>
        <v>-464152860.39106083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-464152860.39106083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-1933970.2516294199</v>
      </c>
      <c r="L1909" s="444">
        <f t="shared" ca="1" si="137"/>
        <v>-466086830.64269024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-466086830.64269024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-1942028.4610112093</v>
      </c>
      <c r="L1910" s="444">
        <f t="shared" ca="1" si="137"/>
        <v>-468028859.10370147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-468028859.10370147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-1950120.2462654228</v>
      </c>
      <c r="L1911" s="444">
        <f t="shared" ca="1" si="137"/>
        <v>-469978979.34996688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-469978979.34996688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-1958245.7472915286</v>
      </c>
      <c r="L1912" s="444">
        <f t="shared" ca="1" si="137"/>
        <v>-471937225.09725839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-471937225.09725839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-1966405.1045719099</v>
      </c>
      <c r="L1913" s="444">
        <f t="shared" ca="1" si="137"/>
        <v>-473903630.20183033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-473903630.20183033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-1974598.4591742929</v>
      </c>
      <c r="L1914" s="444">
        <f t="shared" ca="1" si="137"/>
        <v>-475878228.6610046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-475878228.6610046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-1982825.9527541858</v>
      </c>
      <c r="L1915" s="444">
        <f t="shared" ca="1" si="137"/>
        <v>-477861054.6137588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-477861054.6137588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-1991087.7275573283</v>
      </c>
      <c r="L1916" s="444">
        <f t="shared" ca="1" si="137"/>
        <v>-479852142.3413161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-479852142.3413161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-1999383.9264221503</v>
      </c>
      <c r="L1917" s="444">
        <f t="shared" ca="1" si="137"/>
        <v>-481851526.26773828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-481851526.26773828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-2007714.6927822428</v>
      </c>
      <c r="L1918" s="444">
        <f t="shared" ca="1" si="137"/>
        <v>-483859240.96052051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-483859240.96052051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-2016080.1706688355</v>
      </c>
      <c r="L1919" s="444">
        <f t="shared" ca="1" si="137"/>
        <v>-485875321.13118935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-485875321.13118935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-2024480.5047132887</v>
      </c>
      <c r="L1920" s="444">
        <f t="shared" ca="1" si="137"/>
        <v>-487899801.63590264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-487899801.63590264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-2032915.840149594</v>
      </c>
      <c r="L1921" s="444">
        <f t="shared" ca="1" si="137"/>
        <v>-489932717.47605222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-489932717.47605222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-2041386.3228168841</v>
      </c>
      <c r="L1922" s="444">
        <f t="shared" ca="1" si="137"/>
        <v>-491974103.79886913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-491974103.79886913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-2049892.0991619546</v>
      </c>
      <c r="L1923" s="444">
        <f t="shared" ca="1" si="137"/>
        <v>-494023995.89803112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-494023995.89803112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-2058433.3162417966</v>
      </c>
      <c r="L1924" s="444">
        <f t="shared" ca="1" si="137"/>
        <v>-496082429.21427292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-496082429.21427292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-2067010.1217261369</v>
      </c>
      <c r="L1925" s="444">
        <f t="shared" ca="1" si="137"/>
        <v>-498149439.33599907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-498149439.33599907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-2075622.6638999959</v>
      </c>
      <c r="L1926" s="444">
        <f t="shared" ca="1" si="137"/>
        <v>-500225061.99989909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-500225061.99989909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-2084271.0916662461</v>
      </c>
      <c r="L1927" s="444">
        <f t="shared" ca="1" si="137"/>
        <v>-502309333.09156531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-502309333.09156531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-2092955.5545481888</v>
      </c>
      <c r="L1928" s="444">
        <f t="shared" ca="1" si="137"/>
        <v>-504402288.64611351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-504402288.64611351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-2101676.2026921394</v>
      </c>
      <c r="L1929" s="444">
        <f t="shared" ca="1" si="137"/>
        <v>-506503964.84880567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-506503964.84880567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-2110433.1868700236</v>
      </c>
      <c r="L1930" s="444">
        <f t="shared" ca="1" si="137"/>
        <v>-508614398.0356757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-508614398.0356757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-2119226.6584819825</v>
      </c>
      <c r="L1931" s="444">
        <f t="shared" ca="1" si="137"/>
        <v>-510733624.69415766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-510733624.69415766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-2128056.7695589904</v>
      </c>
      <c r="L1932" s="444">
        <f t="shared" ca="1" si="137"/>
        <v>-512861681.46371663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-512861681.46371663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-2136923.6727654859</v>
      </c>
      <c r="L1933" s="444">
        <f t="shared" ca="1" si="137"/>
        <v>-514998605.13648212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-514998605.13648212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-2145827.5214020088</v>
      </c>
      <c r="L1934" s="444">
        <f t="shared" ca="1" si="137"/>
        <v>-517144432.65788412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-517144432.65788412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-2154768.4694078509</v>
      </c>
      <c r="L1935" s="444">
        <f t="shared" ca="1" si="137"/>
        <v>-519299201.12729198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-519299201.12729198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-2163746.6713637165</v>
      </c>
      <c r="L1936" s="444">
        <f t="shared" ca="1" si="137"/>
        <v>-521462947.79865569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-521462947.79865569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-2172762.2824943988</v>
      </c>
      <c r="L1937" s="444">
        <f t="shared" ca="1" si="137"/>
        <v>-523635710.08115011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-523635710.08115011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-2181815.458671459</v>
      </c>
      <c r="L1938" s="444">
        <f t="shared" ca="1" si="137"/>
        <v>-525817525.53982157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-525817525.53982157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-2190906.3564159232</v>
      </c>
      <c r="L1939" s="444">
        <f t="shared" ca="1" si="137"/>
        <v>-528008431.89623749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-528008431.89623749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-2200035.1329009896</v>
      </c>
      <c r="L1940" s="444">
        <f t="shared" ca="1" si="137"/>
        <v>-530208467.02913851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-530208467.02913851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-2209201.9459547438</v>
      </c>
      <c r="L1941" s="444">
        <f t="shared" ca="1" si="137"/>
        <v>-532417668.97509325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-532417668.97509325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-2218406.9540628884</v>
      </c>
      <c r="L1942" s="444">
        <f t="shared" ca="1" si="137"/>
        <v>-534636075.92915612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-534636075.92915612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-2227650.3163714837</v>
      </c>
      <c r="L1943" s="444">
        <f t="shared" ca="1" si="137"/>
        <v>-536863726.24552763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-536863726.24552763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-2236932.1926896982</v>
      </c>
      <c r="L1944" s="444">
        <f t="shared" ca="1" si="137"/>
        <v>-539100658.43821728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-539100658.43821728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-2246252.7434925721</v>
      </c>
      <c r="L1945" s="444">
        <f t="shared" ca="1" si="137"/>
        <v>-541346911.18170989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-541346911.18170989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-2255612.1299237912</v>
      </c>
      <c r="L1946" s="444">
        <f t="shared" ca="1" si="137"/>
        <v>-543602523.31163371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-543602523.31163371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-2265010.5137984739</v>
      </c>
      <c r="L1947" s="444">
        <f t="shared" ca="1" si="137"/>
        <v>-545867533.82543218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-545867533.82543218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-2274448.0576059674</v>
      </c>
      <c r="L1948" s="444">
        <f t="shared" ca="1" si="137"/>
        <v>-548141981.88303816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-548141981.88303816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-2283924.9245126592</v>
      </c>
      <c r="L1949" s="444">
        <f t="shared" ca="1" si="137"/>
        <v>-550425906.80755079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-550425906.80755079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-2293441.2783647948</v>
      </c>
      <c r="L1950" s="444">
        <f t="shared" ca="1" si="137"/>
        <v>-552719348.08591557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-552719348.08591557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-2302997.283691315</v>
      </c>
      <c r="L1951" s="444">
        <f t="shared" ca="1" si="137"/>
        <v>-555022345.36960685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-555022345.36960685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-2312593.105706695</v>
      </c>
      <c r="L1952" s="444">
        <f t="shared" ca="1" si="137"/>
        <v>-557334938.47531354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-557334938.47531354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-2322228.9103138065</v>
      </c>
      <c r="L1953" s="444">
        <f t="shared" ca="1" si="137"/>
        <v>-559657167.38562739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-559657167.38562739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-2331904.8641067808</v>
      </c>
      <c r="L1954" s="444">
        <f t="shared" ca="1" si="137"/>
        <v>-561989072.24973416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-561989072.24973416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-2341621.1343738921</v>
      </c>
      <c r="L1955" s="444">
        <f t="shared" ca="1" si="137"/>
        <v>-564330693.38410807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-564330693.38410807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-2351377.8891004501</v>
      </c>
      <c r="L1956" s="444">
        <f t="shared" ca="1" si="137"/>
        <v>-566682071.2732085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-566682071.2732085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-2361175.296971702</v>
      </c>
      <c r="L1957" s="444">
        <f t="shared" ca="1" si="137"/>
        <v>-569043246.57018018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-569043246.57018018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-2371013.5273757507</v>
      </c>
      <c r="L1958" s="444">
        <f t="shared" ca="1" si="137"/>
        <v>-571414260.09755588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-571414260.09755588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-2380892.7504064827</v>
      </c>
      <c r="L1959" s="444">
        <f t="shared" ca="1" si="137"/>
        <v>-573795152.84796238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-573795152.84796238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-2390813.1368665099</v>
      </c>
      <c r="L1960" s="444">
        <f t="shared" ca="1" si="137"/>
        <v>-576185965.98482895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-576185965.98482895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-2400774.8582701208</v>
      </c>
      <c r="L1961" s="444">
        <f t="shared" ca="1" si="137"/>
        <v>-578586740.84309912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-578586740.84309912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-2410778.0868462464</v>
      </c>
      <c r="L1962" s="444">
        <f t="shared" ca="1" si="137"/>
        <v>-580997518.92994535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-580997518.92994535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-2420822.9955414389</v>
      </c>
      <c r="L1963" s="444">
        <f t="shared" ca="1" si="137"/>
        <v>-583418341.9254868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-583418341.9254868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-2430909.7580228616</v>
      </c>
      <c r="L1964" s="444">
        <f t="shared" ca="1" si="137"/>
        <v>-585849251.68350971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-585849251.68350971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-2441038.5486812904</v>
      </c>
      <c r="L1965" s="444">
        <f t="shared" ca="1" si="137"/>
        <v>-588290290.23219097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-588290290.23219097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-2451209.5426341291</v>
      </c>
      <c r="L1966" s="444">
        <f t="shared" ca="1" si="137"/>
        <v>-590741499.7748251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-590741499.7748251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-2461422.9157284377</v>
      </c>
      <c r="L1967" s="444">
        <f t="shared" ca="1" si="137"/>
        <v>-593202922.69055355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-593202922.69055355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-2471678.844543973</v>
      </c>
      <c r="L1968" s="444">
        <f t="shared" ca="1" si="137"/>
        <v>-595674601.53509748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-595674601.53509748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-2481977.5063962396</v>
      </c>
      <c r="L1969" s="444">
        <f t="shared" ca="1" si="137"/>
        <v>-598156579.04149377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-598156579.04149377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-2492319.0793395573</v>
      </c>
      <c r="L1970" s="444">
        <f t="shared" ca="1" si="137"/>
        <v>-600648898.12083328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-600648898.12083328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-2502703.7421701388</v>
      </c>
      <c r="L1971" s="444">
        <f t="shared" ca="1" si="137"/>
        <v>-603151601.86300337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-603151601.86300337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-2513131.6744291806</v>
      </c>
      <c r="L1972" s="444">
        <f t="shared" ca="1" si="137"/>
        <v>-605664733.53743255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-605664733.53743255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-2523603.056405969</v>
      </c>
      <c r="L1973" s="444">
        <f t="shared" ca="1" si="137"/>
        <v>-608188336.59383857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-608188336.59383857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-2534118.069140994</v>
      </c>
      <c r="L1974" s="444">
        <f t="shared" ca="1" si="137"/>
        <v>-610722454.6629796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-610722454.6629796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-2544676.8944290816</v>
      </c>
      <c r="L1975" s="444">
        <f t="shared" ca="1" si="137"/>
        <v>-613267131.55740869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-613267131.55740869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-2555279.7148225363</v>
      </c>
      <c r="L1976" s="444">
        <f t="shared" ca="1" si="137"/>
        <v>-615822411.27223122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-615822411.27223122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-2565926.7136342968</v>
      </c>
      <c r="L1977" s="444">
        <f t="shared" ca="1" si="137"/>
        <v>-618388337.98586547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-618388337.98586547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-2576618.0749411061</v>
      </c>
      <c r="L1978" s="444">
        <f t="shared" ca="1" si="137"/>
        <v>-620964956.06080663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-620964956.06080663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-2587353.9835866941</v>
      </c>
      <c r="L1979" s="444">
        <f t="shared" ca="1" si="137"/>
        <v>-623552310.0443933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-623552310.0443933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-2598134.6251849718</v>
      </c>
      <c r="L1980" s="444">
        <f t="shared" ca="1" si="137"/>
        <v>-626150444.66957831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-626150444.66957831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-2608960.1861232431</v>
      </c>
      <c r="L1981" s="444">
        <f t="shared" ca="1" si="137"/>
        <v>-628759404.85570157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-628759404.85570157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-2619830.8535654233</v>
      </c>
      <c r="L1982" s="444">
        <f t="shared" ca="1" si="137"/>
        <v>-631379235.70926702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-631379235.70926702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-2630746.8154552793</v>
      </c>
      <c r="L1983" s="444">
        <f t="shared" ca="1" si="137"/>
        <v>-634009982.52472234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-634009982.52472234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-2641708.2605196764</v>
      </c>
      <c r="L1984" s="444">
        <f t="shared" ca="1" si="137"/>
        <v>-636651690.78524196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-636651690.78524196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-2652715.3782718414</v>
      </c>
      <c r="L1985" s="444">
        <f t="shared" ca="1" si="137"/>
        <v>-639304406.16351378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-639304406.16351378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-2663768.3590146406</v>
      </c>
      <c r="L1986" s="444">
        <f t="shared" ca="1" si="137"/>
        <v>-641968174.52252841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-641968174.52252841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-2674867.3938438683</v>
      </c>
      <c r="L1987" s="444">
        <f t="shared" ca="1" si="137"/>
        <v>-644643041.9163723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-644643041.9163723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-2686012.6746515511</v>
      </c>
      <c r="L1988" s="444">
        <f t="shared" ca="1" si="137"/>
        <v>-647329054.5910238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-647329054.5910238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-2697204.394129266</v>
      </c>
      <c r="L1989" s="444">
        <f t="shared" ca="1" si="137"/>
        <v>-650026258.98515308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-650026258.98515308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-2708442.7457714709</v>
      </c>
      <c r="L1990" s="444">
        <f t="shared" ca="1" si="137"/>
        <v>-652734701.73092461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-652734701.73092461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-2719727.9238788523</v>
      </c>
      <c r="L1991" s="444">
        <f t="shared" ca="1" si="137"/>
        <v>-655454429.65480351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-655454429.65480351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-2731060.1235616812</v>
      </c>
      <c r="L1992" s="444">
        <f t="shared" ca="1" si="137"/>
        <v>-658185489.77836525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-658185489.77836525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-2742439.5407431885</v>
      </c>
      <c r="L1993" s="444">
        <f t="shared" ca="1" si="137"/>
        <v>-660927929.31910849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-660927929.31910849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-2753866.3721629521</v>
      </c>
      <c r="L1994" s="444">
        <f t="shared" ca="1" si="137"/>
        <v>-663681795.69127142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-663681795.69127142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-2765340.8153802976</v>
      </c>
      <c r="L1995" s="444">
        <f t="shared" ca="1" si="137"/>
        <v>-666447136.50665176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-666447136.50665176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-2776863.0687777158</v>
      </c>
      <c r="L1996" s="444">
        <f t="shared" ca="1" si="137"/>
        <v>-669223999.57542944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-669223999.57542944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-2788433.3315642895</v>
      </c>
      <c r="L1997" s="444">
        <f t="shared" ca="1" si="137"/>
        <v>-672012432.90699375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-672012432.90699375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-2800051.8037791406</v>
      </c>
      <c r="L1998" s="444">
        <f t="shared" ca="1" si="137"/>
        <v>-674812484.71077287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-674812484.71077287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-2811718.6862948867</v>
      </c>
      <c r="L1999" s="444">
        <f t="shared" ca="1" si="137"/>
        <v>-677624203.39706779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-677624203.39706779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-2823434.1808211156</v>
      </c>
      <c r="L2000" s="444">
        <f t="shared" ca="1" si="137"/>
        <v>-680447637.57788885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-680447637.57788885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-2835198.4899078701</v>
      </c>
      <c r="L2001" s="444">
        <f t="shared" ca="1" si="137"/>
        <v>-683282836.06779671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-683282836.06779671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-2847011.8169491529</v>
      </c>
      <c r="L2002" s="444">
        <f t="shared" ca="1" si="137"/>
        <v>-686129847.88474584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-686129847.88474584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-2858874.3661864409</v>
      </c>
      <c r="L2003" s="444">
        <f t="shared" ca="1" si="137"/>
        <v>-688988722.25093234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-688988722.25093234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-2870786.3427122179</v>
      </c>
      <c r="L2004" s="444">
        <f t="shared" ca="1" si="137"/>
        <v>-691859508.5936445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-691859508.5936445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-2882747.9524735189</v>
      </c>
      <c r="L2005" s="444">
        <f t="shared" ca="1" si="137"/>
        <v>-694742256.54611802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-694742256.54611802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-2894759.4022754915</v>
      </c>
      <c r="L2006" s="444">
        <f t="shared" ca="1" si="137"/>
        <v>-697637015.94839346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-697637015.94839346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-2906820.8997849729</v>
      </c>
      <c r="L2007" s="444">
        <f t="shared" ca="1" si="137"/>
        <v>-700543836.84817839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-700543836.84817839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-2918932.6535340766</v>
      </c>
      <c r="L2008" s="444">
        <f t="shared" ca="1" si="137"/>
        <v>-703462769.50171244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-703462769.50171244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-2931094.8729238017</v>
      </c>
      <c r="L2009" s="444">
        <f t="shared" ca="1" si="137"/>
        <v>-706393864.37463629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-706393864.37463629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-2943307.7682276512</v>
      </c>
      <c r="L2010" s="444">
        <f t="shared" ca="1" si="137"/>
        <v>-709337172.14286399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-709337172.14286399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-2955571.5505952667</v>
      </c>
      <c r="L2011" s="444">
        <f t="shared" ca="1" si="137"/>
        <v>-712292743.69345927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-712292743.69345927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-2967886.4320560801</v>
      </c>
      <c r="L2012" s="444">
        <f t="shared" ca="1" si="137"/>
        <v>-715260630.12551534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-715260630.12551534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-2980252.6255229805</v>
      </c>
      <c r="L2013" s="444">
        <f t="shared" ca="1" si="137"/>
        <v>-718240882.75103831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-718240882.75103831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-2992670.3447959931</v>
      </c>
      <c r="L2014" s="444">
        <f t="shared" ca="1" si="137"/>
        <v>-721233553.09583426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-721233553.09583426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-3005139.8045659759</v>
      </c>
      <c r="L2015" s="444">
        <f t="shared" ca="1" si="137"/>
        <v>-724238692.90040028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-724238692.90040028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-3017661.2204183345</v>
      </c>
      <c r="L2016" s="444">
        <f t="shared" ca="1" si="137"/>
        <v>-727256354.12081861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-727256354.12081861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-3030234.8088367442</v>
      </c>
      <c r="L2017" s="444">
        <f t="shared" ca="1" si="137"/>
        <v>-730286588.92965531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-730286588.92965531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-3042860.787206897</v>
      </c>
      <c r="L2018" s="444">
        <f t="shared" ca="1" si="137"/>
        <v>-733329449.7168622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-733329449.7168622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-3055539.3738202592</v>
      </c>
      <c r="L2019" s="444">
        <f t="shared" ca="1" si="137"/>
        <v>-736384989.09068251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-736384989.09068251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-3068270.7878778437</v>
      </c>
      <c r="L2020" s="444">
        <f t="shared" ca="1" si="137"/>
        <v>-739453259.8785603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-739453259.8785603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-3081055.2494940013</v>
      </c>
      <c r="L2021" s="444">
        <f t="shared" ca="1" si="137"/>
        <v>-742534315.12805426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-742534315.12805426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-3093892.9797002259</v>
      </c>
      <c r="L2022" s="444">
        <f t="shared" ca="1" si="137"/>
        <v>-745628208.10775447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-745628208.10775447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-3106784.2004489768</v>
      </c>
      <c r="L2023" s="444">
        <f t="shared" ca="1" si="137"/>
        <v>-748734992.30820346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-748734992.30820346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-3119729.1346175144</v>
      </c>
      <c r="L2024" s="444">
        <f t="shared" ca="1" si="137"/>
        <v>-751854721.44282103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-751854721.44282103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-3132728.0060117543</v>
      </c>
      <c r="L2025" s="444">
        <f t="shared" ca="1" si="137"/>
        <v>-754987449.44883275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-754987449.44883275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-3145781.0393701363</v>
      </c>
      <c r="L2026" s="444">
        <f t="shared" ca="1" si="137"/>
        <v>-758133230.48820293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-758133230.48820293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-3158888.460367512</v>
      </c>
      <c r="L2027" s="444">
        <f t="shared" ca="1" si="137"/>
        <v>-761292118.94857049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-761292118.94857049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-3172050.4956190437</v>
      </c>
      <c r="L2028" s="444">
        <f t="shared" ca="1" si="137"/>
        <v>-764464169.44418955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-764464169.44418955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-3185267.372684123</v>
      </c>
      <c r="L2029" s="444">
        <f t="shared" ca="1" si="137"/>
        <v>-767649436.81687367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-767649436.81687367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-3198539.3200703068</v>
      </c>
      <c r="L2030" s="444">
        <f t="shared" ca="1" si="137"/>
        <v>-770847976.13694394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-770847976.13694394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-3211866.5672372663</v>
      </c>
      <c r="L2031" s="444">
        <f t="shared" ca="1" si="137"/>
        <v>-774059842.70418119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-774059842.70418119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-3225249.3446007548</v>
      </c>
      <c r="L2032" s="444">
        <f t="shared" ca="1" si="137"/>
        <v>-777285092.04878199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-777285092.04878199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-3238687.8835365917</v>
      </c>
      <c r="L2033" s="444">
        <f t="shared" ca="1" si="137"/>
        <v>-780523779.93231857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-780523779.93231857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-3252182.4163846606</v>
      </c>
      <c r="L2034" s="444">
        <f t="shared" ca="1" si="137"/>
        <v>-783775962.34870327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-783775962.34870327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-3265733.1764529301</v>
      </c>
      <c r="L2035" s="444">
        <f t="shared" ca="1" si="137"/>
        <v>-787041695.52515614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-787041695.52515614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-3279340.3980214838</v>
      </c>
      <c r="L2036" s="444">
        <f t="shared" ca="1" si="137"/>
        <v>-790321035.9231776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-790321035.9231776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-3293004.3163465732</v>
      </c>
      <c r="L2037" s="444">
        <f t="shared" ca="1" si="137"/>
        <v>-793614040.23952413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-793614040.23952413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-3306725.1676646839</v>
      </c>
      <c r="L2038" s="444">
        <f t="shared" ca="1" si="137"/>
        <v>-796920765.40718877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-796920765.40718877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-3320503.1891966197</v>
      </c>
      <c r="L2039" s="444">
        <f t="shared" ca="1" si="137"/>
        <v>-800241268.59638536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-800241268.59638536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-3334338.6191516058</v>
      </c>
      <c r="L2040" s="444">
        <f t="shared" ca="1" si="137"/>
        <v>-803575607.21553695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-803575607.21553695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-3348231.6967314039</v>
      </c>
      <c r="L2041" s="444">
        <f t="shared" ca="1" si="137"/>
        <v>-806923838.9122684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-806923838.9122684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-3362182.6621344518</v>
      </c>
      <c r="L2042" s="444">
        <f t="shared" ca="1" si="137"/>
        <v>-810286021.57440281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-810286021.57440281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-3376191.7565600118</v>
      </c>
      <c r="L2043" s="444">
        <f t="shared" ca="1" si="137"/>
        <v>-813662213.33096278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-813662213.33096278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-3390259.2222123449</v>
      </c>
      <c r="L2044" s="444">
        <f t="shared" ca="1" si="137"/>
        <v>-817052472.55317509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-817052472.55317509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-3404385.3023048961</v>
      </c>
      <c r="L2045" s="444">
        <f t="shared" ca="1" si="137"/>
        <v>-820456857.85547996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-820456857.85547996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-3418570.2410644996</v>
      </c>
      <c r="L2046" s="444">
        <f t="shared" ca="1" si="137"/>
        <v>-823875428.0965445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-823875428.0965445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-3432814.2837356022</v>
      </c>
      <c r="L2047" s="444">
        <f t="shared" ca="1" si="137"/>
        <v>-827308242.38028014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-827308242.38028014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-3447117.6765845004</v>
      </c>
      <c r="L2048" s="444">
        <f t="shared" ref="L2048:L2302" ca="1" si="142">I2048-J2048+K2048</f>
        <v>-830755360.05686462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-830755360.05686462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-3461480.6669036024</v>
      </c>
      <c r="L2049" s="444">
        <f t="shared" ca="1" si="142"/>
        <v>-834216840.72376823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-834216840.72376823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-3475903.5030157007</v>
      </c>
      <c r="L2050" s="444">
        <f t="shared" ca="1" si="142"/>
        <v>-837692744.22678399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-837692744.22678399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-3490386.434278266</v>
      </c>
      <c r="L2051" s="444">
        <f t="shared" ca="1" si="142"/>
        <v>-841183130.66106224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-841183130.66106224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-3504929.7110877591</v>
      </c>
      <c r="L2052" s="444">
        <f t="shared" ca="1" si="142"/>
        <v>-844688060.37214994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-844688060.37214994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-3519533.5848839586</v>
      </c>
      <c r="L2053" s="444">
        <f t="shared" ca="1" si="142"/>
        <v>-848207593.95703387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-848207593.95703387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-3534198.3081543078</v>
      </c>
      <c r="L2054" s="444">
        <f t="shared" ca="1" si="142"/>
        <v>-851741792.26518822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-851741792.26518822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-3548924.1344382842</v>
      </c>
      <c r="L2055" s="444">
        <f t="shared" ca="1" si="142"/>
        <v>-855290716.39962649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-855290716.39962649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-3563711.3183317771</v>
      </c>
      <c r="L2056" s="444">
        <f t="shared" ca="1" si="142"/>
        <v>-858854427.71795821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-858854427.71795821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-3578560.1154914922</v>
      </c>
      <c r="L2057" s="444">
        <f t="shared" ca="1" si="142"/>
        <v>-862432987.83344972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-862432987.83344972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-3593470.7826393736</v>
      </c>
      <c r="L2058" s="444">
        <f t="shared" ca="1" si="142"/>
        <v>-866026458.61608911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-866026458.61608911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-3608443.5775670377</v>
      </c>
      <c r="L2059" s="444">
        <f t="shared" ca="1" si="142"/>
        <v>-869634902.19365609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-869634902.19365609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-3623478.759140233</v>
      </c>
      <c r="L2060" s="444">
        <f t="shared" ca="1" si="142"/>
        <v>-873258380.95279634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-873258380.95279634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-3638576.5873033185</v>
      </c>
      <c r="L2061" s="444">
        <f t="shared" ca="1" si="142"/>
        <v>-876896957.54009962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-876896957.54009962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-3653737.323083749</v>
      </c>
      <c r="L2062" s="444">
        <f t="shared" ca="1" si="142"/>
        <v>-880550694.86318338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-880550694.86318338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-3668961.2285965974</v>
      </c>
      <c r="L2063" s="444">
        <f t="shared" ca="1" si="142"/>
        <v>-884219656.09177995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-884219656.09177995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-3684248.5670490828</v>
      </c>
      <c r="L2064" s="444">
        <f t="shared" ca="1" si="142"/>
        <v>-887903904.65882897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-887903904.65882897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-3699599.6027451209</v>
      </c>
      <c r="L2065" s="444">
        <f t="shared" ca="1" si="142"/>
        <v>-891603504.26157415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-891603504.26157415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-3715014.6010898915</v>
      </c>
      <c r="L2066" s="444">
        <f t="shared" ca="1" si="142"/>
        <v>-895318518.86266398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-895318518.86266398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-3730493.8285944327</v>
      </c>
      <c r="L2067" s="444">
        <f t="shared" ca="1" si="142"/>
        <v>-899049012.69125843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-899049012.69125843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-3746037.5528802434</v>
      </c>
      <c r="L2068" s="444">
        <f t="shared" ca="1" si="142"/>
        <v>-902795050.24413872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-902795050.24413872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-3761646.042683912</v>
      </c>
      <c r="L2069" s="444">
        <f t="shared" ca="1" si="142"/>
        <v>-906556696.28682268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-906556696.28682268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-3777319.5678617614</v>
      </c>
      <c r="L2070" s="444">
        <f t="shared" ca="1" si="142"/>
        <v>-910334015.85468447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-910334015.85468447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-3793058.3993945192</v>
      </c>
      <c r="L2071" s="444">
        <f t="shared" ca="1" si="142"/>
        <v>-914127074.25407898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-914127074.25407898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-3808862.8093919959</v>
      </c>
      <c r="L2072" s="444">
        <f t="shared" ca="1" si="142"/>
        <v>-917935937.06347096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-917935937.06347096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-3824733.0710977954</v>
      </c>
      <c r="L2073" s="444">
        <f t="shared" ca="1" si="142"/>
        <v>-921760670.13456881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-921760670.13456881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-3840669.4588940362</v>
      </c>
      <c r="L2074" s="444">
        <f t="shared" ca="1" si="142"/>
        <v>-925601339.59346282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-925601339.59346282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-3856672.2483060951</v>
      </c>
      <c r="L2075" s="444">
        <f t="shared" ca="1" si="142"/>
        <v>-929458011.84176886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-929458011.84176886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-3872741.7160073705</v>
      </c>
      <c r="L2076" s="444">
        <f t="shared" ca="1" si="142"/>
        <v>-933330753.55777621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-933330753.55777621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-3888878.1398240677</v>
      </c>
      <c r="L2077" s="444">
        <f t="shared" ca="1" si="142"/>
        <v>-937219631.69760025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-937219631.69760025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-3905081.7987400009</v>
      </c>
      <c r="L2078" s="444">
        <f t="shared" ca="1" si="142"/>
        <v>-941124713.49634027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-941124713.49634027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-3921352.9729014174</v>
      </c>
      <c r="L2079" s="444">
        <f t="shared" ca="1" si="142"/>
        <v>-945046066.46924174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-945046066.46924174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-3937691.9436218403</v>
      </c>
      <c r="L2080" s="444">
        <f t="shared" ca="1" si="142"/>
        <v>-948983758.41286361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-948983758.41286361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-3954098.9933869317</v>
      </c>
      <c r="L2081" s="444">
        <f t="shared" ca="1" si="142"/>
        <v>-952937857.4062506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-952937857.4062506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-3970574.4058593772</v>
      </c>
      <c r="L2082" s="444">
        <f t="shared" ca="1" si="142"/>
        <v>-956908431.81210995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-956908431.81210995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-3987118.465883791</v>
      </c>
      <c r="L2083" s="444">
        <f t="shared" ca="1" si="142"/>
        <v>-960895550.27799368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-960895550.27799368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-4003731.4594916403</v>
      </c>
      <c r="L2084" s="444">
        <f t="shared" ca="1" si="142"/>
        <v>-964899281.73748529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-964899281.73748529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-4020413.673906188</v>
      </c>
      <c r="L2085" s="444">
        <f t="shared" ca="1" si="142"/>
        <v>-968919695.4113915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-968919695.4113915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-4037165.3975474644</v>
      </c>
      <c r="L2086" s="444">
        <f t="shared" ca="1" si="142"/>
        <v>-972956860.80893898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-972956860.80893898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-4053986.9200372454</v>
      </c>
      <c r="L2087" s="444">
        <f t="shared" ca="1" si="142"/>
        <v>-977010847.72897625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-977010847.72897625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-4070878.5322040678</v>
      </c>
      <c r="L2088" s="444">
        <f t="shared" ca="1" si="142"/>
        <v>-981081726.26118028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-981081726.26118028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-4087840.5260882513</v>
      </c>
      <c r="L2089" s="444">
        <f t="shared" ca="1" si="142"/>
        <v>-985169566.78726852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-985169566.78726852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-4104873.1949469522</v>
      </c>
      <c r="L2090" s="444">
        <f t="shared" ca="1" si="142"/>
        <v>-989274439.98221552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-989274439.98221552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-4121976.8332592314</v>
      </c>
      <c r="L2091" s="444">
        <f t="shared" ca="1" si="142"/>
        <v>-993396416.81547475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-993396416.81547475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-4139151.7367311446</v>
      </c>
      <c r="L2092" s="444">
        <f t="shared" ca="1" si="142"/>
        <v>-997535568.55220592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-997535568.55220592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-4156398.2023008573</v>
      </c>
      <c r="L2093" s="444">
        <f t="shared" ca="1" si="142"/>
        <v>-1001691966.7545068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-1001691966.7545068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-4173716.5281437784</v>
      </c>
      <c r="L2094" s="444">
        <f t="shared" ca="1" si="142"/>
        <v>-1005865683.2826506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-1005865683.2826506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-4191107.0136777107</v>
      </c>
      <c r="L2095" s="444">
        <f t="shared" ca="1" si="142"/>
        <v>-1010056790.2963283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-1010056790.2963283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-4208569.9595680339</v>
      </c>
      <c r="L2096" s="444">
        <f t="shared" ca="1" si="142"/>
        <v>-1014265360.2558963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-1014265360.2558963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-4226105.6677329019</v>
      </c>
      <c r="L2097" s="444">
        <f t="shared" ca="1" si="142"/>
        <v>-1018491465.9236293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-1018491465.9236293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-4243714.4413484558</v>
      </c>
      <c r="L2098" s="444">
        <f t="shared" ca="1" si="142"/>
        <v>-1022735180.3649777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-1022735180.3649777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-4261396.5848540738</v>
      </c>
      <c r="L2099" s="444">
        <f t="shared" ca="1" si="142"/>
        <v>-1026996576.9498318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-1026996576.9498318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-4279152.4039576324</v>
      </c>
      <c r="L2100" s="444">
        <f t="shared" ca="1" si="142"/>
        <v>-1031275729.3537894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-1031275729.3537894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-4296982.2056407901</v>
      </c>
      <c r="L2101" s="444">
        <f t="shared" ca="1" si="142"/>
        <v>-1035572711.5594302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-1035572711.5594302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-4314886.2981642922</v>
      </c>
      <c r="L2102" s="444">
        <f t="shared" ca="1" si="142"/>
        <v>-1039887597.8575945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-1039887597.8575945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-4332864.9910733094</v>
      </c>
      <c r="L2103" s="444">
        <f t="shared" ca="1" si="142"/>
        <v>-1044220462.8486677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-1044220462.8486677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-4350918.5952027813</v>
      </c>
      <c r="L2104" s="444">
        <f t="shared" ca="1" si="142"/>
        <v>-1048571381.4438705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-1048571381.4438705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-4369047.4226827947</v>
      </c>
      <c r="L2105" s="444">
        <f t="shared" ca="1" si="142"/>
        <v>-1052940428.8665533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-1052940428.8665533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-4387251.7869439721</v>
      </c>
      <c r="L2106" s="444">
        <f t="shared" ca="1" si="142"/>
        <v>-1057327680.6534972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-1057327680.6534972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-4405532.0027229059</v>
      </c>
      <c r="L2107" s="444">
        <f t="shared" ca="1" si="142"/>
        <v>-1061733212.6562201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-1061733212.6562201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-4423888.3860675832</v>
      </c>
      <c r="L2108" s="444">
        <f t="shared" ca="1" si="142"/>
        <v>-1066157101.0422877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-1066157101.0422877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-4442321.2543428661</v>
      </c>
      <c r="L2109" s="444">
        <f t="shared" ca="1" si="142"/>
        <v>-1070599422.2966306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-1070599422.2966306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-4460830.9262359608</v>
      </c>
      <c r="L2110" s="444">
        <f t="shared" ca="1" si="142"/>
        <v>-1075060253.2228665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-1075060253.2228665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-4479417.7217619438</v>
      </c>
      <c r="L2111" s="444">
        <f t="shared" ca="1" si="142"/>
        <v>-1079539670.9446285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-1079539670.9446285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-4498081.9622692857</v>
      </c>
      <c r="L2112" s="444">
        <f t="shared" ca="1" si="142"/>
        <v>-1084037752.9068978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-1084037752.9068978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-4516823.9704454076</v>
      </c>
      <c r="L2113" s="444">
        <f t="shared" ca="1" si="142"/>
        <v>-1088554576.8773432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-1088554576.8773432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-4535644.0703222631</v>
      </c>
      <c r="L2114" s="444">
        <f t="shared" ca="1" si="142"/>
        <v>-1093090220.9476655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-1093090220.9476655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-4554542.5872819396</v>
      </c>
      <c r="L2115" s="444">
        <f t="shared" ca="1" si="142"/>
        <v>-1097644763.5349474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-1097644763.5349474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-4573519.8480622806</v>
      </c>
      <c r="L2116" s="444">
        <f t="shared" ca="1" si="142"/>
        <v>-1102218283.3830097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-1102218283.3830097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-4592576.1807625405</v>
      </c>
      <c r="L2117" s="444">
        <f t="shared" ca="1" si="142"/>
        <v>-1106810859.5637722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-1106810859.5637722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-4611711.9148490503</v>
      </c>
      <c r="L2118" s="444">
        <f t="shared" ca="1" si="142"/>
        <v>-1111422571.4786212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-1111422571.4786212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-4630927.3811609214</v>
      </c>
      <c r="L2119" s="444">
        <f t="shared" ca="1" si="142"/>
        <v>-1116053498.8597822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-1116053498.8597822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-4650222.9119157596</v>
      </c>
      <c r="L2120" s="444">
        <f t="shared" ca="1" si="142"/>
        <v>-1120703721.771698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-1120703721.771698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-4669598.8407154083</v>
      </c>
      <c r="L2121" s="444">
        <f t="shared" ca="1" si="142"/>
        <v>-1125373320.6124134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-1125373320.6124134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-4689055.5025517223</v>
      </c>
      <c r="L2122" s="444">
        <f t="shared" ca="1" si="142"/>
        <v>-1130062376.1149652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-1130062376.1149652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-4708593.2338123545</v>
      </c>
      <c r="L2123" s="444">
        <f t="shared" ca="1" si="142"/>
        <v>-1134770969.3487775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-1134770969.3487775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-4728212.3722865731</v>
      </c>
      <c r="L2124" s="444">
        <f t="shared" ca="1" si="142"/>
        <v>-1139499181.7210641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-1139499181.7210641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-4747913.2571711</v>
      </c>
      <c r="L2125" s="444">
        <f t="shared" ca="1" si="142"/>
        <v>-1144247094.9782352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-1144247094.9782352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-4767696.2290759804</v>
      </c>
      <c r="L2126" s="444">
        <f t="shared" ca="1" si="142"/>
        <v>-1149014791.2073112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-1149014791.2073112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-4787561.6300304634</v>
      </c>
      <c r="L2127" s="444">
        <f t="shared" ca="1" si="142"/>
        <v>-1153802352.8373415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-1153802352.8373415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-4807509.8034889232</v>
      </c>
      <c r="L2128" s="444">
        <f t="shared" ca="1" si="142"/>
        <v>-1158609862.6408305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-1158609862.6408305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-4827541.0943367938</v>
      </c>
      <c r="L2129" s="444">
        <f t="shared" ca="1" si="142"/>
        <v>-1163437403.7351673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-1163437403.7351673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-4847655.8488965305</v>
      </c>
      <c r="L2130" s="444">
        <f t="shared" ca="1" si="142"/>
        <v>-1168285059.5840638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-1168285059.5840638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-4867854.4149335986</v>
      </c>
      <c r="L2131" s="444">
        <f t="shared" ca="1" si="142"/>
        <v>-1173152913.9989974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-1173152913.9989974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-4888137.1416624896</v>
      </c>
      <c r="L2132" s="444">
        <f t="shared" ca="1" si="142"/>
        <v>-1178041051.14066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-1178041051.14066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-4908504.3797527505</v>
      </c>
      <c r="L2133" s="444">
        <f t="shared" ca="1" si="142"/>
        <v>-1182949555.5204127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-1182949555.5204127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-4928956.4813350532</v>
      </c>
      <c r="L2134" s="444">
        <f t="shared" ca="1" si="142"/>
        <v>-1187878512.0017478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-1187878512.0017478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-4949493.8000072828</v>
      </c>
      <c r="L2135" s="444">
        <f t="shared" ca="1" si="142"/>
        <v>-1192828005.8017552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-1192828005.8017552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-4970116.6908406466</v>
      </c>
      <c r="L2136" s="444">
        <f t="shared" ca="1" si="142"/>
        <v>-1197798122.4925959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-1197798122.4925959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-4990825.510385816</v>
      </c>
      <c r="L2137" s="444">
        <f t="shared" ca="1" si="142"/>
        <v>-1202788948.0029817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-1202788948.0029817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-5011620.6166790901</v>
      </c>
      <c r="L2138" s="444">
        <f t="shared" ca="1" si="142"/>
        <v>-1207800568.6196609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-1207800568.6196609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-5032502.3692485867</v>
      </c>
      <c r="L2139" s="444">
        <f t="shared" ca="1" si="142"/>
        <v>-1212833070.9889095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-1212833070.9889095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-5053471.1291204561</v>
      </c>
      <c r="L2140" s="444">
        <f t="shared" ca="1" si="142"/>
        <v>-1217886542.1180298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-1217886542.1180298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-5074527.2588251242</v>
      </c>
      <c r="L2141" s="444">
        <f t="shared" ca="1" si="142"/>
        <v>-1222961069.3768549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-1222961069.3768549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-5095671.1224035621</v>
      </c>
      <c r="L2142" s="444">
        <f t="shared" ca="1" si="142"/>
        <v>-1228056740.4992585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-1228056740.4992585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-5116903.085413577</v>
      </c>
      <c r="L2143" s="444">
        <f t="shared" ca="1" si="142"/>
        <v>-1233173643.5846722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-1233173643.5846722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-5138223.5149361342</v>
      </c>
      <c r="L2144" s="444">
        <f t="shared" ca="1" si="142"/>
        <v>-1238311867.0996084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-1238311867.0996084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-5159632.7795817014</v>
      </c>
      <c r="L2145" s="444">
        <f t="shared" ca="1" si="142"/>
        <v>-1243471499.8791902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-1243471499.8791902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-5181131.2494966257</v>
      </c>
      <c r="L2146" s="444">
        <f t="shared" ca="1" si="142"/>
        <v>-1248652631.1286869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-1248652631.1286869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-5202719.2963695284</v>
      </c>
      <c r="L2147" s="444">
        <f t="shared" ca="1" si="142"/>
        <v>-1253855350.4250565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-1253855350.4250565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-5224397.2934377352</v>
      </c>
      <c r="L2148" s="444">
        <f t="shared" ca="1" si="142"/>
        <v>-1259079747.7184942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-1259079747.7184942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-5246165.615493726</v>
      </c>
      <c r="L2149" s="444">
        <f t="shared" ca="1" si="142"/>
        <v>-1264325913.333988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-1264325913.333988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-5268024.6388916168</v>
      </c>
      <c r="L2150" s="444">
        <f t="shared" ca="1" si="142"/>
        <v>-1269593937.9728796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-1269593937.9728796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-5289974.7415536651</v>
      </c>
      <c r="L2151" s="444">
        <f t="shared" ca="1" si="142"/>
        <v>-1274883912.7144334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-1274883912.7144334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-5312016.3029768057</v>
      </c>
      <c r="L2152" s="444">
        <f t="shared" ca="1" si="142"/>
        <v>-1280195929.0174103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-1280195929.0174103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-5334149.7042392092</v>
      </c>
      <c r="L2153" s="444">
        <f t="shared" ca="1" si="142"/>
        <v>-1285530078.7216494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-1285530078.7216494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-5356375.3280068729</v>
      </c>
      <c r="L2154" s="444">
        <f t="shared" ca="1" si="142"/>
        <v>-1290886454.0496564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-1290886454.0496564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-5378693.5585402353</v>
      </c>
      <c r="L2155" s="444">
        <f t="shared" ca="1" si="142"/>
        <v>-1296265147.6081967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-1296265147.6081967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-5401104.7817008197</v>
      </c>
      <c r="L2156" s="444">
        <f t="shared" ca="1" si="142"/>
        <v>-1301666252.3898976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-1301666252.3898976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-5423609.3849579068</v>
      </c>
      <c r="L2157" s="444">
        <f t="shared" ca="1" si="142"/>
        <v>-1307089861.7748554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-1307089861.7748554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-5446207.7573952302</v>
      </c>
      <c r="L2158" s="444">
        <f t="shared" ca="1" si="142"/>
        <v>-1312536069.5322506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-1312536069.5322506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-5468900.2897177106</v>
      </c>
      <c r="L2159" s="444">
        <f t="shared" ca="1" si="142"/>
        <v>-1318004969.8219683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-1318004969.8219683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-5491687.3742582016</v>
      </c>
      <c r="L2160" s="444">
        <f t="shared" ca="1" si="142"/>
        <v>-1323496657.1962266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-1323496657.1962266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-5514569.4049842777</v>
      </c>
      <c r="L2161" s="444">
        <f t="shared" ca="1" si="142"/>
        <v>-1329011226.6012108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-1329011226.6012108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-5537546.7775050448</v>
      </c>
      <c r="L2162" s="444">
        <f t="shared" ca="1" si="142"/>
        <v>-1334548773.378716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-1334548773.378716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-5560619.8890779829</v>
      </c>
      <c r="L2163" s="444">
        <f t="shared" ca="1" si="142"/>
        <v>-1340109393.2677939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-1340109393.2677939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-5583789.1386158075</v>
      </c>
      <c r="L2164" s="444">
        <f t="shared" ca="1" si="142"/>
        <v>-1345693182.4064097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-1345693182.4064097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-5607054.9266933743</v>
      </c>
      <c r="L2165" s="444">
        <f t="shared" ca="1" si="142"/>
        <v>-1351300237.3331032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-1351300237.3331032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-5630417.6555545963</v>
      </c>
      <c r="L2166" s="444">
        <f t="shared" ca="1" si="142"/>
        <v>-1356930654.9886577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-1356930654.9886577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-5653877.729119407</v>
      </c>
      <c r="L2167" s="444">
        <f t="shared" ca="1" si="142"/>
        <v>-1362584532.717777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-1362584532.717777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-5677435.5529907374</v>
      </c>
      <c r="L2168" s="444">
        <f t="shared" ca="1" si="142"/>
        <v>-1368261968.2707677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-1368261968.2707677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-5701091.5344615318</v>
      </c>
      <c r="L2169" s="444">
        <f t="shared" ca="1" si="142"/>
        <v>-1373963059.8052292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-1373963059.8052292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-5724846.0825217878</v>
      </c>
      <c r="L2170" s="444">
        <f t="shared" ca="1" si="142"/>
        <v>-1379687905.8877509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-1379687905.8877509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-5748699.6078656288</v>
      </c>
      <c r="L2171" s="444">
        <f t="shared" ca="1" si="142"/>
        <v>-1385436605.4956164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-1385436605.4956164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-5772652.5228984021</v>
      </c>
      <c r="L2172" s="444">
        <f t="shared" ca="1" si="142"/>
        <v>-1391209258.0185149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-1391209258.0185149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-5796705.2417438123</v>
      </c>
      <c r="L2173" s="444">
        <f t="shared" ca="1" si="142"/>
        <v>-1397005963.2602587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-1397005963.2602587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-5820858.1802510777</v>
      </c>
      <c r="L2174" s="444">
        <f t="shared" ca="1" si="142"/>
        <v>-1402826821.4405098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-1402826821.4405098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-5845111.7560021244</v>
      </c>
      <c r="L2175" s="444">
        <f t="shared" ca="1" si="142"/>
        <v>-1408671933.196512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-1408671933.196512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-5869466.3883187994</v>
      </c>
      <c r="L2176" s="444">
        <f t="shared" ca="1" si="142"/>
        <v>-1414541399.5848308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-1414541399.5848308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-5893922.4982701279</v>
      </c>
      <c r="L2177" s="444">
        <f t="shared" ca="1" si="142"/>
        <v>-1420435322.0831008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-1420435322.0831008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-5918480.5086795865</v>
      </c>
      <c r="L2178" s="444">
        <f t="shared" ca="1" si="142"/>
        <v>-1426353802.5917804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-1426353802.5917804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-5943140.8441324187</v>
      </c>
      <c r="L2179" s="444">
        <f t="shared" ca="1" si="142"/>
        <v>-1432296943.4359128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-1432296943.4359128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-5967903.9309829697</v>
      </c>
      <c r="L2180" s="444">
        <f t="shared" ca="1" si="142"/>
        <v>-1438264847.3668959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-1438264847.3668959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-5992770.1973620662</v>
      </c>
      <c r="L2181" s="444">
        <f t="shared" ca="1" si="142"/>
        <v>-1444257617.5642581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-1444257617.5642581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-6017740.0731844082</v>
      </c>
      <c r="L2182" s="444">
        <f t="shared" ca="1" si="142"/>
        <v>-1450275357.6374426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-1450275357.6374426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-6042813.9901560107</v>
      </c>
      <c r="L2183" s="444">
        <f t="shared" ca="1" si="142"/>
        <v>-1456318171.6275985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-1456318171.6275985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-6067992.38178166</v>
      </c>
      <c r="L2184" s="444">
        <f t="shared" ca="1" si="142"/>
        <v>-1462386164.0093801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-1462386164.0093801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-6093275.6833724175</v>
      </c>
      <c r="L2185" s="444">
        <f t="shared" ca="1" si="142"/>
        <v>-1468479439.6927526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-1468479439.6927526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-6118664.3320531361</v>
      </c>
      <c r="L2186" s="444">
        <f t="shared" ca="1" si="142"/>
        <v>-1474598104.0248058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-1474598104.0248058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-6144158.7667700239</v>
      </c>
      <c r="L2187" s="444">
        <f t="shared" ca="1" si="142"/>
        <v>-1480742262.7915759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-1480742262.7915759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-6169759.4282982331</v>
      </c>
      <c r="L2188" s="444">
        <f t="shared" ca="1" si="142"/>
        <v>-1486912022.2198741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-1486912022.2198741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-6195466.7592494758</v>
      </c>
      <c r="L2189" s="444">
        <f t="shared" ca="1" si="142"/>
        <v>-1493107488.9791236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-1493107488.9791236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-6221281.204079682</v>
      </c>
      <c r="L2190" s="444">
        <f t="shared" ca="1" si="142"/>
        <v>-1499328770.1832032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-1499328770.1832032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-6247203.2090966804</v>
      </c>
      <c r="L2191" s="444">
        <f t="shared" ca="1" si="142"/>
        <v>-1505575973.3922999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-1505575973.3922999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-6273233.2224679161</v>
      </c>
      <c r="L2192" s="444">
        <f t="shared" ca="1" si="142"/>
        <v>-1511849206.6147678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-1511849206.6147678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-6299371.6942281993</v>
      </c>
      <c r="L2193" s="444">
        <f t="shared" ca="1" si="142"/>
        <v>-1518148578.308996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-1518148578.308996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-6325619.0762874829</v>
      </c>
      <c r="L2194" s="444">
        <f t="shared" ca="1" si="142"/>
        <v>-1524474197.3852835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-1524474197.3852835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-6351975.8224386815</v>
      </c>
      <c r="L2195" s="444">
        <f t="shared" ca="1" si="142"/>
        <v>-1530826173.2077222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-1530826173.2077222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-6378442.388365509</v>
      </c>
      <c r="L2196" s="444">
        <f t="shared" ca="1" si="142"/>
        <v>-1537204615.5960877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-1537204615.5960877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-6405019.2316503655</v>
      </c>
      <c r="L2197" s="444">
        <f t="shared" ca="1" si="142"/>
        <v>-1543609634.827738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-1543609634.827738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-6431706.8117822418</v>
      </c>
      <c r="L2198" s="444">
        <f t="shared" ca="1" si="142"/>
        <v>-1550041341.6395204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-1550041341.6395204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-6458505.5901646679</v>
      </c>
      <c r="L2199" s="444">
        <f t="shared" ca="1" si="142"/>
        <v>-1556499847.2296851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-1556499847.2296851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-6485416.0301236873</v>
      </c>
      <c r="L2200" s="444">
        <f t="shared" ca="1" si="142"/>
        <v>-1562985263.2598088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-1562985263.2598088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-6512438.59691587</v>
      </c>
      <c r="L2201" s="444">
        <f t="shared" ca="1" si="142"/>
        <v>-1569497701.8567247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-1569497701.8567247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-6539573.7577363532</v>
      </c>
      <c r="L2202" s="444">
        <f t="shared" ca="1" si="142"/>
        <v>-1576037275.6144612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-1576037275.6144612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-6566821.9817269212</v>
      </c>
      <c r="L2203" s="444">
        <f t="shared" ca="1" si="142"/>
        <v>-1582604097.5961881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-1582604097.5961881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-6594183.7399841165</v>
      </c>
      <c r="L2204" s="444">
        <f t="shared" ca="1" si="142"/>
        <v>-1589198281.3361721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-1589198281.3361721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-6621659.505567384</v>
      </c>
      <c r="L2205" s="444">
        <f t="shared" ca="1" si="142"/>
        <v>-1595819940.8417394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-1595819940.8417394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-6649249.7535072472</v>
      </c>
      <c r="L2206" s="444">
        <f t="shared" ca="1" si="142"/>
        <v>-1602469190.5952466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-1602469190.5952466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-6676954.960813527</v>
      </c>
      <c r="L2207" s="444">
        <f t="shared" ca="1" si="142"/>
        <v>-1609146145.5560601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-1609146145.5560601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-6704775.6064835833</v>
      </c>
      <c r="L2208" s="444">
        <f t="shared" ca="1" si="142"/>
        <v>-1615850921.1625438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-1615850921.1625438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-6732712.1715105986</v>
      </c>
      <c r="L2209" s="444">
        <f t="shared" ca="1" si="142"/>
        <v>-1622583633.3340545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-1622583633.3340545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-6760765.1388918934</v>
      </c>
      <c r="L2210" s="444">
        <f t="shared" ca="1" si="142"/>
        <v>-1629344398.4729464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-1629344398.4729464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-6788934.9936372768</v>
      </c>
      <c r="L2211" s="444">
        <f t="shared" ca="1" si="142"/>
        <v>-1636133333.4665837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-1636133333.4665837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-6817222.2227774318</v>
      </c>
      <c r="L2212" s="444">
        <f t="shared" ca="1" si="142"/>
        <v>-1642950555.6893611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-1642950555.6893611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-6845627.3153723376</v>
      </c>
      <c r="L2213" s="444">
        <f t="shared" ca="1" si="142"/>
        <v>-1649796183.0047333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-1649796183.0047333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-6874150.7625197219</v>
      </c>
      <c r="L2214" s="444">
        <f t="shared" ca="1" si="142"/>
        <v>-1656670333.7672532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-1656670333.7672532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-6902793.0573635548</v>
      </c>
      <c r="L2215" s="444">
        <f t="shared" ca="1" si="142"/>
        <v>-1663573126.8246167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-1663573126.8246167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-6931554.6951025696</v>
      </c>
      <c r="L2216" s="444">
        <f t="shared" ca="1" si="142"/>
        <v>-1670504681.5197191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-1670504681.5197191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-6960436.1729988297</v>
      </c>
      <c r="L2217" s="444">
        <f t="shared" ca="1" si="142"/>
        <v>-1677465117.692718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-1677465117.692718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-6989437.9903863249</v>
      </c>
      <c r="L2218" s="444">
        <f t="shared" ca="1" si="142"/>
        <v>-1684454555.6831043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-1684454555.6831043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-7018560.648679602</v>
      </c>
      <c r="L2219" s="444">
        <f t="shared" ca="1" si="142"/>
        <v>-1691473116.3317838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-1691473116.3317838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-7047804.6513824323</v>
      </c>
      <c r="L2220" s="444">
        <f t="shared" ca="1" si="142"/>
        <v>-1698520920.9831662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-1698520920.9831662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-7077170.5040965267</v>
      </c>
      <c r="L2221" s="444">
        <f t="shared" ca="1" si="142"/>
        <v>-1705598091.4872627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-1705598091.4872627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-7106658.7145302612</v>
      </c>
      <c r="L2222" s="444">
        <f t="shared" ca="1" si="142"/>
        <v>-1712704750.201793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-1712704750.201793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-7136269.7925074697</v>
      </c>
      <c r="L2223" s="444">
        <f t="shared" ca="1" si="142"/>
        <v>-1719841019.9943004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-1719841019.9943004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-7166004.2499762513</v>
      </c>
      <c r="L2224" s="444">
        <f t="shared" ca="1" si="142"/>
        <v>-1727007024.2442765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-1727007024.2442765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-7195862.6010178179</v>
      </c>
      <c r="L2225" s="444">
        <f t="shared" ca="1" si="142"/>
        <v>-1734202886.8452942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-1734202886.8452942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-7225845.3618553923</v>
      </c>
      <c r="L2226" s="444">
        <f t="shared" ca="1" si="142"/>
        <v>-1741428732.2071497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-1741428732.2071497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-7255953.0508631235</v>
      </c>
      <c r="L2227" s="444">
        <f t="shared" ca="1" si="142"/>
        <v>-1748684685.2580128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-1748684685.2580128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-7286186.1885750517</v>
      </c>
      <c r="L2228" s="444">
        <f t="shared" ca="1" si="142"/>
        <v>-1755970871.4465878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-1755970871.4465878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-7316545.2976941159</v>
      </c>
      <c r="L2229" s="444">
        <f t="shared" ca="1" si="142"/>
        <v>-1763287416.744282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-1763287416.744282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-7347030.9031011751</v>
      </c>
      <c r="L2230" s="444">
        <f t="shared" ca="1" si="142"/>
        <v>-1770634447.6473832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-1770634447.6473832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-7377643.5318640964</v>
      </c>
      <c r="L2231" s="444">
        <f t="shared" ca="1" si="142"/>
        <v>-1778012091.1792474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-1778012091.1792474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-7408383.7132468643</v>
      </c>
      <c r="L2232" s="444">
        <f t="shared" ca="1" si="142"/>
        <v>-1785420474.8924942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-1785420474.8924942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-7439251.978718726</v>
      </c>
      <c r="L2233" s="444">
        <f t="shared" ca="1" si="142"/>
        <v>-1792859726.871213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-1792859726.871213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-7470248.8619633876</v>
      </c>
      <c r="L2234" s="444">
        <f t="shared" ca="1" si="142"/>
        <v>-1800329975.7331762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-1800329975.7331762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-7501374.898888234</v>
      </c>
      <c r="L2235" s="444">
        <f t="shared" ca="1" si="142"/>
        <v>-1807831350.6320646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-1807831350.6320646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-7532630.6276336024</v>
      </c>
      <c r="L2236" s="444">
        <f t="shared" ca="1" si="142"/>
        <v>-1815363981.2596982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-1815363981.2596982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-7564016.5885820761</v>
      </c>
      <c r="L2237" s="444">
        <f t="shared" ca="1" si="142"/>
        <v>-1822927997.8482802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-1822927997.8482802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-7595533.3243678343</v>
      </c>
      <c r="L2238" s="444">
        <f t="shared" ca="1" si="142"/>
        <v>-1830523531.172648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-1830523531.172648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-7627181.379886033</v>
      </c>
      <c r="L2239" s="444">
        <f t="shared" ca="1" si="142"/>
        <v>-1838150712.5525341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-1838150712.5525341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-7658961.3023022264</v>
      </c>
      <c r="L2240" s="444">
        <f t="shared" ca="1" si="142"/>
        <v>-1845809673.8548362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-1845809673.8548362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-7690873.6410618173</v>
      </c>
      <c r="L2241" s="444">
        <f t="shared" ca="1" si="142"/>
        <v>-1853500547.495898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-1853500547.495898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-7722918.9478995753</v>
      </c>
      <c r="L2242" s="444">
        <f t="shared" ca="1" si="142"/>
        <v>-1861223466.4437976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-1861223466.4437976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-7755097.7768491562</v>
      </c>
      <c r="L2243" s="444">
        <f t="shared" ca="1" si="142"/>
        <v>-1868978564.2206469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-1868978564.2206469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-7787410.6842526952</v>
      </c>
      <c r="L2244" s="444">
        <f t="shared" ca="1" si="142"/>
        <v>-1876765974.9048996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-1876765974.9048996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-7819858.2287704134</v>
      </c>
      <c r="L2245" s="444">
        <f t="shared" ca="1" si="142"/>
        <v>-1884585833.1336701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-1884585833.1336701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-7852440.971390292</v>
      </c>
      <c r="L2246" s="444">
        <f t="shared" ca="1" si="142"/>
        <v>-1892438274.1050603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-1892438274.1050603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-7885159.475437751</v>
      </c>
      <c r="L2247" s="444">
        <f t="shared" ca="1" si="142"/>
        <v>-1900323433.580498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-1900323433.580498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-7918014.3065854078</v>
      </c>
      <c r="L2248" s="444">
        <f t="shared" ca="1" si="142"/>
        <v>-1908241447.8870833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-1908241447.8870833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-7951006.0328628467</v>
      </c>
      <c r="L2249" s="444">
        <f t="shared" ca="1" si="142"/>
        <v>-1916192453.9199462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-1916192453.9199462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-7984135.2246664427</v>
      </c>
      <c r="L2250" s="444">
        <f t="shared" ca="1" si="142"/>
        <v>-1924176589.1446126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-1924176589.1446126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-8017402.4547692193</v>
      </c>
      <c r="L2251" s="444">
        <f t="shared" ca="1" si="142"/>
        <v>-1932193991.5993817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-1932193991.5993817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-8050808.2983307568</v>
      </c>
      <c r="L2252" s="444">
        <f t="shared" ca="1" si="142"/>
        <v>-1940244799.8977125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-1940244799.8977125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-8084353.3329071356</v>
      </c>
      <c r="L2253" s="444">
        <f t="shared" ca="1" si="142"/>
        <v>-1948329153.2306197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-1948329153.2306197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-8118038.1384609155</v>
      </c>
      <c r="L2254" s="444">
        <f t="shared" ca="1" si="142"/>
        <v>-1956447191.3690805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-1956447191.3690805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-8151863.2973711686</v>
      </c>
      <c r="L2255" s="444">
        <f t="shared" ca="1" si="142"/>
        <v>-1964599054.6664517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-1964599054.6664517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-8185829.3944435474</v>
      </c>
      <c r="L2256" s="444">
        <f t="shared" ca="1" si="142"/>
        <v>-1972784884.0608952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-1972784884.0608952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-8219937.0169203961</v>
      </c>
      <c r="L2257" s="444">
        <f t="shared" ca="1" si="142"/>
        <v>-1981004821.0778155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-1981004821.0778155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-8254186.754490898</v>
      </c>
      <c r="L2258" s="444">
        <f t="shared" ca="1" si="142"/>
        <v>-1989259007.8323064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-1989259007.8323064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-8288579.1993012764</v>
      </c>
      <c r="L2259" s="444">
        <f t="shared" ca="1" si="142"/>
        <v>-1997547587.0316076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-1997547587.0316076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-8323114.9459650321</v>
      </c>
      <c r="L2260" s="444">
        <f t="shared" ca="1" si="142"/>
        <v>-2005870701.9775727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-2005870701.9775727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-8357794.5915732197</v>
      </c>
      <c r="L2261" s="444">
        <f t="shared" ca="1" si="142"/>
        <v>-2014228496.5691459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-2014228496.5691459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-8392618.735704774</v>
      </c>
      <c r="L2262" s="444">
        <f t="shared" ca="1" si="142"/>
        <v>-2022621115.3048506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-2022621115.3048506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-8427587.9804368764</v>
      </c>
      <c r="L2263" s="444">
        <f t="shared" ca="1" si="142"/>
        <v>-2031048703.2852874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-2031048703.2852874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-8462702.9303553645</v>
      </c>
      <c r="L2264" s="444">
        <f t="shared" ca="1" si="142"/>
        <v>-2039511406.2156427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-2039511406.2156427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-8497964.1925651785</v>
      </c>
      <c r="L2265" s="444">
        <f t="shared" ca="1" si="142"/>
        <v>-2048009370.4082079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-2048009370.4082079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-8533372.3767008651</v>
      </c>
      <c r="L2266" s="444">
        <f t="shared" ca="1" si="142"/>
        <v>-2056542742.7849088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-2056542742.7849088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-8568928.0949371215</v>
      </c>
      <c r="L2267" s="444">
        <f t="shared" ca="1" si="142"/>
        <v>-2065111670.8798459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-2065111670.8798459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-8604631.9619993586</v>
      </c>
      <c r="L2268" s="444">
        <f t="shared" ca="1" si="142"/>
        <v>-2073716302.8418453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-2073716302.8418453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-8640484.5951743554</v>
      </c>
      <c r="L2269" s="444">
        <f t="shared" ca="1" si="142"/>
        <v>-2082356787.4370196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-2082356787.4370196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-8676486.6143209152</v>
      </c>
      <c r="L2270" s="444">
        <f t="shared" ca="1" si="142"/>
        <v>-2091033274.0513406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-2091033274.0513406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-8712638.6418805849</v>
      </c>
      <c r="L2271" s="444">
        <f t="shared" ca="1" si="142"/>
        <v>-2099745912.6932211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-2099745912.6932211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-8748941.3028884195</v>
      </c>
      <c r="L2272" s="444">
        <f t="shared" ca="1" si="142"/>
        <v>-2108494853.9961095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-2108494853.9961095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-8785395.224983789</v>
      </c>
      <c r="L2273" s="444">
        <f t="shared" ca="1" si="142"/>
        <v>-2117280249.2210932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-2117280249.2210932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-8822001.0384212211</v>
      </c>
      <c r="L2274" s="444">
        <f t="shared" ca="1" si="142"/>
        <v>-2126102250.2595143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-2126102250.2595143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-8858759.3760813102</v>
      </c>
      <c r="L2275" s="444">
        <f t="shared" ca="1" si="142"/>
        <v>-2134961009.6355956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-2134961009.6355956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-8895670.8734816499</v>
      </c>
      <c r="L2276" s="444">
        <f t="shared" ca="1" si="142"/>
        <v>-2143856680.5090773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-2143856680.5090773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-8932736.1687878221</v>
      </c>
      <c r="L2277" s="444">
        <f t="shared" ca="1" si="142"/>
        <v>-2152789416.677865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-2152789416.677865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-8969955.9028244372</v>
      </c>
      <c r="L2278" s="444">
        <f t="shared" ca="1" si="142"/>
        <v>-2161759372.5806894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-2161759372.5806894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-9007330.7190862056</v>
      </c>
      <c r="L2279" s="444">
        <f t="shared" ca="1" si="142"/>
        <v>-2170766703.2997756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-2170766703.2997756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-9044861.2637490649</v>
      </c>
      <c r="L2280" s="444">
        <f t="shared" ca="1" si="142"/>
        <v>-2179811564.5635247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-2179811564.5635247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-9082548.1856813524</v>
      </c>
      <c r="L2281" s="444">
        <f t="shared" ca="1" si="142"/>
        <v>-2188894112.7492061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-2188894112.7492061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-9120392.1364550255</v>
      </c>
      <c r="L2282" s="444">
        <f t="shared" ca="1" si="142"/>
        <v>-2198014504.8856611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-2198014504.8856611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-9158393.7703569215</v>
      </c>
      <c r="L2283" s="444">
        <f t="shared" ca="1" si="142"/>
        <v>-2207172898.6560183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-2207172898.6560183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-9196553.7444000766</v>
      </c>
      <c r="L2284" s="444">
        <f t="shared" ca="1" si="142"/>
        <v>-2216369452.4004183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-2216369452.4004183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-9234872.7183350753</v>
      </c>
      <c r="L2285" s="444">
        <f t="shared" ca="1" si="142"/>
        <v>-2225604325.1187534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-2225604325.1187534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-9273351.3546614721</v>
      </c>
      <c r="L2286" s="444">
        <f t="shared" ca="1" si="142"/>
        <v>-2234877676.4734149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-2234877676.4734149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-9311990.3186392281</v>
      </c>
      <c r="L2287" s="444">
        <f t="shared" ca="1" si="142"/>
        <v>-2244189666.7920542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-2244189666.7920542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-9350790.2783002257</v>
      </c>
      <c r="L2288" s="444">
        <f t="shared" ca="1" si="142"/>
        <v>-2253540457.0703545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-2253540457.0703545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-9389751.9044598099</v>
      </c>
      <c r="L2289" s="444">
        <f t="shared" ca="1" si="142"/>
        <v>-2262930208.9748144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-2262930208.9748144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-9428875.870728394</v>
      </c>
      <c r="L2290" s="444">
        <f t="shared" ca="1" si="142"/>
        <v>-2272359084.8455429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-2272359084.8455429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-9468162.8535230961</v>
      </c>
      <c r="L2291" s="444">
        <f t="shared" ca="1" si="142"/>
        <v>-2281827247.6990662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-2281827247.6990662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-9507613.5320794415</v>
      </c>
      <c r="L2292" s="444">
        <f t="shared" ca="1" si="142"/>
        <v>-2291334861.2311454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-2291334861.2311454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-9547228.5884631053</v>
      </c>
      <c r="L2293" s="444">
        <f t="shared" ca="1" si="142"/>
        <v>-2300882089.8196087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-2300882089.8196087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-9587008.7075817026</v>
      </c>
      <c r="L2294" s="444">
        <f t="shared" ca="1" si="142"/>
        <v>-2310469098.5271902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-2310469098.5271902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-9626954.577196626</v>
      </c>
      <c r="L2295" s="444">
        <f t="shared" ca="1" si="142"/>
        <v>-2320096053.1043868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-2320096053.1043868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-9667066.8879349455</v>
      </c>
      <c r="L2296" s="444">
        <f t="shared" ca="1" si="142"/>
        <v>-2329763119.992322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-2329763119.992322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-9707346.3333013412</v>
      </c>
      <c r="L2297" s="444">
        <f t="shared" ca="1" si="142"/>
        <v>-2339470466.3256235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-2339470466.3256235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-9747793.6096900981</v>
      </c>
      <c r="L2298" s="444">
        <f t="shared" ca="1" si="142"/>
        <v>-2349218259.9353137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-2349218259.9353137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-9788409.4163971394</v>
      </c>
      <c r="L2299" s="444">
        <f t="shared" ca="1" si="142"/>
        <v>-2359006669.3517108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-2359006669.3517108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-9829194.4556321278</v>
      </c>
      <c r="L2300" s="444">
        <f t="shared" ca="1" si="142"/>
        <v>-2368835863.807343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-2368835863.807343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-9870149.432530595</v>
      </c>
      <c r="L2301" s="444">
        <f t="shared" ca="1" si="142"/>
        <v>-2378706013.2398734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-2378706013.2398734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-9911275.0551661383</v>
      </c>
      <c r="L2302" s="444">
        <f t="shared" ca="1" si="142"/>
        <v>-2388617288.2950397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-2388617288.2950397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-9952572.034562666</v>
      </c>
      <c r="L2303" s="444">
        <f t="shared" ref="L2303:L2557" ca="1" si="147">I2303-J2303+K2303</f>
        <v>-2398569860.3296022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-2398569860.3296022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-9994041.0847066753</v>
      </c>
      <c r="L2304" s="444">
        <f t="shared" ca="1" si="147"/>
        <v>-2408563901.414309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-2408563901.414309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-10035682.922559621</v>
      </c>
      <c r="L2305" s="444">
        <f t="shared" ca="1" si="147"/>
        <v>-2418599584.3368688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-2418599584.3368688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-10077498.268070286</v>
      </c>
      <c r="L2306" s="444">
        <f t="shared" ca="1" si="147"/>
        <v>-2428677082.604939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-2428677082.604939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-10119487.844187245</v>
      </c>
      <c r="L2307" s="444">
        <f t="shared" ca="1" si="147"/>
        <v>-2438796570.4491262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-2438796570.4491262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-10161652.376871359</v>
      </c>
      <c r="L2308" s="444">
        <f t="shared" ca="1" si="147"/>
        <v>-2448958222.8259978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-2448958222.8259978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-10203992.595108325</v>
      </c>
      <c r="L2309" s="444">
        <f t="shared" ca="1" si="147"/>
        <v>-2459162215.4211063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-2459162215.4211063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-10246509.230921276</v>
      </c>
      <c r="L2310" s="444">
        <f t="shared" ca="1" si="147"/>
        <v>-2469408724.6520276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-2469408724.6520276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-10289203.019383449</v>
      </c>
      <c r="L2311" s="444">
        <f t="shared" ca="1" si="147"/>
        <v>-2479697927.671411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-2479697927.671411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-10332074.698630879</v>
      </c>
      <c r="L2312" s="444">
        <f t="shared" ca="1" si="147"/>
        <v>-2490030002.3700418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-2490030002.3700418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-10375125.009875175</v>
      </c>
      <c r="L2313" s="444">
        <f t="shared" ca="1" si="147"/>
        <v>-2500405127.3799171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-2500405127.3799171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-10418354.69741632</v>
      </c>
      <c r="L2314" s="444">
        <f t="shared" ca="1" si="147"/>
        <v>-2510823482.0773335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-2510823482.0773335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-10461764.508655556</v>
      </c>
      <c r="L2315" s="444">
        <f t="shared" ca="1" si="147"/>
        <v>-2521285246.585989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-2521285246.585989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-10505355.194108287</v>
      </c>
      <c r="L2316" s="444">
        <f t="shared" ca="1" si="147"/>
        <v>-2531790601.7800975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-2531790601.7800975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-10549127.507417073</v>
      </c>
      <c r="L2317" s="444">
        <f t="shared" ca="1" si="147"/>
        <v>-2542339729.2875147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-2542339729.2875147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-10593082.205364645</v>
      </c>
      <c r="L2318" s="444">
        <f t="shared" ca="1" si="147"/>
        <v>-2552932811.4928794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-2552932811.4928794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-10637220.047886997</v>
      </c>
      <c r="L2319" s="444">
        <f t="shared" ca="1" si="147"/>
        <v>-2563570031.5407662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-2563570031.5407662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-10681541.798086526</v>
      </c>
      <c r="L2320" s="444">
        <f t="shared" ca="1" si="147"/>
        <v>-2574251573.3388529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-2574251573.3388529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-10726048.22224522</v>
      </c>
      <c r="L2321" s="444">
        <f t="shared" ca="1" si="147"/>
        <v>-2584977621.5610981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-2584977621.5610981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-10770740.089837909</v>
      </c>
      <c r="L2322" s="444">
        <f t="shared" ca="1" si="147"/>
        <v>-2595748361.6509361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-2595748361.6509361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-10815618.173545567</v>
      </c>
      <c r="L2323" s="444">
        <f t="shared" ca="1" si="147"/>
        <v>-2606563979.8244815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-2606563979.8244815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-10860683.249268673</v>
      </c>
      <c r="L2324" s="444">
        <f t="shared" ca="1" si="147"/>
        <v>-2617424663.07375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-2617424663.07375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-10905936.096140625</v>
      </c>
      <c r="L2325" s="444">
        <f t="shared" ca="1" si="147"/>
        <v>-2628330599.1698909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-2628330599.1698909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-10951377.496541211</v>
      </c>
      <c r="L2326" s="444">
        <f t="shared" ca="1" si="147"/>
        <v>-2639281976.6664319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-2639281976.6664319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-10997008.236110132</v>
      </c>
      <c r="L2327" s="444">
        <f t="shared" ca="1" si="147"/>
        <v>-2650278984.9025421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-2650278984.9025421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-11042829.103760593</v>
      </c>
      <c r="L2328" s="444">
        <f t="shared" ca="1" si="147"/>
        <v>-2661321814.0063028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-2661321814.0063028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-11088840.891692929</v>
      </c>
      <c r="L2329" s="444">
        <f t="shared" ca="1" si="147"/>
        <v>-2672410654.8979959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-2672410654.8979959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-11135044.395408316</v>
      </c>
      <c r="L2330" s="444">
        <f t="shared" ca="1" si="147"/>
        <v>-2683545699.2934041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-2683545699.2934041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-11181440.413722517</v>
      </c>
      <c r="L2331" s="444">
        <f t="shared" ca="1" si="147"/>
        <v>-2694727139.7071266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-2694727139.7071266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-11228029.748779694</v>
      </c>
      <c r="L2332" s="444">
        <f t="shared" ca="1" si="147"/>
        <v>-2705955169.4559064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-2705955169.4559064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-11274813.206066277</v>
      </c>
      <c r="L2333" s="444">
        <f t="shared" ca="1" si="147"/>
        <v>-2717229982.6619725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-2717229982.6619725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-11321791.594424885</v>
      </c>
      <c r="L2334" s="444">
        <f t="shared" ca="1" si="147"/>
        <v>-2728551774.2563972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-2728551774.2563972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-11368965.726068322</v>
      </c>
      <c r="L2335" s="444">
        <f t="shared" ca="1" si="147"/>
        <v>-2739920739.9824657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-2739920739.9824657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-11416336.416593608</v>
      </c>
      <c r="L2336" s="444">
        <f t="shared" ca="1" si="147"/>
        <v>-2751337076.3990593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-2751337076.3990593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-11463904.48499608</v>
      </c>
      <c r="L2337" s="444">
        <f t="shared" ca="1" si="147"/>
        <v>-2762800980.8840551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-2762800980.8840551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-11511670.753683563</v>
      </c>
      <c r="L2338" s="444">
        <f t="shared" ca="1" si="147"/>
        <v>-2774312651.6377387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-2774312651.6377387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-11559636.048490578</v>
      </c>
      <c r="L2339" s="444">
        <f t="shared" ca="1" si="147"/>
        <v>-2785872287.6862292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-2785872287.6862292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-11607801.198692622</v>
      </c>
      <c r="L2340" s="444">
        <f t="shared" ca="1" si="147"/>
        <v>-2797480088.884922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-2797480088.884922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-11656167.037020508</v>
      </c>
      <c r="L2341" s="444">
        <f t="shared" ca="1" si="147"/>
        <v>-2809136255.9219427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-2809136255.9219427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-11704734.399674762</v>
      </c>
      <c r="L2342" s="444">
        <f t="shared" ca="1" si="147"/>
        <v>-2820840990.3216176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-2820840990.3216176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-11753504.126340073</v>
      </c>
      <c r="L2343" s="444">
        <f t="shared" ca="1" si="147"/>
        <v>-2832594494.4479575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-2832594494.4479575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-11802477.060199823</v>
      </c>
      <c r="L2344" s="444">
        <f t="shared" ca="1" si="147"/>
        <v>-2844396971.5081573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-2844396971.5081573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-11851654.047950655</v>
      </c>
      <c r="L2345" s="444">
        <f t="shared" ca="1" si="147"/>
        <v>-2856248625.556108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-2856248625.556108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-11901035.939817116</v>
      </c>
      <c r="L2346" s="444">
        <f t="shared" ca="1" si="147"/>
        <v>-2868149661.4959249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-2868149661.4959249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-11950623.589566354</v>
      </c>
      <c r="L2347" s="444">
        <f t="shared" ca="1" si="147"/>
        <v>-2880100285.0854912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-2880100285.0854912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-12000417.85452288</v>
      </c>
      <c r="L2348" s="444">
        <f t="shared" ca="1" si="147"/>
        <v>-2892100702.9400139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-2892100702.9400139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-12050419.59558339</v>
      </c>
      <c r="L2349" s="444">
        <f t="shared" ca="1" si="147"/>
        <v>-2904151122.5355973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-2904151122.5355973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-12100629.677231655</v>
      </c>
      <c r="L2350" s="444">
        <f t="shared" ca="1" si="147"/>
        <v>-2916251752.2128291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-2916251752.2128291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-12151048.967553455</v>
      </c>
      <c r="L2351" s="444">
        <f t="shared" ca="1" si="147"/>
        <v>-2928402801.1803827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-2928402801.1803827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-12201678.338251594</v>
      </c>
      <c r="L2352" s="444">
        <f t="shared" ca="1" si="147"/>
        <v>-2940604479.5186343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-2940604479.5186343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-12252518.664660975</v>
      </c>
      <c r="L2353" s="444">
        <f t="shared" ca="1" si="147"/>
        <v>-2952856998.1832952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-2952856998.1832952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-12303570.82576373</v>
      </c>
      <c r="L2354" s="444">
        <f t="shared" ca="1" si="147"/>
        <v>-2965160569.009059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-2965160569.009059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-12354835.704204412</v>
      </c>
      <c r="L2355" s="444">
        <f t="shared" ca="1" si="147"/>
        <v>-2977515404.7132635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-2977515404.7132635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-12406314.186305264</v>
      </c>
      <c r="L2356" s="444">
        <f t="shared" ca="1" si="147"/>
        <v>-2989921718.8995686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-2989921718.8995686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-12458007.162081536</v>
      </c>
      <c r="L2357" s="444">
        <f t="shared" ca="1" si="147"/>
        <v>-3002379726.0616503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-3002379726.0616503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-12509915.525256876</v>
      </c>
      <c r="L2358" s="444">
        <f t="shared" ca="1" si="147"/>
        <v>-3014889641.5869074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-3014889641.5869074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-12562040.173278781</v>
      </c>
      <c r="L2359" s="444">
        <f t="shared" ca="1" si="147"/>
        <v>-3027451681.7601862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-3027451681.7601862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-12614382.007334109</v>
      </c>
      <c r="L2360" s="444">
        <f t="shared" ca="1" si="147"/>
        <v>-3040066063.7675204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-3040066063.7675204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-12666941.932364669</v>
      </c>
      <c r="L2361" s="444">
        <f t="shared" ca="1" si="147"/>
        <v>-3052733005.6998849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-3052733005.6998849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-12719720.857082853</v>
      </c>
      <c r="L2362" s="444">
        <f t="shared" ca="1" si="147"/>
        <v>-3065452726.5569677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-3065452726.5569677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-12772719.693987366</v>
      </c>
      <c r="L2363" s="444">
        <f t="shared" ca="1" si="147"/>
        <v>-3078225446.2509551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-3078225446.2509551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-12825939.359378979</v>
      </c>
      <c r="L2364" s="444">
        <f t="shared" ca="1" si="147"/>
        <v>-3091051385.6103339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-3091051385.6103339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-12879380.77337639</v>
      </c>
      <c r="L2365" s="444">
        <f t="shared" ca="1" si="147"/>
        <v>-3103930766.3837104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-3103930766.3837104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-12933044.859932126</v>
      </c>
      <c r="L2366" s="444">
        <f t="shared" ca="1" si="147"/>
        <v>-3116863811.2436423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-3116863811.2436423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-12986932.546848509</v>
      </c>
      <c r="L2367" s="444">
        <f t="shared" ca="1" si="147"/>
        <v>-3129850743.7904906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-3129850743.7904906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-13041044.765793711</v>
      </c>
      <c r="L2368" s="444">
        <f t="shared" ca="1" si="147"/>
        <v>-3142891788.5562844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-3142891788.5562844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-13095382.452317853</v>
      </c>
      <c r="L2369" s="444">
        <f t="shared" ca="1" si="147"/>
        <v>-3155987171.0086021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-3155987171.0086021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-13149946.545869175</v>
      </c>
      <c r="L2370" s="444">
        <f t="shared" ca="1" si="147"/>
        <v>-3169137117.5544715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-3169137117.5544715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-13204737.989810297</v>
      </c>
      <c r="L2371" s="444">
        <f t="shared" ca="1" si="147"/>
        <v>-3182341855.544282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-3182341855.544282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-13259757.731434507</v>
      </c>
      <c r="L2372" s="444">
        <f t="shared" ca="1" si="147"/>
        <v>-3195601613.2757163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-3195601613.2757163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-13315006.721982151</v>
      </c>
      <c r="L2373" s="444">
        <f t="shared" ca="1" si="147"/>
        <v>-3208916619.9976983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-3208916619.9976983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-13370485.916657075</v>
      </c>
      <c r="L2374" s="444">
        <f t="shared" ca="1" si="147"/>
        <v>-3222287105.9143553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-3222287105.9143553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-13426196.274643147</v>
      </c>
      <c r="L2375" s="444">
        <f t="shared" ca="1" si="147"/>
        <v>-3235713302.1889982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-3235713302.1889982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-13482138.759120826</v>
      </c>
      <c r="L2376" s="444">
        <f t="shared" ca="1" si="147"/>
        <v>-3249195440.9481192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-3249195440.9481192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-13538314.337283829</v>
      </c>
      <c r="L2377" s="444">
        <f t="shared" ca="1" si="147"/>
        <v>-3262733755.2854028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-3262733755.2854028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-13594723.980355844</v>
      </c>
      <c r="L2378" s="444">
        <f t="shared" ca="1" si="147"/>
        <v>-3276328479.2657585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-3276328479.2657585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-13651368.663607327</v>
      </c>
      <c r="L2379" s="444">
        <f t="shared" ca="1" si="147"/>
        <v>-3289979847.9293656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-3289979847.9293656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-13708249.366372356</v>
      </c>
      <c r="L2380" s="444">
        <f t="shared" ca="1" si="147"/>
        <v>-3303688097.2957382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-3303688097.2957382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-13765367.072065575</v>
      </c>
      <c r="L2381" s="444">
        <f t="shared" ca="1" si="147"/>
        <v>-3317453464.3678036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-3317453464.3678036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-13822722.768199181</v>
      </c>
      <c r="L2382" s="444">
        <f t="shared" ca="1" si="147"/>
        <v>-3331276187.1360025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-3331276187.1360025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-13880317.446400011</v>
      </c>
      <c r="L2383" s="444">
        <f t="shared" ca="1" si="147"/>
        <v>-3345156504.5824027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-3345156504.5824027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-13938152.10242668</v>
      </c>
      <c r="L2384" s="444">
        <f t="shared" ca="1" si="147"/>
        <v>-3359094656.6848292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-3359094656.6848292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-13996227.736186786</v>
      </c>
      <c r="L2385" s="444">
        <f t="shared" ca="1" si="147"/>
        <v>-3373090884.4210162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-3373090884.4210162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-14054545.351754231</v>
      </c>
      <c r="L2386" s="444">
        <f t="shared" ca="1" si="147"/>
        <v>-3387145429.7727704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-3387145429.7727704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-14113105.957386544</v>
      </c>
      <c r="L2387" s="444">
        <f t="shared" ca="1" si="147"/>
        <v>-3401258535.7301569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-3401258535.7301569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-14171910.565542318</v>
      </c>
      <c r="L2388" s="444">
        <f t="shared" ca="1" si="147"/>
        <v>-3415430446.2956991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-3415430446.2956991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-14230960.192898747</v>
      </c>
      <c r="L2389" s="444">
        <f t="shared" ca="1" si="147"/>
        <v>-3429661406.4885979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-3429661406.4885979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-14290255.860369157</v>
      </c>
      <c r="L2390" s="444">
        <f t="shared" ca="1" si="147"/>
        <v>-3443951662.3489671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-3443951662.3489671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-14349798.593120694</v>
      </c>
      <c r="L2391" s="444">
        <f t="shared" ca="1" si="147"/>
        <v>-3458301460.9420877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-3458301460.9420877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-14409589.420592032</v>
      </c>
      <c r="L2392" s="444">
        <f t="shared" ca="1" si="147"/>
        <v>-3472711050.3626795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-3472711050.3626795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-14469629.376511164</v>
      </c>
      <c r="L2393" s="444">
        <f t="shared" ca="1" si="147"/>
        <v>-3487180679.7391906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-3487180679.7391906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-14529919.498913294</v>
      </c>
      <c r="L2394" s="444">
        <f t="shared" ca="1" si="147"/>
        <v>-3501710599.2381039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-3501710599.2381039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-14590460.830158766</v>
      </c>
      <c r="L2395" s="444">
        <f t="shared" ca="1" si="147"/>
        <v>-3516301060.0682626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-3516301060.0682626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-14651254.416951096</v>
      </c>
      <c r="L2396" s="444">
        <f t="shared" ca="1" si="147"/>
        <v>-3530952314.4852138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-3530952314.4852138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-14712301.310355058</v>
      </c>
      <c r="L2397" s="444">
        <f t="shared" ca="1" si="147"/>
        <v>-3545664615.7955689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-3545664615.7955689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-14773602.565814868</v>
      </c>
      <c r="L2398" s="444">
        <f t="shared" ca="1" si="147"/>
        <v>-3560438218.3613839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-3560438218.3613839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-14835159.243172431</v>
      </c>
      <c r="L2399" s="444">
        <f t="shared" ca="1" si="147"/>
        <v>-3575273377.6045566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-3575273377.6045566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-14896972.406685652</v>
      </c>
      <c r="L2400" s="444">
        <f t="shared" ca="1" si="147"/>
        <v>-3590170350.0112424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-3590170350.0112424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-14959043.125046844</v>
      </c>
      <c r="L2401" s="444">
        <f t="shared" ca="1" si="147"/>
        <v>-3605129393.1362891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-3605129393.1362891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-15021372.471401205</v>
      </c>
      <c r="L2402" s="444">
        <f t="shared" ca="1" si="147"/>
        <v>-3620150765.6076903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-3620150765.6076903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-15083961.523365377</v>
      </c>
      <c r="L2403" s="444">
        <f t="shared" ca="1" si="147"/>
        <v>-3635234727.1310558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-3635234727.1310558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-15146811.363046063</v>
      </c>
      <c r="L2404" s="444">
        <f t="shared" ca="1" si="147"/>
        <v>-3650381538.494102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-3650381538.494102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-15209923.077058757</v>
      </c>
      <c r="L2405" s="444">
        <f t="shared" ca="1" si="147"/>
        <v>-3665591461.5711608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-3665591461.5711608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-15273297.756546501</v>
      </c>
      <c r="L2406" s="444">
        <f t="shared" ca="1" si="147"/>
        <v>-3680864759.3277073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-3680864759.3277073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-15336936.497198781</v>
      </c>
      <c r="L2407" s="444">
        <f t="shared" ca="1" si="147"/>
        <v>-3696201695.8249059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-3696201695.8249059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-15400840.39927044</v>
      </c>
      <c r="L2408" s="444">
        <f t="shared" ca="1" si="147"/>
        <v>-3711602536.2241764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-3711602536.2241764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-15465010.567600736</v>
      </c>
      <c r="L2409" s="444">
        <f t="shared" ca="1" si="147"/>
        <v>-3727067546.7917771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-3727067546.7917771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-15529448.111632405</v>
      </c>
      <c r="L2410" s="444">
        <f t="shared" ca="1" si="147"/>
        <v>-3742596994.9034095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-3742596994.9034095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-15594154.145430872</v>
      </c>
      <c r="L2411" s="444">
        <f t="shared" ca="1" si="147"/>
        <v>-3758191149.0488405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-3758191149.0488405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-15659129.787703501</v>
      </c>
      <c r="L2412" s="444">
        <f t="shared" ca="1" si="147"/>
        <v>-3773850278.836544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-3773850278.836544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-15724376.161818933</v>
      </c>
      <c r="L2413" s="444">
        <f t="shared" ca="1" si="147"/>
        <v>-3789574654.998363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-3789574654.998363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-15789894.395826513</v>
      </c>
      <c r="L2414" s="444">
        <f t="shared" ca="1" si="147"/>
        <v>-3805364549.3941894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-3805364549.3941894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-15855685.622475788</v>
      </c>
      <c r="L2415" s="444">
        <f t="shared" ca="1" si="147"/>
        <v>-3821220235.016665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-3821220235.016665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-15921750.979236102</v>
      </c>
      <c r="L2416" s="444">
        <f t="shared" ca="1" si="147"/>
        <v>-3837141985.9959011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-3837141985.9959011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-15988091.608316256</v>
      </c>
      <c r="L2417" s="444">
        <f t="shared" ca="1" si="147"/>
        <v>-3853130077.6042175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-3853130077.6042175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-16054708.65668424</v>
      </c>
      <c r="L2418" s="444">
        <f t="shared" ca="1" si="147"/>
        <v>-3869184786.2609019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-3869184786.2609019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-16121603.276087092</v>
      </c>
      <c r="L2419" s="444">
        <f t="shared" ca="1" si="147"/>
        <v>-3885306389.5369892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-3885306389.5369892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-16188776.623070788</v>
      </c>
      <c r="L2420" s="444">
        <f t="shared" ca="1" si="147"/>
        <v>-3901495166.1600599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-3901495166.1600599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-16256229.859000249</v>
      </c>
      <c r="L2421" s="444">
        <f t="shared" ca="1" si="147"/>
        <v>-3917751396.0190601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-3917751396.0190601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-16323964.15007942</v>
      </c>
      <c r="L2422" s="444">
        <f t="shared" ca="1" si="147"/>
        <v>-3934075360.1691394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-3934075360.1691394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-16391980.667371416</v>
      </c>
      <c r="L2423" s="444">
        <f t="shared" ca="1" si="147"/>
        <v>-3950467340.8365107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-3950467340.8365107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-16460280.586818792</v>
      </c>
      <c r="L2424" s="444">
        <f t="shared" ca="1" si="147"/>
        <v>-3966927621.4233294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-3966927621.4233294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-16528865.089263871</v>
      </c>
      <c r="L2425" s="444">
        <f t="shared" ca="1" si="147"/>
        <v>-3983456486.5125933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-3983456486.5125933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-16597735.360469138</v>
      </c>
      <c r="L2426" s="444">
        <f t="shared" ca="1" si="147"/>
        <v>-4000054221.8730626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-4000054221.8730626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-16666892.591137761</v>
      </c>
      <c r="L2427" s="444">
        <f t="shared" ca="1" si="147"/>
        <v>-4016721114.4642005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-4016721114.4642005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-16736337.976934168</v>
      </c>
      <c r="L2428" s="444">
        <f t="shared" ca="1" si="147"/>
        <v>-4033457452.4411345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-4033457452.4411345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-16806072.718504727</v>
      </c>
      <c r="L2429" s="444">
        <f t="shared" ca="1" si="147"/>
        <v>-4050263525.1596394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-4050263525.1596394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-16876098.021498498</v>
      </c>
      <c r="L2430" s="444">
        <f t="shared" ca="1" si="147"/>
        <v>-4067139623.181138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-4067139623.181138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-16946415.096588075</v>
      </c>
      <c r="L2431" s="444">
        <f t="shared" ca="1" si="147"/>
        <v>-4084086038.2777262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-4084086038.2777262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-17017025.159490522</v>
      </c>
      <c r="L2432" s="444">
        <f t="shared" ca="1" si="147"/>
        <v>-4101103063.4372168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-4101103063.4372168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-17087929.430988401</v>
      </c>
      <c r="L2433" s="444">
        <f t="shared" ca="1" si="147"/>
        <v>-4118190992.8682051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-4118190992.8682051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-17159129.13695085</v>
      </c>
      <c r="L2434" s="444">
        <f t="shared" ca="1" si="147"/>
        <v>-4135350122.005156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-4135350122.005156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-17230625.508354817</v>
      </c>
      <c r="L2435" s="444">
        <f t="shared" ca="1" si="147"/>
        <v>-4152580747.5135107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-4152580747.5135107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-17302419.781306293</v>
      </c>
      <c r="L2436" s="444">
        <f t="shared" ca="1" si="147"/>
        <v>-4169883167.294817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-4169883167.294817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-17374513.197061736</v>
      </c>
      <c r="L2437" s="444">
        <f t="shared" ca="1" si="147"/>
        <v>-4187257680.4918785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-4187257680.4918785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-17446907.002049491</v>
      </c>
      <c r="L2438" s="444">
        <f t="shared" ca="1" si="147"/>
        <v>-4204704587.493928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-4204704587.493928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-17519602.447891366</v>
      </c>
      <c r="L2439" s="444">
        <f t="shared" ca="1" si="147"/>
        <v>-4222224189.9418192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-4222224189.9418192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-17592600.791424248</v>
      </c>
      <c r="L2440" s="444">
        <f t="shared" ca="1" si="147"/>
        <v>-4239816790.7332435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-4239816790.7332435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-17665903.294721849</v>
      </c>
      <c r="L2441" s="444">
        <f t="shared" ca="1" si="147"/>
        <v>-4257482694.0279655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-4257482694.0279655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-17739511.225116525</v>
      </c>
      <c r="L2442" s="444">
        <f t="shared" ca="1" si="147"/>
        <v>-4275222205.2530823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-4275222205.2530823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-17813425.855221175</v>
      </c>
      <c r="L2443" s="444">
        <f t="shared" ca="1" si="147"/>
        <v>-4293035631.1083035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-4293035631.1083035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-17887648.462951262</v>
      </c>
      <c r="L2444" s="444">
        <f t="shared" ca="1" si="147"/>
        <v>-4310923279.5712547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-4310923279.5712547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-17962180.331546895</v>
      </c>
      <c r="L2445" s="444">
        <f t="shared" ca="1" si="147"/>
        <v>-4328885459.9028015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-4328885459.9028015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-18037022.749595005</v>
      </c>
      <c r="L2446" s="444">
        <f t="shared" ca="1" si="147"/>
        <v>-4346922482.6523962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-4346922482.6523962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-18112177.011051651</v>
      </c>
      <c r="L2447" s="444">
        <f t="shared" ca="1" si="147"/>
        <v>-4365034659.6634474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-4365034659.6634474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-18187644.415264364</v>
      </c>
      <c r="L2448" s="444">
        <f t="shared" ca="1" si="147"/>
        <v>-4383222304.0787115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-4383222304.0787115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-18263426.266994633</v>
      </c>
      <c r="L2449" s="444">
        <f t="shared" ca="1" si="147"/>
        <v>-4401485730.345706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-4401485730.345706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-18339523.876440443</v>
      </c>
      <c r="L2450" s="444">
        <f t="shared" ca="1" si="147"/>
        <v>-4419825254.222146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-4419825254.222146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-18415938.559258942</v>
      </c>
      <c r="L2451" s="444">
        <f t="shared" ca="1" si="147"/>
        <v>-4438241192.7814054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-4438241192.7814054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-18492671.636589188</v>
      </c>
      <c r="L2452" s="444">
        <f t="shared" ca="1" si="147"/>
        <v>-4456733864.4179945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-4456733864.4179945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-18569724.435074978</v>
      </c>
      <c r="L2453" s="444">
        <f t="shared" ca="1" si="147"/>
        <v>-4475303588.8530693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-4475303588.8530693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-18647098.286887787</v>
      </c>
      <c r="L2454" s="444">
        <f t="shared" ca="1" si="147"/>
        <v>-4493950687.1399574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-4493950687.1399574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-18724794.529749822</v>
      </c>
      <c r="L2455" s="444">
        <f t="shared" ca="1" si="147"/>
        <v>-4512675481.6697073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-4512675481.6697073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-18802814.506957114</v>
      </c>
      <c r="L2456" s="444">
        <f t="shared" ca="1" si="147"/>
        <v>-4531478296.1766644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-4531478296.1766644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-18881159.567402769</v>
      </c>
      <c r="L2457" s="444">
        <f t="shared" ca="1" si="147"/>
        <v>-4550359455.7440672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-4550359455.7440672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-18959831.06560028</v>
      </c>
      <c r="L2458" s="444">
        <f t="shared" ca="1" si="147"/>
        <v>-4569319286.8096676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-4569319286.8096676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-19038830.36170695</v>
      </c>
      <c r="L2459" s="444">
        <f t="shared" ca="1" si="147"/>
        <v>-4588358117.1713743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-4588358117.1713743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-19118158.821547393</v>
      </c>
      <c r="L2460" s="444">
        <f t="shared" ca="1" si="147"/>
        <v>-4607476275.9929218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-4607476275.9929218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-19197817.816637173</v>
      </c>
      <c r="L2461" s="444">
        <f t="shared" ca="1" si="147"/>
        <v>-4626674093.8095589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-4626674093.8095589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-19277808.724206496</v>
      </c>
      <c r="L2462" s="444">
        <f t="shared" ca="1" si="147"/>
        <v>-4645951902.5337658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-4645951902.5337658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-19358132.927224025</v>
      </c>
      <c r="L2463" s="444">
        <f t="shared" ca="1" si="147"/>
        <v>-4665310035.46099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-4665310035.46099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-19438791.814420789</v>
      </c>
      <c r="L2464" s="444">
        <f t="shared" ca="1" si="147"/>
        <v>-4684748827.2754107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-4684748827.2754107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-19519786.780314211</v>
      </c>
      <c r="L2465" s="444">
        <f t="shared" ca="1" si="147"/>
        <v>-4704268614.0557251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-4704268614.0557251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-19601119.225232188</v>
      </c>
      <c r="L2466" s="444">
        <f t="shared" ca="1" si="147"/>
        <v>-4723869733.2809572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-4723869733.2809572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-19682790.555337321</v>
      </c>
      <c r="L2467" s="444">
        <f t="shared" ca="1" si="147"/>
        <v>-4743552523.8362942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-4743552523.8362942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-19764802.182651225</v>
      </c>
      <c r="L2468" s="444">
        <f t="shared" ca="1" si="147"/>
        <v>-4763317326.0189457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-4763317326.0189457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-19847155.525078941</v>
      </c>
      <c r="L2469" s="444">
        <f t="shared" ca="1" si="147"/>
        <v>-4783164481.5440245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-4783164481.5440245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-19929852.006433435</v>
      </c>
      <c r="L2470" s="444">
        <f t="shared" ca="1" si="147"/>
        <v>-4803094333.550458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-4803094333.550458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-20012893.056460243</v>
      </c>
      <c r="L2471" s="444">
        <f t="shared" ca="1" si="147"/>
        <v>-4823107226.6069183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-4823107226.6069183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-20096280.110862158</v>
      </c>
      <c r="L2472" s="444">
        <f t="shared" ca="1" si="147"/>
        <v>-4843203506.7177801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-4843203506.7177801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-20180014.611324083</v>
      </c>
      <c r="L2473" s="444">
        <f t="shared" ca="1" si="147"/>
        <v>-4863383521.3291044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-4863383521.3291044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-20264098.005537935</v>
      </c>
      <c r="L2474" s="444">
        <f t="shared" ca="1" si="147"/>
        <v>-4883647619.3346424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-4883647619.3346424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-20348531.747227676</v>
      </c>
      <c r="L2475" s="444">
        <f t="shared" ca="1" si="147"/>
        <v>-4903996151.0818701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-4903996151.0818701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-20433317.296174459</v>
      </c>
      <c r="L2476" s="444">
        <f t="shared" ca="1" si="147"/>
        <v>-4924429468.3780441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-4924429468.3780441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-20518456.11824185</v>
      </c>
      <c r="L2477" s="444">
        <f t="shared" ca="1" si="147"/>
        <v>-4944947924.4962864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-4944947924.4962864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-20603949.685401194</v>
      </c>
      <c r="L2478" s="444">
        <f t="shared" ca="1" si="147"/>
        <v>-4965551874.1816874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-4965551874.1816874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-20689799.475757029</v>
      </c>
      <c r="L2479" s="444">
        <f t="shared" ca="1" si="147"/>
        <v>-4986241673.657444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-4986241673.657444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-20776006.973572683</v>
      </c>
      <c r="L2480" s="444">
        <f t="shared" ca="1" si="147"/>
        <v>-5007017680.6310167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-5007017680.6310167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-20862573.669295903</v>
      </c>
      <c r="L2481" s="444">
        <f t="shared" ca="1" si="147"/>
        <v>-5027880254.300313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-5027880254.300313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-20949501.059584636</v>
      </c>
      <c r="L2482" s="444">
        <f t="shared" ca="1" si="147"/>
        <v>-5048829755.3598976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-5048829755.3598976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-21036790.647332907</v>
      </c>
      <c r="L2483" s="444">
        <f t="shared" ca="1" si="147"/>
        <v>-5069866546.0072308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-5069866546.0072308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-21124443.941696793</v>
      </c>
      <c r="L2484" s="444">
        <f t="shared" ca="1" si="147"/>
        <v>-5090990989.9489279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-5090990989.9489279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-21212462.458120532</v>
      </c>
      <c r="L2485" s="444">
        <f t="shared" ca="1" si="147"/>
        <v>-5112203452.4070482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-5112203452.4070482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-21300847.7183627</v>
      </c>
      <c r="L2486" s="444">
        <f t="shared" ca="1" si="147"/>
        <v>-5133504300.125411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-5133504300.125411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-21389601.250522546</v>
      </c>
      <c r="L2487" s="444">
        <f t="shared" ca="1" si="147"/>
        <v>-5154893901.3759336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-5154893901.3759336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-21478724.58906639</v>
      </c>
      <c r="L2488" s="444">
        <f t="shared" ca="1" si="147"/>
        <v>-5176372625.9650002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-5176372625.9650002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-21568219.274854168</v>
      </c>
      <c r="L2489" s="444">
        <f t="shared" ca="1" si="147"/>
        <v>-5197940845.2398539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-5197940845.2398539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-21658086.855166059</v>
      </c>
      <c r="L2490" s="444">
        <f t="shared" ca="1" si="147"/>
        <v>-5219598932.0950203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-5219598932.0950203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-21748328.883729249</v>
      </c>
      <c r="L2491" s="444">
        <f t="shared" ca="1" si="147"/>
        <v>-5241347260.9787493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-5241347260.9787493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-21838946.920744788</v>
      </c>
      <c r="L2492" s="444">
        <f t="shared" ca="1" si="147"/>
        <v>-5263186207.8994942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-5263186207.8994942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-21929942.53291456</v>
      </c>
      <c r="L2493" s="444">
        <f t="shared" ca="1" si="147"/>
        <v>-5285116150.4324083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-5285116150.4324083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-22021317.293468367</v>
      </c>
      <c r="L2494" s="444">
        <f t="shared" ca="1" si="147"/>
        <v>-5307137467.7258768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-5307137467.7258768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-22113072.782191154</v>
      </c>
      <c r="L2495" s="444">
        <f t="shared" ca="1" si="147"/>
        <v>-5329250540.5080681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-5329250540.5080681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-22205210.585450284</v>
      </c>
      <c r="L2496" s="444">
        <f t="shared" ca="1" si="147"/>
        <v>-5351455751.0935183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-5351455751.0935183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-22297732.296222992</v>
      </c>
      <c r="L2497" s="444">
        <f t="shared" ca="1" si="147"/>
        <v>-5373753483.3897409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-5373753483.3897409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-22390639.51412392</v>
      </c>
      <c r="L2498" s="444">
        <f t="shared" ca="1" si="147"/>
        <v>-5396144122.9038649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-5396144122.9038649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-22483933.84543277</v>
      </c>
      <c r="L2499" s="444">
        <f t="shared" ca="1" si="147"/>
        <v>-5418628056.7492981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-5418628056.7492981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-22577616.903122075</v>
      </c>
      <c r="L2500" s="444">
        <f t="shared" ca="1" si="147"/>
        <v>-5441205673.65242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-5441205673.65242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-22671690.306885082</v>
      </c>
      <c r="L2501" s="444">
        <f t="shared" ca="1" si="147"/>
        <v>-5463877363.9593048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-5463877363.9593048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-22766155.68316377</v>
      </c>
      <c r="L2502" s="444">
        <f t="shared" ca="1" si="147"/>
        <v>-5486643519.6424685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-5486643519.6424685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-22861014.66517695</v>
      </c>
      <c r="L2503" s="444">
        <f t="shared" ca="1" si="147"/>
        <v>-5509504534.3076458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-5509504534.3076458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-22956268.892948523</v>
      </c>
      <c r="L2504" s="444">
        <f t="shared" ca="1" si="147"/>
        <v>-5532460803.2005939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-5532460803.2005939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-23051920.013335809</v>
      </c>
      <c r="L2505" s="444">
        <f t="shared" ca="1" si="147"/>
        <v>-5555512723.2139301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-5555512723.2139301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-23147969.680058043</v>
      </c>
      <c r="L2506" s="444">
        <f t="shared" ca="1" si="147"/>
        <v>-5578660692.8939886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-5578660692.8939886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-23244419.553724952</v>
      </c>
      <c r="L2507" s="444">
        <f t="shared" ca="1" si="147"/>
        <v>-5601905112.4477139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-5601905112.4477139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-23341271.301865473</v>
      </c>
      <c r="L2508" s="444">
        <f t="shared" ca="1" si="147"/>
        <v>-5625246383.7495794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-5625246383.7495794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-23438526.598956581</v>
      </c>
      <c r="L2509" s="444">
        <f t="shared" ca="1" si="147"/>
        <v>-5648684910.3485355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-5648684910.3485355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-23536187.12645223</v>
      </c>
      <c r="L2510" s="444">
        <f t="shared" ca="1" si="147"/>
        <v>-5672221097.474988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-5672221097.474988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-23634254.572812449</v>
      </c>
      <c r="L2511" s="444">
        <f t="shared" ca="1" si="147"/>
        <v>-5695855352.0478001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-5695855352.0478001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-23732730.633532502</v>
      </c>
      <c r="L2512" s="444">
        <f t="shared" ca="1" si="147"/>
        <v>-5719588082.6813326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-5719588082.6813326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-23831617.01117222</v>
      </c>
      <c r="L2513" s="444">
        <f t="shared" ca="1" si="147"/>
        <v>-5743419699.6925049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-5743419699.6925049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-23930915.415385436</v>
      </c>
      <c r="L2514" s="444">
        <f t="shared" ca="1" si="147"/>
        <v>-5767350615.1078901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-5767350615.1078901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-24030627.562949542</v>
      </c>
      <c r="L2515" s="444">
        <f t="shared" ca="1" si="147"/>
        <v>-5791381242.6708393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-5791381242.6708393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-24130755.177795164</v>
      </c>
      <c r="L2516" s="444">
        <f t="shared" ca="1" si="147"/>
        <v>-5815511997.8486347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-5815511997.8486347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-24231299.991035979</v>
      </c>
      <c r="L2517" s="444">
        <f t="shared" ca="1" si="147"/>
        <v>-5839743297.8396711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-5839743297.8396711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-24332263.740998629</v>
      </c>
      <c r="L2518" s="444">
        <f t="shared" ca="1" si="147"/>
        <v>-5864075561.5806694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-5864075561.5806694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-24433648.173252787</v>
      </c>
      <c r="L2519" s="444">
        <f t="shared" ca="1" si="147"/>
        <v>-5888509209.7539225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-5888509209.7539225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-24535455.040641345</v>
      </c>
      <c r="L2520" s="444">
        <f t="shared" ca="1" si="147"/>
        <v>-5913044664.7945642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-5913044664.7945642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-24637686.103310686</v>
      </c>
      <c r="L2521" s="444">
        <f t="shared" ca="1" si="147"/>
        <v>-5937682350.8978748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-5937682350.8978748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-24740343.128741145</v>
      </c>
      <c r="L2522" s="444">
        <f t="shared" ca="1" si="147"/>
        <v>-5962422694.0266161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-5962422694.0266161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-24843427.891777568</v>
      </c>
      <c r="L2523" s="444">
        <f t="shared" ca="1" si="147"/>
        <v>-5987266121.9183941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-5987266121.9183941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-24946942.174659975</v>
      </c>
      <c r="L2524" s="444">
        <f t="shared" ca="1" si="147"/>
        <v>-6012213064.0930538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-6012213064.0930538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-25050887.76705439</v>
      </c>
      <c r="L2525" s="444">
        <f t="shared" ca="1" si="147"/>
        <v>-6037263951.8601084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-6037263951.8601084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-25155266.466083784</v>
      </c>
      <c r="L2526" s="444">
        <f t="shared" ca="1" si="147"/>
        <v>-6062419218.3261919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-6062419218.3261919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-25260080.076359134</v>
      </c>
      <c r="L2527" s="444">
        <f t="shared" ca="1" si="147"/>
        <v>-6087679298.4025507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-6087679298.4025507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-25365330.410010628</v>
      </c>
      <c r="L2528" s="444">
        <f t="shared" ca="1" si="147"/>
        <v>-6113044628.812561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-6113044628.812561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-25471019.286719006</v>
      </c>
      <c r="L2529" s="444">
        <f t="shared" ca="1" si="147"/>
        <v>-6138515648.0992804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-6138515648.0992804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-25577148.533747002</v>
      </c>
      <c r="L2530" s="444">
        <f t="shared" ca="1" si="147"/>
        <v>-6164092796.6330271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-6164092796.6330271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-25683719.985970944</v>
      </c>
      <c r="L2531" s="444">
        <f t="shared" ca="1" si="147"/>
        <v>-6189776516.6189976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-6189776516.6189976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-25790735.485912491</v>
      </c>
      <c r="L2532" s="444">
        <f t="shared" ca="1" si="147"/>
        <v>-6215567252.1049099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-6215567252.1049099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-25898196.883770458</v>
      </c>
      <c r="L2533" s="444">
        <f t="shared" ca="1" si="147"/>
        <v>-6241465448.9886799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-6241465448.9886799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-26006106.037452832</v>
      </c>
      <c r="L2534" s="444">
        <f t="shared" ca="1" si="147"/>
        <v>-6267471555.0261326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-6267471555.0261326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-26114464.812608887</v>
      </c>
      <c r="L2535" s="444">
        <f t="shared" ca="1" si="147"/>
        <v>-6293586019.8387413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-6293586019.8387413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-26223275.08266142</v>
      </c>
      <c r="L2536" s="444">
        <f t="shared" ca="1" si="147"/>
        <v>-6319809294.9214029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-6319809294.9214029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-26332538.728839178</v>
      </c>
      <c r="L2537" s="444">
        <f t="shared" ca="1" si="147"/>
        <v>-6346141833.6502419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-6346141833.6502419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-26442257.64020934</v>
      </c>
      <c r="L2538" s="444">
        <f t="shared" ca="1" si="147"/>
        <v>-6372584091.290451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-6372584091.290451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-26552433.713710211</v>
      </c>
      <c r="L2539" s="444">
        <f t="shared" ca="1" si="147"/>
        <v>-6399136525.0041609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-6399136525.0041609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-26663068.854184002</v>
      </c>
      <c r="L2540" s="444">
        <f t="shared" ca="1" si="147"/>
        <v>-6425799593.858345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-6425799593.858345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-26774164.97440977</v>
      </c>
      <c r="L2541" s="444">
        <f t="shared" ca="1" si="147"/>
        <v>-6452573758.8327551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-6452573758.8327551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-26885723.995136481</v>
      </c>
      <c r="L2542" s="444">
        <f t="shared" ca="1" si="147"/>
        <v>-6479459482.8278913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-6479459482.8278913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-26997747.845116213</v>
      </c>
      <c r="L2543" s="444">
        <f t="shared" ca="1" si="147"/>
        <v>-6506457230.673008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-6506457230.673008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-27110238.461137533</v>
      </c>
      <c r="L2544" s="444">
        <f t="shared" ca="1" si="147"/>
        <v>-6533567469.1341457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-6533567469.1341457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-27223197.78805894</v>
      </c>
      <c r="L2545" s="444">
        <f t="shared" ca="1" si="147"/>
        <v>-6560790666.922205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-6560790666.922205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-27336627.77884252</v>
      </c>
      <c r="L2546" s="444">
        <f t="shared" ca="1" si="147"/>
        <v>-6588127294.7010479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-6588127294.7010479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-27450530.394587699</v>
      </c>
      <c r="L2547" s="444">
        <f t="shared" ca="1" si="147"/>
        <v>-6615577825.0956354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-6615577825.0956354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-27564907.604565147</v>
      </c>
      <c r="L2548" s="444">
        <f t="shared" ca="1" si="147"/>
        <v>-6643142732.700201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-6643142732.700201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-27679761.386250839</v>
      </c>
      <c r="L2549" s="444">
        <f t="shared" ca="1" si="147"/>
        <v>-6670822494.0864515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-6670822494.0864515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-27795093.725360215</v>
      </c>
      <c r="L2550" s="444">
        <f t="shared" ca="1" si="147"/>
        <v>-6698617587.8118114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-6698617587.8118114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-27910906.615882542</v>
      </c>
      <c r="L2551" s="444">
        <f t="shared" ca="1" si="147"/>
        <v>-6726528494.4276943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-6726528494.4276943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-28027202.060115393</v>
      </c>
      <c r="L2552" s="444">
        <f t="shared" ca="1" si="147"/>
        <v>-6754555696.4878101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-6754555696.4878101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-28143982.068699207</v>
      </c>
      <c r="L2553" s="444">
        <f t="shared" ca="1" si="147"/>
        <v>-6782699678.556509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-6782699678.556509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-28261248.660652116</v>
      </c>
      <c r="L2554" s="444">
        <f t="shared" ca="1" si="147"/>
        <v>-6810960927.2171612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-6810960927.2171612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-28379003.863404837</v>
      </c>
      <c r="L2555" s="444">
        <f t="shared" ca="1" si="147"/>
        <v>-6839339931.0805664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-6839339931.0805664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-28497249.712835696</v>
      </c>
      <c r="L2556" s="444">
        <f t="shared" ca="1" si="147"/>
        <v>-6867837180.7934017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-6867837180.7934017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-28615988.253305841</v>
      </c>
      <c r="L2557" s="444">
        <f t="shared" ca="1" si="147"/>
        <v>-6896453169.0467072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-6896453169.0467072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-28735221.537694614</v>
      </c>
      <c r="L2558" s="444">
        <f t="shared" ref="L2558:L2812" ca="1" si="152">I2558-J2558+K2558</f>
        <v>-6925188390.5844021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-6925188390.5844021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-28854951.62743501</v>
      </c>
      <c r="L2559" s="444">
        <f t="shared" ca="1" si="152"/>
        <v>-6954043342.2118368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-6954043342.2118368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-28975180.59254932</v>
      </c>
      <c r="L2560" s="444">
        <f t="shared" ca="1" si="152"/>
        <v>-6983018522.8043861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-6983018522.8043861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-29095910.511684947</v>
      </c>
      <c r="L2561" s="444">
        <f t="shared" ca="1" si="152"/>
        <v>-7012114433.3160715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-7012114433.3160715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-29217143.472150296</v>
      </c>
      <c r="L2562" s="444">
        <f t="shared" ca="1" si="152"/>
        <v>-7041331576.7882214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-7041331576.7882214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-29338881.569950923</v>
      </c>
      <c r="L2563" s="444">
        <f t="shared" ca="1" si="152"/>
        <v>-7070670458.3581724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-7070670458.3581724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-29461126.909825724</v>
      </c>
      <c r="L2564" s="444">
        <f t="shared" ca="1" si="152"/>
        <v>-7100131585.2679977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-7100131585.2679977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-29583881.605283324</v>
      </c>
      <c r="L2565" s="444">
        <f t="shared" ca="1" si="152"/>
        <v>-7129715466.8732815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-7129715466.8732815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-29707147.778638672</v>
      </c>
      <c r="L2566" s="444">
        <f t="shared" ca="1" si="152"/>
        <v>-7159422614.6519203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-7159422614.6519203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-29830927.561049666</v>
      </c>
      <c r="L2567" s="444">
        <f t="shared" ca="1" si="152"/>
        <v>-7189253542.2129698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-7189253542.2129698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-29955223.09255404</v>
      </c>
      <c r="L2568" s="444">
        <f t="shared" ca="1" si="152"/>
        <v>-7219208765.3055239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-7219208765.3055239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-30080036.522106346</v>
      </c>
      <c r="L2569" s="444">
        <f t="shared" ca="1" si="152"/>
        <v>-7249288801.82763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-7249288801.82763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-30205370.007615123</v>
      </c>
      <c r="L2570" s="444">
        <f t="shared" ca="1" si="152"/>
        <v>-7279494171.8352451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-7279494171.8352451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-30331225.715980187</v>
      </c>
      <c r="L2571" s="444">
        <f t="shared" ca="1" si="152"/>
        <v>-7309825397.5512257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-7309825397.5512257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-30457605.823130105</v>
      </c>
      <c r="L2572" s="444">
        <f t="shared" ca="1" si="152"/>
        <v>-7340283003.3743553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-7340283003.3743553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-30584512.514059808</v>
      </c>
      <c r="L2573" s="444">
        <f t="shared" ca="1" si="152"/>
        <v>-7370867515.8884153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-7370867515.8884153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-30711947.982868392</v>
      </c>
      <c r="L2574" s="444">
        <f t="shared" ca="1" si="152"/>
        <v>-7401579463.8712835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-7401579463.8712835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-30839914.432797015</v>
      </c>
      <c r="L2575" s="444">
        <f t="shared" ca="1" si="152"/>
        <v>-7432419378.304081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-7432419378.304081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-30968414.076267004</v>
      </c>
      <c r="L2576" s="444">
        <f t="shared" ca="1" si="152"/>
        <v>-7463387792.3803482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-7463387792.3803482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-31097449.134918116</v>
      </c>
      <c r="L2577" s="444">
        <f t="shared" ca="1" si="152"/>
        <v>-7494485241.5152664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-7494485241.5152664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-31227021.839646947</v>
      </c>
      <c r="L2578" s="444">
        <f t="shared" ca="1" si="152"/>
        <v>-7525712263.3549137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-7525712263.3549137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-31357134.430645477</v>
      </c>
      <c r="L2579" s="444">
        <f t="shared" ca="1" si="152"/>
        <v>-7557069397.7855597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-7557069397.7855597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-31487789.157439832</v>
      </c>
      <c r="L2580" s="444">
        <f t="shared" ca="1" si="152"/>
        <v>-7588557186.9429998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-7588557186.9429998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-31618988.278929166</v>
      </c>
      <c r="L2581" s="444">
        <f t="shared" ca="1" si="152"/>
        <v>-7620176175.2219286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-7620176175.2219286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-31750734.063424703</v>
      </c>
      <c r="L2582" s="444">
        <f t="shared" ca="1" si="152"/>
        <v>-7651926909.2853537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-7651926909.2853537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-31883028.788688973</v>
      </c>
      <c r="L2583" s="444">
        <f t="shared" ca="1" si="152"/>
        <v>-7683809938.0740423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-7683809938.0740423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-32015874.741975177</v>
      </c>
      <c r="L2584" s="444">
        <f t="shared" ca="1" si="152"/>
        <v>-7715825812.8160172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-7715825812.8160172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-32149274.220066734</v>
      </c>
      <c r="L2585" s="444">
        <f t="shared" ca="1" si="152"/>
        <v>-7747975087.0360842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-7747975087.0360842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-32283229.529317021</v>
      </c>
      <c r="L2586" s="444">
        <f t="shared" ca="1" si="152"/>
        <v>-7780258316.5654011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-7780258316.5654011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-32417742.985689171</v>
      </c>
      <c r="L2587" s="444">
        <f t="shared" ca="1" si="152"/>
        <v>-7812676059.5510902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-7812676059.5510902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-32552816.914796215</v>
      </c>
      <c r="L2588" s="444">
        <f t="shared" ca="1" si="152"/>
        <v>-7845228876.4658861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-7845228876.4658861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-32688453.651941188</v>
      </c>
      <c r="L2589" s="444">
        <f t="shared" ca="1" si="152"/>
        <v>-7877917330.1178274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-7877917330.1178274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-32824655.542157613</v>
      </c>
      <c r="L2590" s="444">
        <f t="shared" ca="1" si="152"/>
        <v>-7910741985.6599846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-7910741985.6599846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-32961424.940249935</v>
      </c>
      <c r="L2591" s="444">
        <f t="shared" ca="1" si="152"/>
        <v>-7943703410.600235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-7943703410.600235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-33098764.210834313</v>
      </c>
      <c r="L2592" s="444">
        <f t="shared" ca="1" si="152"/>
        <v>-7976802174.8110695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-7976802174.8110695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-33236675.728379458</v>
      </c>
      <c r="L2593" s="444">
        <f t="shared" ca="1" si="152"/>
        <v>-8010038850.5394487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-8010038850.5394487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-33375161.877247706</v>
      </c>
      <c r="L2594" s="444">
        <f t="shared" ca="1" si="152"/>
        <v>-8043414012.4166965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-8043414012.4166965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-33514225.051736236</v>
      </c>
      <c r="L2595" s="444">
        <f t="shared" ca="1" si="152"/>
        <v>-8076928237.4684324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-8076928237.4684324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-33653867.656118467</v>
      </c>
      <c r="L2596" s="444">
        <f t="shared" ca="1" si="152"/>
        <v>-8110582105.1245508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-8110582105.1245508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-33794092.104685634</v>
      </c>
      <c r="L2597" s="444">
        <f t="shared" ca="1" si="152"/>
        <v>-8144376197.2292366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-8144376197.2292366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-33934900.821788482</v>
      </c>
      <c r="L2598" s="444">
        <f t="shared" ca="1" si="152"/>
        <v>-8178311098.0510254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-8178311098.0510254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-34076296.241879269</v>
      </c>
      <c r="L2599" s="444">
        <f t="shared" ca="1" si="152"/>
        <v>-8212387394.2929049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-8212387394.2929049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-34218280.809553772</v>
      </c>
      <c r="L2600" s="444">
        <f t="shared" ca="1" si="152"/>
        <v>-8246605675.102459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-8246605675.102459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-34360856.979593575</v>
      </c>
      <c r="L2601" s="444">
        <f t="shared" ca="1" si="152"/>
        <v>-8280966532.0820522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-8280966532.0820522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-34504027.217008553</v>
      </c>
      <c r="L2602" s="444">
        <f t="shared" ca="1" si="152"/>
        <v>-8315470559.2990608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-8315470559.2990608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-34647793.997079417</v>
      </c>
      <c r="L2603" s="444">
        <f t="shared" ca="1" si="152"/>
        <v>-8350118353.2961407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-8350118353.2961407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-34792159.805400588</v>
      </c>
      <c r="L2604" s="444">
        <f t="shared" ca="1" si="152"/>
        <v>-8384910513.1015415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-8384910513.1015415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-34937127.137923084</v>
      </c>
      <c r="L2605" s="444">
        <f t="shared" ca="1" si="152"/>
        <v>-8419847640.2394648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-8419847640.2394648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-35082698.500997767</v>
      </c>
      <c r="L2606" s="444">
        <f t="shared" ca="1" si="152"/>
        <v>-8454930338.7404623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-8454930338.7404623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-35228876.411418594</v>
      </c>
      <c r="L2607" s="444">
        <f t="shared" ca="1" si="152"/>
        <v>-8490159215.1518812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-8490159215.1518812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-35375663.396466173</v>
      </c>
      <c r="L2608" s="444">
        <f t="shared" ca="1" si="152"/>
        <v>-8525534878.5483475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-8525534878.5483475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-35523061.993951447</v>
      </c>
      <c r="L2609" s="444">
        <f t="shared" ca="1" si="152"/>
        <v>-8561057940.5422993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-8561057940.5422993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-35671074.752259575</v>
      </c>
      <c r="L2610" s="444">
        <f t="shared" ca="1" si="152"/>
        <v>-8596729015.2945595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-8596729015.2945595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-35819704.230393998</v>
      </c>
      <c r="L2611" s="444">
        <f t="shared" ca="1" si="152"/>
        <v>-8632548719.5249538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-8632548719.5249538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-35968952.998020642</v>
      </c>
      <c r="L2612" s="444">
        <f t="shared" ca="1" si="152"/>
        <v>-8668517672.522974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-8668517672.522974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-36118823.635512389</v>
      </c>
      <c r="L2613" s="444">
        <f t="shared" ca="1" si="152"/>
        <v>-8704636496.1584873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-8704636496.1584873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-36269318.733993694</v>
      </c>
      <c r="L2614" s="444">
        <f t="shared" ca="1" si="152"/>
        <v>-8740905814.8924809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-8740905814.8924809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-36420440.89538534</v>
      </c>
      <c r="L2615" s="444">
        <f t="shared" ca="1" si="152"/>
        <v>-8777326255.7878666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-8777326255.7878666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-36572192.732449442</v>
      </c>
      <c r="L2616" s="444">
        <f t="shared" ca="1" si="152"/>
        <v>-8813898448.5203152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-8813898448.5203152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-36724576.868834645</v>
      </c>
      <c r="L2617" s="444">
        <f t="shared" ca="1" si="152"/>
        <v>-8850623025.3891506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-8850623025.3891506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-36877595.939121462</v>
      </c>
      <c r="L2618" s="444">
        <f t="shared" ca="1" si="152"/>
        <v>-8887500621.3282719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-8887500621.3282719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-37031252.588867798</v>
      </c>
      <c r="L2619" s="444">
        <f t="shared" ca="1" si="152"/>
        <v>-8924531873.9171391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-8924531873.9171391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-37185549.474654749</v>
      </c>
      <c r="L2620" s="444">
        <f t="shared" ca="1" si="152"/>
        <v>-8961717423.3917942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-8961717423.3917942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-37340489.264132477</v>
      </c>
      <c r="L2621" s="444">
        <f t="shared" ca="1" si="152"/>
        <v>-8999057912.6559258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-8999057912.6559258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-37496074.636066355</v>
      </c>
      <c r="L2622" s="444">
        <f t="shared" ca="1" si="152"/>
        <v>-9036553987.2919922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-9036553987.2919922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-37652308.280383304</v>
      </c>
      <c r="L2623" s="444">
        <f t="shared" ca="1" si="152"/>
        <v>-9074206295.5723763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-9074206295.5723763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-37809192.898218237</v>
      </c>
      <c r="L2624" s="444">
        <f t="shared" ca="1" si="152"/>
        <v>-9112015488.4705944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-9112015488.4705944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-37966731.20196081</v>
      </c>
      <c r="L2625" s="444">
        <f t="shared" ca="1" si="152"/>
        <v>-9149982219.6725559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-9149982219.6725559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-38124925.915302314</v>
      </c>
      <c r="L2626" s="444">
        <f t="shared" ca="1" si="152"/>
        <v>-9188107145.5878582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-9188107145.5878582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-38283779.773282744</v>
      </c>
      <c r="L2627" s="444">
        <f t="shared" ca="1" si="152"/>
        <v>-9226390925.3611412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-9226390925.3611412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-38443295.522338085</v>
      </c>
      <c r="L2628" s="444">
        <f t="shared" ca="1" si="152"/>
        <v>-9264834220.8834801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-9264834220.8834801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-38603475.920347832</v>
      </c>
      <c r="L2629" s="444">
        <f t="shared" ca="1" si="152"/>
        <v>-9303437696.8038273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-9303437696.8038273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-38764323.736682616</v>
      </c>
      <c r="L2630" s="444">
        <f t="shared" ca="1" si="152"/>
        <v>-9342202020.5405102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-9342202020.5405102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-38925841.752252124</v>
      </c>
      <c r="L2631" s="444">
        <f t="shared" ca="1" si="152"/>
        <v>-9381127862.2927628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-9381127862.2927628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-39088032.759553179</v>
      </c>
      <c r="L2632" s="444">
        <f t="shared" ca="1" si="152"/>
        <v>-9420215895.0523167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-9420215895.0523167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-39250899.562717989</v>
      </c>
      <c r="L2633" s="444">
        <f t="shared" ca="1" si="152"/>
        <v>-9459466794.6150341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-9459466794.6150341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-39414444.977562644</v>
      </c>
      <c r="L2634" s="444">
        <f t="shared" ca="1" si="152"/>
        <v>-9498881239.5925961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-9498881239.5925961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-39578671.831635818</v>
      </c>
      <c r="L2635" s="444">
        <f t="shared" ca="1" si="152"/>
        <v>-9538459911.4242325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-9538459911.4242325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-39743582.964267634</v>
      </c>
      <c r="L2636" s="444">
        <f t="shared" ca="1" si="152"/>
        <v>-9578203494.3885002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-9578203494.3885002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-39909181.226618752</v>
      </c>
      <c r="L2637" s="444">
        <f t="shared" ca="1" si="152"/>
        <v>-9618112675.615118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-9618112675.615118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-40075469.481729656</v>
      </c>
      <c r="L2638" s="444">
        <f t="shared" ca="1" si="152"/>
        <v>-9658188145.0968475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-9658188145.0968475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-40242450.604570195</v>
      </c>
      <c r="L2639" s="444">
        <f t="shared" ca="1" si="152"/>
        <v>-9698430595.7014179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-9698430595.7014179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-40410127.482089244</v>
      </c>
      <c r="L2640" s="444">
        <f t="shared" ca="1" si="152"/>
        <v>-9738840723.1835079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-9738840723.1835079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-40578503.013264619</v>
      </c>
      <c r="L2641" s="444">
        <f t="shared" ca="1" si="152"/>
        <v>-9779419226.1967716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-9779419226.1967716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-40747580.109153211</v>
      </c>
      <c r="L2642" s="444">
        <f t="shared" ca="1" si="152"/>
        <v>-9820166806.3059254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-9820166806.3059254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-40917361.692941353</v>
      </c>
      <c r="L2643" s="444">
        <f t="shared" ca="1" si="152"/>
        <v>-9861084167.998867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-9861084167.998867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-41087850.699995279</v>
      </c>
      <c r="L2644" s="444">
        <f t="shared" ca="1" si="152"/>
        <v>-9902172018.6988621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-9902172018.6988621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-41259050.077911928</v>
      </c>
      <c r="L2645" s="444">
        <f t="shared" ca="1" si="152"/>
        <v>-9943431068.7767735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-9943431068.7767735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-41430962.786569886</v>
      </c>
      <c r="L2646" s="444">
        <f t="shared" ca="1" si="152"/>
        <v>-9984862031.563343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-9984862031.563343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-41603591.798180595</v>
      </c>
      <c r="L2647" s="444">
        <f t="shared" ca="1" si="152"/>
        <v>-10026465623.361525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-10026465623.361525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-41776940.097339682</v>
      </c>
      <c r="L2648" s="444">
        <f t="shared" ca="1" si="152"/>
        <v>-10068242563.458864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-10068242563.458864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-41951010.681078598</v>
      </c>
      <c r="L2649" s="444">
        <f t="shared" ca="1" si="152"/>
        <v>-10110193574.139942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-10110193574.139942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-42125806.558916427</v>
      </c>
      <c r="L2650" s="444">
        <f t="shared" ca="1" si="152"/>
        <v>-10152319380.698858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-10152319380.698858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-42301330.75291191</v>
      </c>
      <c r="L2651" s="444">
        <f t="shared" ca="1" si="152"/>
        <v>-10194620711.451771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-10194620711.451771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-42477586.297715709</v>
      </c>
      <c r="L2652" s="444">
        <f t="shared" ca="1" si="152"/>
        <v>-10237098297.749487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-10237098297.749487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-42654576.240622863</v>
      </c>
      <c r="L2653" s="444">
        <f t="shared" ca="1" si="152"/>
        <v>-10279752873.99011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-10279752873.99011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-42832303.641625457</v>
      </c>
      <c r="L2654" s="444">
        <f t="shared" ca="1" si="152"/>
        <v>-10322585177.631737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-10322585177.631737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-43010771.573465571</v>
      </c>
      <c r="L2655" s="444">
        <f t="shared" ca="1" si="152"/>
        <v>-10365595949.205202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-10365595949.205202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-43189983.121688344</v>
      </c>
      <c r="L2656" s="444">
        <f t="shared" ca="1" si="152"/>
        <v>-10408785932.326891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-10408785932.326891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-43369941.384695381</v>
      </c>
      <c r="L2657" s="444">
        <f t="shared" ca="1" si="152"/>
        <v>-10452155873.711586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-10452155873.711586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-43550649.473798275</v>
      </c>
      <c r="L2658" s="444">
        <f t="shared" ca="1" si="152"/>
        <v>-10495706523.185385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-10495706523.185385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-43732110.513272434</v>
      </c>
      <c r="L2659" s="444">
        <f t="shared" ca="1" si="152"/>
        <v>-10539438633.698658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-10539438633.698658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-43914327.640411071</v>
      </c>
      <c r="L2660" s="444">
        <f t="shared" ca="1" si="152"/>
        <v>-10583352961.339069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-10583352961.339069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-44097304.005579457</v>
      </c>
      <c r="L2661" s="444">
        <f t="shared" ca="1" si="152"/>
        <v>-10627450265.344648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-10627450265.344648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-44281042.772269368</v>
      </c>
      <c r="L2662" s="444">
        <f t="shared" ca="1" si="152"/>
        <v>-10671731308.116919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-10671731308.116919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-44465547.117153823</v>
      </c>
      <c r="L2663" s="444">
        <f t="shared" ca="1" si="152"/>
        <v>-10716196855.234072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-10716196855.234072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-44650820.230141968</v>
      </c>
      <c r="L2664" s="444">
        <f t="shared" ca="1" si="152"/>
        <v>-10760847675.464214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-10760847675.464214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-44836865.314434223</v>
      </c>
      <c r="L2665" s="444">
        <f t="shared" ca="1" si="152"/>
        <v>-10805684540.778648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-10805684540.778648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-45023685.586577699</v>
      </c>
      <c r="L2666" s="444">
        <f t="shared" ca="1" si="152"/>
        <v>-10850708226.365227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-10850708226.365227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-45211284.27652178</v>
      </c>
      <c r="L2667" s="444">
        <f t="shared" ca="1" si="152"/>
        <v>-10895919510.641748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-10895919510.641748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-45399664.627673954</v>
      </c>
      <c r="L2668" s="444">
        <f t="shared" ca="1" si="152"/>
        <v>-10941319175.269423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-10941319175.269423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-45588829.89695593</v>
      </c>
      <c r="L2669" s="444">
        <f t="shared" ca="1" si="152"/>
        <v>-10986908005.166378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-10986908005.166378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-45778783.354859911</v>
      </c>
      <c r="L2670" s="444">
        <f t="shared" ca="1" si="152"/>
        <v>-11032686788.521238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-11032686788.521238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-45969528.285505161</v>
      </c>
      <c r="L2671" s="444">
        <f t="shared" ca="1" si="152"/>
        <v>-11078656316.806744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-11078656316.806744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-46161067.986694768</v>
      </c>
      <c r="L2672" s="444">
        <f t="shared" ca="1" si="152"/>
        <v>-11124817384.793438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-11124817384.793438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-46353405.76997266</v>
      </c>
      <c r="L2673" s="444">
        <f t="shared" ca="1" si="152"/>
        <v>-11171170790.56341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-11171170790.56341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-46546544.960680872</v>
      </c>
      <c r="L2674" s="444">
        <f t="shared" ca="1" si="152"/>
        <v>-11217717335.52409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-11217717335.52409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-46740488.898017041</v>
      </c>
      <c r="L2675" s="444">
        <f t="shared" ca="1" si="152"/>
        <v>-11264457824.422108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-11264457824.422108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-46935240.935092114</v>
      </c>
      <c r="L2676" s="444">
        <f t="shared" ca="1" si="152"/>
        <v>-11311393065.357201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-11311393065.357201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-47130804.438988335</v>
      </c>
      <c r="L2677" s="444">
        <f t="shared" ca="1" si="152"/>
        <v>-11358523869.796188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-11358523869.796188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-47327182.790817454</v>
      </c>
      <c r="L2678" s="444">
        <f t="shared" ca="1" si="152"/>
        <v>-11405851052.587006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-11405851052.587006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-47524379.385779187</v>
      </c>
      <c r="L2679" s="444">
        <f t="shared" ca="1" si="152"/>
        <v>-11453375431.972784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-11453375431.972784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-47722397.633219935</v>
      </c>
      <c r="L2680" s="444">
        <f t="shared" ca="1" si="152"/>
        <v>-11501097829.606005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-11501097829.606005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-47921240.956691682</v>
      </c>
      <c r="L2681" s="444">
        <f t="shared" ca="1" si="152"/>
        <v>-11549019070.562696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-11549019070.562696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-48120912.794011235</v>
      </c>
      <c r="L2682" s="444">
        <f t="shared" ca="1" si="152"/>
        <v>-11597139983.356709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-11597139983.356709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-48321416.597319618</v>
      </c>
      <c r="L2683" s="444">
        <f t="shared" ca="1" si="152"/>
        <v>-11645461399.954029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-11645461399.954029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-48522755.833141789</v>
      </c>
      <c r="L2684" s="444">
        <f t="shared" ca="1" si="152"/>
        <v>-11693984155.78717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-11693984155.78717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-48724933.982446544</v>
      </c>
      <c r="L2685" s="444">
        <f t="shared" ca="1" si="152"/>
        <v>-11742709089.769617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-11742709089.769617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-48927954.540706739</v>
      </c>
      <c r="L2686" s="444">
        <f t="shared" ca="1" si="152"/>
        <v>-11791637044.310324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-11791637044.310324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-49131821.017959684</v>
      </c>
      <c r="L2687" s="444">
        <f t="shared" ca="1" si="152"/>
        <v>-11840768865.328283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-11840768865.328283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-49336536.938867845</v>
      </c>
      <c r="L2688" s="444">
        <f t="shared" ca="1" si="152"/>
        <v>-11890105402.267151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-11890105402.267151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-49542105.842779793</v>
      </c>
      <c r="L2689" s="444">
        <f t="shared" ca="1" si="152"/>
        <v>-11939647508.10993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-11939647508.10993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-49748531.283791378</v>
      </c>
      <c r="L2690" s="444">
        <f t="shared" ca="1" si="152"/>
        <v>-11989396039.393721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-11989396039.393721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-49955816.830807172</v>
      </c>
      <c r="L2691" s="444">
        <f t="shared" ca="1" si="152"/>
        <v>-12039351856.224527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-12039351856.224527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-50163966.067602195</v>
      </c>
      <c r="L2692" s="444">
        <f t="shared" ca="1" si="152"/>
        <v>-12089515822.29213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-12089515822.29213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-50372982.59288387</v>
      </c>
      <c r="L2693" s="444">
        <f t="shared" ca="1" si="152"/>
        <v>-12139888804.885014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-12139888804.885014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-50582870.020354226</v>
      </c>
      <c r="L2694" s="444">
        <f t="shared" ca="1" si="152"/>
        <v>-12190471674.905367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-12190471674.905367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-50793631.978772365</v>
      </c>
      <c r="L2695" s="444">
        <f t="shared" ca="1" si="152"/>
        <v>-12241265306.88414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-12241265306.88414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-51005272.112017252</v>
      </c>
      <c r="L2696" s="444">
        <f t="shared" ca="1" si="152"/>
        <v>-12292270578.996157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-12292270578.996157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-51217794.079150654</v>
      </c>
      <c r="L2697" s="444">
        <f t="shared" ca="1" si="152"/>
        <v>-12343488373.075308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-12343488373.075308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-51431201.554480448</v>
      </c>
      <c r="L2698" s="444">
        <f t="shared" ca="1" si="152"/>
        <v>-12394919574.629787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-12394919574.629787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-51645498.227624111</v>
      </c>
      <c r="L2699" s="444">
        <f t="shared" ca="1" si="152"/>
        <v>-12446565072.857412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-12446565072.857412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-51860687.80357255</v>
      </c>
      <c r="L2700" s="444">
        <f t="shared" ca="1" si="152"/>
        <v>-12498425760.660984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-12498425760.660984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-52076774.0027541</v>
      </c>
      <c r="L2701" s="444">
        <f t="shared" ca="1" si="152"/>
        <v>-12550502534.663738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-12550502534.663738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-52293760.561098911</v>
      </c>
      <c r="L2702" s="444">
        <f t="shared" ca="1" si="152"/>
        <v>-12602796295.224836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-12602796295.224836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-52511651.230103485</v>
      </c>
      <c r="L2703" s="444">
        <f t="shared" ca="1" si="152"/>
        <v>-12655307946.454939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-12655307946.454939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-52730449.776895575</v>
      </c>
      <c r="L2704" s="444">
        <f t="shared" ca="1" si="152"/>
        <v>-12708038396.231834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-12708038396.231834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-52950159.98429931</v>
      </c>
      <c r="L2705" s="444">
        <f t="shared" ca="1" si="152"/>
        <v>-12760988556.216133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-12760988556.216133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-53170785.650900558</v>
      </c>
      <c r="L2706" s="444">
        <f t="shared" ca="1" si="152"/>
        <v>-12814159341.867033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-12814159341.867033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-53392330.591112636</v>
      </c>
      <c r="L2707" s="444">
        <f t="shared" ca="1" si="152"/>
        <v>-12867551672.458145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-12867551672.458145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-53614798.635242268</v>
      </c>
      <c r="L2708" s="444">
        <f t="shared" ca="1" si="152"/>
        <v>-12921166471.093388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-12921166471.093388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-53838193.629555784</v>
      </c>
      <c r="L2709" s="444">
        <f t="shared" ca="1" si="152"/>
        <v>-12975004664.722944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-12975004664.722944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-54062519.4363456</v>
      </c>
      <c r="L2710" s="444">
        <f t="shared" ca="1" si="152"/>
        <v>-13029067184.15929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-13029067184.15929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-54287779.933997042</v>
      </c>
      <c r="L2711" s="444">
        <f t="shared" ca="1" si="152"/>
        <v>-13083354964.093287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-13083354964.093287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-54513979.017055362</v>
      </c>
      <c r="L2712" s="444">
        <f t="shared" ca="1" si="152"/>
        <v>-13137868943.110342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-13137868943.110342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-54741120.596293092</v>
      </c>
      <c r="L2713" s="444">
        <f t="shared" ca="1" si="152"/>
        <v>-13192610063.706635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-13192610063.706635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-54969208.598777644</v>
      </c>
      <c r="L2714" s="444">
        <f t="shared" ca="1" si="152"/>
        <v>-13247579272.305412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-13247579272.305412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-55198246.96793922</v>
      </c>
      <c r="L2715" s="444">
        <f t="shared" ca="1" si="152"/>
        <v>-13302777519.273352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-13302777519.273352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-55428239.663638964</v>
      </c>
      <c r="L2716" s="444">
        <f t="shared" ca="1" si="152"/>
        <v>-13358205758.936991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-13358205758.936991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-55659190.662237458</v>
      </c>
      <c r="L2717" s="444">
        <f t="shared" ca="1" si="152"/>
        <v>-13413864949.599228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-13413864949.599228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-55891103.956663452</v>
      </c>
      <c r="L2718" s="444">
        <f t="shared" ca="1" si="152"/>
        <v>-13469756053.555891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-13469756053.555891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-56123983.556482874</v>
      </c>
      <c r="L2719" s="444">
        <f t="shared" ca="1" si="152"/>
        <v>-13525880037.112373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-13525880037.112373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-56357833.487968214</v>
      </c>
      <c r="L2720" s="444">
        <f t="shared" ca="1" si="152"/>
        <v>-13582237870.600342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-13582237870.600342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-56592657.794168092</v>
      </c>
      <c r="L2721" s="444">
        <f t="shared" ca="1" si="152"/>
        <v>-13638830528.39451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-13638830528.39451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-56828460.534977123</v>
      </c>
      <c r="L2722" s="444">
        <f t="shared" ca="1" si="152"/>
        <v>-13695658988.929487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-13695658988.929487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-57065245.787206195</v>
      </c>
      <c r="L2723" s="444">
        <f t="shared" ca="1" si="152"/>
        <v>-13752724234.716694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-13752724234.716694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-57303017.644652881</v>
      </c>
      <c r="L2724" s="444">
        <f t="shared" ca="1" si="152"/>
        <v>-13810027252.361347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-13810027252.361347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-57541780.218172282</v>
      </c>
      <c r="L2725" s="444">
        <f t="shared" ca="1" si="152"/>
        <v>-13867569032.579519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-13867569032.579519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-57781537.635747999</v>
      </c>
      <c r="L2726" s="444">
        <f t="shared" ca="1" si="152"/>
        <v>-13925350570.215267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-13925350570.215267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-58022294.04256361</v>
      </c>
      <c r="L2727" s="444">
        <f t="shared" ca="1" si="152"/>
        <v>-13983372864.257832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-13983372864.257832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-58264053.601074301</v>
      </c>
      <c r="L2728" s="444">
        <f t="shared" ca="1" si="152"/>
        <v>-14041636917.858906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-14041636917.858906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-58506820.491078779</v>
      </c>
      <c r="L2729" s="444">
        <f t="shared" ca="1" si="152"/>
        <v>-14100143738.349985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-14100143738.349985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-58750598.909791611</v>
      </c>
      <c r="L2730" s="444">
        <f t="shared" ca="1" si="152"/>
        <v>-14158894337.259777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-14158894337.259777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-58995393.071915738</v>
      </c>
      <c r="L2731" s="444">
        <f t="shared" ca="1" si="152"/>
        <v>-14217889730.331694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-14217889730.331694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-59241207.209715389</v>
      </c>
      <c r="L2732" s="444">
        <f t="shared" ca="1" si="152"/>
        <v>-14277130937.541409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-14277130937.541409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-59488045.573089205</v>
      </c>
      <c r="L2733" s="444">
        <f t="shared" ca="1" si="152"/>
        <v>-14336618983.114498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-14336618983.114498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-59735912.42964375</v>
      </c>
      <c r="L2734" s="444">
        <f t="shared" ca="1" si="152"/>
        <v>-14396354895.544142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-14396354895.544142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-59984812.064767256</v>
      </c>
      <c r="L2735" s="444">
        <f t="shared" ca="1" si="152"/>
        <v>-14456339707.60891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-14456339707.60891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-60234748.781703793</v>
      </c>
      <c r="L2736" s="444">
        <f t="shared" ca="1" si="152"/>
        <v>-14516574456.390614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-14516574456.390614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-60485726.901627555</v>
      </c>
      <c r="L2737" s="444">
        <f t="shared" ca="1" si="152"/>
        <v>-14577060183.292242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-14577060183.292242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-60737750.763717681</v>
      </c>
      <c r="L2738" s="444">
        <f t="shared" ca="1" si="152"/>
        <v>-14637797934.05596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-14637797934.05596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-60990824.72523316</v>
      </c>
      <c r="L2739" s="444">
        <f t="shared" ca="1" si="152"/>
        <v>-14698788758.781193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-14698788758.781193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-61244953.161588304</v>
      </c>
      <c r="L2740" s="444">
        <f t="shared" ca="1" si="152"/>
        <v>-14760033711.942781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-14760033711.942781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-61500140.46642825</v>
      </c>
      <c r="L2741" s="444">
        <f t="shared" ca="1" si="152"/>
        <v>-14821533852.40921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-14821533852.40921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-61756391.05170504</v>
      </c>
      <c r="L2742" s="444">
        <f t="shared" ca="1" si="152"/>
        <v>-14883290243.460915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-14883290243.460915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-62013709.347753808</v>
      </c>
      <c r="L2743" s="444">
        <f t="shared" ca="1" si="152"/>
        <v>-14945303952.808668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-14945303952.808668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-62272099.803369448</v>
      </c>
      <c r="L2744" s="444">
        <f t="shared" ca="1" si="152"/>
        <v>-15007576052.612038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-15007576052.612038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-62531566.88588348</v>
      </c>
      <c r="L2745" s="444">
        <f t="shared" ca="1" si="152"/>
        <v>-15070107619.497921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-15070107619.497921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-62792115.081241339</v>
      </c>
      <c r="L2746" s="444">
        <f t="shared" ca="1" si="152"/>
        <v>-15132899734.579163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-15132899734.579163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-63053748.894079842</v>
      </c>
      <c r="L2747" s="444">
        <f t="shared" ca="1" si="152"/>
        <v>-15195953483.473242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-15195953483.473242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-63316472.84780518</v>
      </c>
      <c r="L2748" s="444">
        <f t="shared" ca="1" si="152"/>
        <v>-15259269956.321047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-15259269956.321047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-63580291.484671026</v>
      </c>
      <c r="L2749" s="444">
        <f t="shared" ca="1" si="152"/>
        <v>-15322850247.805717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-15322850247.805717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-63845209.365857154</v>
      </c>
      <c r="L2750" s="444">
        <f t="shared" ca="1" si="152"/>
        <v>-15386695457.171576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-15386695457.171576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-64111231.071548223</v>
      </c>
      <c r="L2751" s="444">
        <f t="shared" ca="1" si="152"/>
        <v>-15450806688.243124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-15450806688.243124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-64378361.201013014</v>
      </c>
      <c r="L2752" s="444">
        <f t="shared" ca="1" si="152"/>
        <v>-15515185049.444138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-15515185049.444138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-64646604.372683905</v>
      </c>
      <c r="L2753" s="444">
        <f t="shared" ca="1" si="152"/>
        <v>-15579831653.816822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-15579831653.816822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-64915965.224236757</v>
      </c>
      <c r="L2754" s="444">
        <f t="shared" ca="1" si="152"/>
        <v>-15644747619.041059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-15644747619.041059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-65186448.412671082</v>
      </c>
      <c r="L2755" s="444">
        <f t="shared" ca="1" si="152"/>
        <v>-15709934067.45373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-15709934067.45373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-65458058.614390537</v>
      </c>
      <c r="L2756" s="444">
        <f t="shared" ca="1" si="152"/>
        <v>-15775392126.068121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-15775392126.068121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-65730800.525283836</v>
      </c>
      <c r="L2757" s="444">
        <f t="shared" ca="1" si="152"/>
        <v>-15841122926.593405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-15841122926.593405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-66004678.860805854</v>
      </c>
      <c r="L2758" s="444">
        <f t="shared" ca="1" si="152"/>
        <v>-15907127605.45421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-15907127605.45421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-66279698.356059209</v>
      </c>
      <c r="L2759" s="444">
        <f t="shared" ca="1" si="152"/>
        <v>-15973407303.81027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-15973407303.81027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-66555863.765876122</v>
      </c>
      <c r="L2760" s="444">
        <f t="shared" ca="1" si="152"/>
        <v>-16039963167.576147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-16039963167.576147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-66833179.864900611</v>
      </c>
      <c r="L2761" s="444">
        <f t="shared" ca="1" si="152"/>
        <v>-16106796347.441048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-16106796347.441048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-67111651.447671041</v>
      </c>
      <c r="L2762" s="444">
        <f t="shared" ca="1" si="152"/>
        <v>-16173907998.88872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-16173907998.88872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-67391283.328702986</v>
      </c>
      <c r="L2763" s="444">
        <f t="shared" ca="1" si="152"/>
        <v>-16241299282.217422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-16241299282.217422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-67672080.3425726</v>
      </c>
      <c r="L2764" s="444">
        <f t="shared" ca="1" si="152"/>
        <v>-16308971362.559996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-16308971362.559996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-67954047.343999967</v>
      </c>
      <c r="L2765" s="444">
        <f t="shared" ca="1" si="152"/>
        <v>-16376925409.903996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-16376925409.903996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-68237189.207933307</v>
      </c>
      <c r="L2766" s="444">
        <f t="shared" ca="1" si="152"/>
        <v>-16445162599.111929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-16445162599.111929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-68521510.829633042</v>
      </c>
      <c r="L2767" s="444">
        <f t="shared" ca="1" si="152"/>
        <v>-16513684109.941563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-16513684109.941563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-68807017.124756515</v>
      </c>
      <c r="L2768" s="444">
        <f t="shared" ca="1" si="152"/>
        <v>-16582491127.066319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-16582491127.066319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-69093713.029442996</v>
      </c>
      <c r="L2769" s="444">
        <f t="shared" ca="1" si="152"/>
        <v>-16651584840.095762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-16651584840.095762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-69381603.500399008</v>
      </c>
      <c r="L2770" s="444">
        <f t="shared" ca="1" si="152"/>
        <v>-16720966443.596161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-16720966443.596161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-69670693.514983997</v>
      </c>
      <c r="L2771" s="444">
        <f t="shared" ca="1" si="152"/>
        <v>-16790637137.111145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-16790637137.111145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-69960988.071296439</v>
      </c>
      <c r="L2772" s="444">
        <f t="shared" ca="1" si="152"/>
        <v>-16860598125.182442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-16860598125.182442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-70252492.188260168</v>
      </c>
      <c r="L2773" s="444">
        <f t="shared" ca="1" si="152"/>
        <v>-16930850617.370703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-16930850617.370703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-70545210.905711263</v>
      </c>
      <c r="L2774" s="444">
        <f t="shared" ca="1" si="152"/>
        <v>-17001395828.276415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-17001395828.276415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-70839149.284485057</v>
      </c>
      <c r="L2775" s="444">
        <f t="shared" ca="1" si="152"/>
        <v>-17072234977.5609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-17072234977.5609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-71134312.406503737</v>
      </c>
      <c r="L2776" s="444">
        <f t="shared" ca="1" si="152"/>
        <v>-17143369289.967403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-17143369289.967403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-71430705.374864176</v>
      </c>
      <c r="L2777" s="444">
        <f t="shared" ca="1" si="152"/>
        <v>-17214799995.342266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-17214799995.342266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-71728333.313926101</v>
      </c>
      <c r="L2778" s="444">
        <f t="shared" ca="1" si="152"/>
        <v>-17286528328.656193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-17286528328.656193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-72027201.369400799</v>
      </c>
      <c r="L2779" s="444">
        <f t="shared" ca="1" si="152"/>
        <v>-17358555530.025593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-17358555530.025593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-72327314.708439976</v>
      </c>
      <c r="L2780" s="444">
        <f t="shared" ca="1" si="152"/>
        <v>-17430882844.734032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-17430882844.734032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-72628678.519725129</v>
      </c>
      <c r="L2781" s="444">
        <f t="shared" ca="1" si="152"/>
        <v>-17503511523.253757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-17503511523.253757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-72931298.013557315</v>
      </c>
      <c r="L2782" s="444">
        <f t="shared" ca="1" si="152"/>
        <v>-17576442821.267315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-17576442821.267315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-73235178.421947151</v>
      </c>
      <c r="L2783" s="444">
        <f t="shared" ca="1" si="152"/>
        <v>-17649677999.689262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-17649677999.689262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-73540324.998705253</v>
      </c>
      <c r="L2784" s="444">
        <f t="shared" ca="1" si="152"/>
        <v>-17723218324.687969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-17723218324.687969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-73846743.019533202</v>
      </c>
      <c r="L2785" s="444">
        <f t="shared" ca="1" si="152"/>
        <v>-17797065067.707504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-17797065067.707504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-74154437.782114595</v>
      </c>
      <c r="L2786" s="444">
        <f t="shared" ca="1" si="152"/>
        <v>-17871219505.48962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-17871219505.48962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-74463414.606206745</v>
      </c>
      <c r="L2787" s="444">
        <f t="shared" ca="1" si="152"/>
        <v>-17945682920.095825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-17945682920.095825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-74773678.833732605</v>
      </c>
      <c r="L2788" s="444">
        <f t="shared" ca="1" si="152"/>
        <v>-18020456598.929558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-18020456598.929558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-75085235.828873158</v>
      </c>
      <c r="L2789" s="444">
        <f t="shared" ca="1" si="152"/>
        <v>-18095541834.75843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-18095541834.75843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-75398090.978160128</v>
      </c>
      <c r="L2790" s="444">
        <f t="shared" ca="1" si="152"/>
        <v>-18170939925.736591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-18170939925.736591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-75712249.690569133</v>
      </c>
      <c r="L2791" s="444">
        <f t="shared" ca="1" si="152"/>
        <v>-18246652175.427162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-18246652175.427162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-76027717.397613168</v>
      </c>
      <c r="L2792" s="444">
        <f t="shared" ca="1" si="152"/>
        <v>-18322679892.824776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-18322679892.824776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-76344499.553436562</v>
      </c>
      <c r="L2793" s="444">
        <f t="shared" ca="1" si="152"/>
        <v>-18399024392.378212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-18399024392.378212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-76662601.634909213</v>
      </c>
      <c r="L2794" s="444">
        <f t="shared" ca="1" si="152"/>
        <v>-18475686994.013123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-18475686994.013123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-76982029.141721338</v>
      </c>
      <c r="L2795" s="444">
        <f t="shared" ca="1" si="152"/>
        <v>-18552669023.154842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-18552669023.154842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-77302787.596478507</v>
      </c>
      <c r="L2796" s="444">
        <f t="shared" ca="1" si="152"/>
        <v>-18629971810.75132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-18629971810.75132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-77624882.544797167</v>
      </c>
      <c r="L2797" s="444">
        <f t="shared" ca="1" si="152"/>
        <v>-18707596693.296116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-18707596693.296116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-77948319.555400476</v>
      </c>
      <c r="L2798" s="444">
        <f t="shared" ca="1" si="152"/>
        <v>-18785545012.851517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-18785545012.851517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-78273104.22021465</v>
      </c>
      <c r="L2799" s="444">
        <f t="shared" ca="1" si="152"/>
        <v>-18863818117.071732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-18863818117.071732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-78599242.154465541</v>
      </c>
      <c r="L2800" s="444">
        <f t="shared" ca="1" si="152"/>
        <v>-18942417359.226196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-18942417359.226196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-78926738.996775821</v>
      </c>
      <c r="L2801" s="444">
        <f t="shared" ca="1" si="152"/>
        <v>-19021344098.222973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-19021344098.222973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-79255600.409262389</v>
      </c>
      <c r="L2802" s="444">
        <f t="shared" ca="1" si="152"/>
        <v>-19100599698.632236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-19100599698.632236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-79585832.07763432</v>
      </c>
      <c r="L2803" s="444">
        <f t="shared" ca="1" si="152"/>
        <v>-19180185530.709869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-19180185530.709869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-79917439.711291119</v>
      </c>
      <c r="L2804" s="444">
        <f t="shared" ca="1" si="152"/>
        <v>-19260102970.421162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-19260102970.421162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-80250429.043421507</v>
      </c>
      <c r="L2805" s="444">
        <f t="shared" ca="1" si="152"/>
        <v>-19340353399.464584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-19340353399.464584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-80584805.831102431</v>
      </c>
      <c r="L2806" s="444">
        <f t="shared" ca="1" si="152"/>
        <v>-19420938205.295689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-19420938205.295689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-80920575.8553987</v>
      </c>
      <c r="L2807" s="444">
        <f t="shared" ca="1" si="152"/>
        <v>-19501858781.151089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-19501858781.151089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-81257744.921462864</v>
      </c>
      <c r="L2808" s="444">
        <f t="shared" ca="1" si="152"/>
        <v>-19583116526.072552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-19583116526.072552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-81596318.858635634</v>
      </c>
      <c r="L2809" s="444">
        <f t="shared" ca="1" si="152"/>
        <v>-19664712844.931187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-19664712844.931187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-81936303.520546615</v>
      </c>
      <c r="L2810" s="444">
        <f t="shared" ca="1" si="152"/>
        <v>-19746649148.451733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-19746649148.451733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-82277704.785215557</v>
      </c>
      <c r="L2811" s="444">
        <f t="shared" ca="1" si="152"/>
        <v>-19828926853.23695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-19828926853.23695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-82620528.555153951</v>
      </c>
      <c r="L2812" s="444">
        <f t="shared" ca="1" si="152"/>
        <v>-19911547381.792103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-19911547381.792103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-82964780.757467091</v>
      </c>
      <c r="L2813" s="444">
        <f t="shared" ref="L2813:L3067" ca="1" si="157">I2813-J2813+K2813</f>
        <v>-19994512162.549568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-19994512162.549568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-83310467.34395653</v>
      </c>
      <c r="L2814" s="444">
        <f t="shared" ca="1" si="157"/>
        <v>-20077822629.893524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-20077822629.893524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-83657594.291223019</v>
      </c>
      <c r="L2815" s="444">
        <f t="shared" ca="1" si="157"/>
        <v>-20161480224.184746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-20161480224.184746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-84006167.600769773</v>
      </c>
      <c r="L2816" s="444">
        <f t="shared" ca="1" si="157"/>
        <v>-20245486391.785515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-20245486391.785515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-84356193.299106315</v>
      </c>
      <c r="L2817" s="444">
        <f t="shared" ca="1" si="157"/>
        <v>-20329842585.084621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-20329842585.084621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-84707677.437852591</v>
      </c>
      <c r="L2818" s="444">
        <f t="shared" ca="1" si="157"/>
        <v>-20414550262.522472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-20414550262.522472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-85060626.093843639</v>
      </c>
      <c r="L2819" s="444">
        <f t="shared" ca="1" si="157"/>
        <v>-20499610888.616318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-20499610888.616318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-85415045.369234651</v>
      </c>
      <c r="L2820" s="444">
        <f t="shared" ca="1" si="157"/>
        <v>-20585025933.985554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-20585025933.985554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-85770941.39160648</v>
      </c>
      <c r="L2821" s="444">
        <f t="shared" ca="1" si="157"/>
        <v>-20670796875.377159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-20670796875.377159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-86128320.314071491</v>
      </c>
      <c r="L2822" s="444">
        <f t="shared" ca="1" si="157"/>
        <v>-20756925195.691231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-20756925195.691231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-86487188.315380126</v>
      </c>
      <c r="L2823" s="444">
        <f t="shared" ca="1" si="157"/>
        <v>-20843412384.006611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-20843412384.006611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-86847551.600027546</v>
      </c>
      <c r="L2824" s="444">
        <f t="shared" ca="1" si="157"/>
        <v>-20930259935.60664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-20930259935.60664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-87209416.398360997</v>
      </c>
      <c r="L2825" s="444">
        <f t="shared" ca="1" si="157"/>
        <v>-21017469352.005001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-21017469352.005001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-87572788.9666875</v>
      </c>
      <c r="L2826" s="444">
        <f t="shared" ca="1" si="157"/>
        <v>-21105042140.971687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-21105042140.971687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-87937675.587382033</v>
      </c>
      <c r="L2827" s="444">
        <f t="shared" ca="1" si="157"/>
        <v>-21192979816.559071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-21192979816.559071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-88304082.568996131</v>
      </c>
      <c r="L2828" s="444">
        <f t="shared" ca="1" si="157"/>
        <v>-21281283899.128067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-21281283899.128067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-88672016.246366948</v>
      </c>
      <c r="L2829" s="444">
        <f t="shared" ca="1" si="157"/>
        <v>-21369955915.374435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-21369955915.374435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-89041482.980726808</v>
      </c>
      <c r="L2830" s="444">
        <f t="shared" ca="1" si="157"/>
        <v>-21458997398.355164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-21458997398.355164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-89412489.159813181</v>
      </c>
      <c r="L2831" s="444">
        <f t="shared" ca="1" si="157"/>
        <v>-21548409887.514977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-21548409887.514977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-89785041.197979063</v>
      </c>
      <c r="L2832" s="444">
        <f t="shared" ca="1" si="157"/>
        <v>-21638194928.712955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-21638194928.712955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-90159145.536303982</v>
      </c>
      <c r="L2833" s="444">
        <f t="shared" ca="1" si="157"/>
        <v>-21728354074.24926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-21728354074.24926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-90534808.642705247</v>
      </c>
      <c r="L2834" s="444">
        <f t="shared" ca="1" si="157"/>
        <v>-21818888882.891964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-21818888882.891964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-90912037.012049854</v>
      </c>
      <c r="L2835" s="444">
        <f t="shared" ca="1" si="157"/>
        <v>-21909800919.904015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-21909800919.904015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-91290837.166266724</v>
      </c>
      <c r="L2836" s="444">
        <f t="shared" ca="1" si="157"/>
        <v>-22001091757.070282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-22001091757.070282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-91671215.654459506</v>
      </c>
      <c r="L2837" s="444">
        <f t="shared" ca="1" si="157"/>
        <v>-22092762972.724743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-22092762972.724743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-92053179.053019762</v>
      </c>
      <c r="L2838" s="444">
        <f t="shared" ca="1" si="157"/>
        <v>-22184816151.777763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-22184816151.777763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-92436733.965740681</v>
      </c>
      <c r="L2839" s="444">
        <f t="shared" ca="1" si="157"/>
        <v>-22277252885.743504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-22277252885.743504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-92821887.023931265</v>
      </c>
      <c r="L2840" s="444">
        <f t="shared" ca="1" si="157"/>
        <v>-22370074772.767433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-22370074772.767433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-93208644.886530966</v>
      </c>
      <c r="L2841" s="444">
        <f t="shared" ca="1" si="157"/>
        <v>-22463283417.653965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-22463283417.653965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-93597014.240224853</v>
      </c>
      <c r="L2842" s="444">
        <f t="shared" ca="1" si="157"/>
        <v>-22556880431.894192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-22556880431.894192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-93987001.799559131</v>
      </c>
      <c r="L2843" s="444">
        <f t="shared" ca="1" si="157"/>
        <v>-22650867433.693752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-22650867433.693752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-94378614.307057306</v>
      </c>
      <c r="L2844" s="444">
        <f t="shared" ca="1" si="157"/>
        <v>-22745246048.000809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-22745246048.000809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-94771858.533336699</v>
      </c>
      <c r="L2845" s="444">
        <f t="shared" ca="1" si="157"/>
        <v>-22840017906.534145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-22840017906.534145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-95166741.277225599</v>
      </c>
      <c r="L2846" s="444">
        <f t="shared" ca="1" si="157"/>
        <v>-22935184647.811371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-22935184647.811371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-95563269.365880713</v>
      </c>
      <c r="L2847" s="444">
        <f t="shared" ca="1" si="157"/>
        <v>-23030747917.17725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-23030747917.17725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-95961449.6549052</v>
      </c>
      <c r="L2848" s="444">
        <f t="shared" ca="1" si="157"/>
        <v>-23126709366.832153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-23126709366.832153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-96361289.028467298</v>
      </c>
      <c r="L2849" s="444">
        <f t="shared" ca="1" si="157"/>
        <v>-23223070655.860622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-23223070655.860622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-96762794.399419263</v>
      </c>
      <c r="L2850" s="444">
        <f t="shared" ca="1" si="157"/>
        <v>-23319833450.26004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-23319833450.26004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-97165972.709416837</v>
      </c>
      <c r="L2851" s="444">
        <f t="shared" ca="1" si="157"/>
        <v>-23416999422.969456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-23416999422.969456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-97570830.929039404</v>
      </c>
      <c r="L2852" s="444">
        <f t="shared" ca="1" si="157"/>
        <v>-23514570253.898495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-23514570253.898495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-97977376.057910398</v>
      </c>
      <c r="L2853" s="444">
        <f t="shared" ca="1" si="157"/>
        <v>-23612547629.956406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-23612547629.956406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-98385615.124818355</v>
      </c>
      <c r="L2854" s="444">
        <f t="shared" ca="1" si="157"/>
        <v>-23710933245.081223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-23710933245.081223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-98795555.18783842</v>
      </c>
      <c r="L2855" s="444">
        <f t="shared" ca="1" si="157"/>
        <v>-23809728800.269062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-23809728800.269062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-99207203.334454417</v>
      </c>
      <c r="L2856" s="444">
        <f t="shared" ca="1" si="157"/>
        <v>-23908936003.603516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-23908936003.603516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-99620566.68168132</v>
      </c>
      <c r="L2857" s="444">
        <f t="shared" ca="1" si="157"/>
        <v>-24008556570.285198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-24008556570.285198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-100035652.37618832</v>
      </c>
      <c r="L2858" s="444">
        <f t="shared" ca="1" si="157"/>
        <v>-24108592222.661388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-24108592222.661388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-100452467.59442244</v>
      </c>
      <c r="L2859" s="444">
        <f t="shared" ca="1" si="157"/>
        <v>-24209044690.25581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-24209044690.25581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-100871019.54273254</v>
      </c>
      <c r="L2860" s="444">
        <f t="shared" ca="1" si="157"/>
        <v>-24309915709.798542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-24309915709.798542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-101291315.45749393</v>
      </c>
      <c r="L2861" s="444">
        <f t="shared" ca="1" si="157"/>
        <v>-24411207025.256035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-24411207025.256035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-101713362.60523348</v>
      </c>
      <c r="L2862" s="444">
        <f t="shared" ca="1" si="157"/>
        <v>-24512920387.861267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-24512920387.861267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-102137168.28275529</v>
      </c>
      <c r="L2863" s="444">
        <f t="shared" ca="1" si="157"/>
        <v>-24615057556.144024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-24615057556.144024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-102562739.81726676</v>
      </c>
      <c r="L2864" s="444">
        <f t="shared" ca="1" si="157"/>
        <v>-24717620295.961292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-24717620295.961292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-102990084.56650539</v>
      </c>
      <c r="L2865" s="444">
        <f t="shared" ca="1" si="157"/>
        <v>-24820610380.527798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-24820610380.527798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-103419209.91886583</v>
      </c>
      <c r="L2866" s="444">
        <f t="shared" ca="1" si="157"/>
        <v>-24924029590.446663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-24924029590.446663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-103850123.29352777</v>
      </c>
      <c r="L2867" s="444">
        <f t="shared" ca="1" si="157"/>
        <v>-25027879713.740192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-25027879713.740192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-104282832.14058414</v>
      </c>
      <c r="L2868" s="444">
        <f t="shared" ca="1" si="157"/>
        <v>-25132162545.880775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-25132162545.880775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-104717343.9411699</v>
      </c>
      <c r="L2869" s="444">
        <f t="shared" ca="1" si="157"/>
        <v>-25236879889.821945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-25236879889.821945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-105153666.20759144</v>
      </c>
      <c r="L2870" s="444">
        <f t="shared" ca="1" si="157"/>
        <v>-25342033556.029537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-25342033556.029537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-105591806.4834564</v>
      </c>
      <c r="L2871" s="444">
        <f t="shared" ca="1" si="157"/>
        <v>-25447625362.512993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-25447625362.512993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-106031772.34380414</v>
      </c>
      <c r="L2872" s="444">
        <f t="shared" ca="1" si="157"/>
        <v>-25553657134.856796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-25553657134.856796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-106473571.39523666</v>
      </c>
      <c r="L2873" s="444">
        <f t="shared" ca="1" si="157"/>
        <v>-25660130706.252033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-25660130706.252033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-106917211.27605014</v>
      </c>
      <c r="L2874" s="444">
        <f t="shared" ca="1" si="157"/>
        <v>-25767047917.528084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-25767047917.528084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-107362699.65636702</v>
      </c>
      <c r="L2875" s="444">
        <f t="shared" ca="1" si="157"/>
        <v>-25874410617.184452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-25874410617.184452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-107810044.23826855</v>
      </c>
      <c r="L2876" s="444">
        <f t="shared" ca="1" si="157"/>
        <v>-25982220661.422722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-25982220661.422722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-108259252.75592801</v>
      </c>
      <c r="L2877" s="444">
        <f t="shared" ca="1" si="157"/>
        <v>-26090479914.17865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-26090479914.17865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-108710332.97574437</v>
      </c>
      <c r="L2878" s="444">
        <f t="shared" ca="1" si="157"/>
        <v>-26199190247.154396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-26199190247.154396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-109163292.69647665</v>
      </c>
      <c r="L2879" s="444">
        <f t="shared" ca="1" si="157"/>
        <v>-26308353539.850872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-26308353539.850872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-109618139.74937864</v>
      </c>
      <c r="L2880" s="444">
        <f t="shared" ca="1" si="157"/>
        <v>-26417971679.60025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-26417971679.60025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-110074881.99833438</v>
      </c>
      <c r="L2881" s="444">
        <f t="shared" ca="1" si="157"/>
        <v>-26528046561.598583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-26528046561.598583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-110533527.33999409</v>
      </c>
      <c r="L2882" s="444">
        <f t="shared" ca="1" si="157"/>
        <v>-26638580088.938576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-26638580088.938576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-110994083.70391072</v>
      </c>
      <c r="L2883" s="444">
        <f t="shared" ca="1" si="157"/>
        <v>-26749574172.642487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-26749574172.642487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-111456559.05267702</v>
      </c>
      <c r="L2884" s="444">
        <f t="shared" ca="1" si="157"/>
        <v>-26861030731.695164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-26861030731.695164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-111920961.38206318</v>
      </c>
      <c r="L2885" s="444">
        <f t="shared" ca="1" si="157"/>
        <v>-26972951693.077229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-26972951693.077229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-112387298.72115512</v>
      </c>
      <c r="L2886" s="444">
        <f t="shared" ca="1" si="157"/>
        <v>-27085338991.798382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-27085338991.798382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-112855579.13249326</v>
      </c>
      <c r="L2887" s="444">
        <f t="shared" ca="1" si="157"/>
        <v>-27198194570.930874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-27198194570.930874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-113325810.71221195</v>
      </c>
      <c r="L2888" s="444">
        <f t="shared" ca="1" si="157"/>
        <v>-27311520381.643085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-27311520381.643085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-113798001.59017952</v>
      </c>
      <c r="L2889" s="444">
        <f t="shared" ca="1" si="157"/>
        <v>-27425318383.233265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-27425318383.233265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-114272159.9301386</v>
      </c>
      <c r="L2890" s="444">
        <f t="shared" ca="1" si="157"/>
        <v>-27539590543.163403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-27539590543.163403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-114748293.92984751</v>
      </c>
      <c r="L2891" s="444">
        <f t="shared" ca="1" si="157"/>
        <v>-27654338837.09325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-27654338837.09325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-115226411.82122187</v>
      </c>
      <c r="L2892" s="444">
        <f t="shared" ca="1" si="157"/>
        <v>-27769565248.914471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-27769565248.914471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-115706521.87047696</v>
      </c>
      <c r="L2893" s="444">
        <f t="shared" ca="1" si="157"/>
        <v>-27885271770.784946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-27885271770.784946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-116188632.37827061</v>
      </c>
      <c r="L2894" s="444">
        <f t="shared" ca="1" si="157"/>
        <v>-28001460403.163216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-28001460403.163216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-116672751.67984675</v>
      </c>
      <c r="L2895" s="444">
        <f t="shared" ca="1" si="157"/>
        <v>-28118133154.843063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-28118133154.843063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-117158888.14517945</v>
      </c>
      <c r="L2896" s="444">
        <f t="shared" ca="1" si="157"/>
        <v>-28235292042.988243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-28235292042.988243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-117647050.17911768</v>
      </c>
      <c r="L2897" s="444">
        <f t="shared" ca="1" si="157"/>
        <v>-28352939093.167362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-28352939093.167362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-118137246.22153068</v>
      </c>
      <c r="L2898" s="444">
        <f t="shared" ca="1" si="157"/>
        <v>-28471076339.388893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-28471076339.388893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-118629484.74745372</v>
      </c>
      <c r="L2899" s="444">
        <f t="shared" ca="1" si="157"/>
        <v>-28589705824.136349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-28589705824.136349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-119123774.26723479</v>
      </c>
      <c r="L2900" s="444">
        <f t="shared" ca="1" si="157"/>
        <v>-28708829598.403584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-28708829598.403584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-119620123.32668158</v>
      </c>
      <c r="L2901" s="444">
        <f t="shared" ca="1" si="157"/>
        <v>-28828449721.730267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-28828449721.730267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-120118540.50720946</v>
      </c>
      <c r="L2902" s="444">
        <f t="shared" ca="1" si="157"/>
        <v>-28948568262.237476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-28948568262.237476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-120619034.42598948</v>
      </c>
      <c r="L2903" s="444">
        <f t="shared" ca="1" si="157"/>
        <v>-29069187296.663467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-29069187296.663467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-121121613.7360978</v>
      </c>
      <c r="L2904" s="444">
        <f t="shared" ca="1" si="157"/>
        <v>-29190308910.399567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-29190308910.399567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-121626287.12666486</v>
      </c>
      <c r="L2905" s="444">
        <f t="shared" ca="1" si="157"/>
        <v>-29311935197.52623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-29311935197.52623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-122133063.32302596</v>
      </c>
      <c r="L2906" s="444">
        <f t="shared" ca="1" si="157"/>
        <v>-29434068260.849255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-29434068260.849255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-122641951.08687189</v>
      </c>
      <c r="L2907" s="444">
        <f t="shared" ca="1" si="157"/>
        <v>-29556710211.936127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-29556710211.936127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-123152959.2164005</v>
      </c>
      <c r="L2908" s="444">
        <f t="shared" ca="1" si="157"/>
        <v>-29679863171.152527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-29679863171.152527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-123666096.54646884</v>
      </c>
      <c r="L2909" s="444">
        <f t="shared" ca="1" si="157"/>
        <v>-29803529267.698997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-29803529267.698997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-124181371.9487458</v>
      </c>
      <c r="L2910" s="444">
        <f t="shared" ca="1" si="157"/>
        <v>-29927710639.647743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-29927710639.647743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-124698794.33186559</v>
      </c>
      <c r="L2911" s="444">
        <f t="shared" ca="1" si="157"/>
        <v>-30052409433.97961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-30052409433.97961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-125218372.64158171</v>
      </c>
      <c r="L2912" s="444">
        <f t="shared" ca="1" si="157"/>
        <v>-30177627806.621193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-30177627806.621193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-125740115.86092164</v>
      </c>
      <c r="L2913" s="444">
        <f t="shared" ca="1" si="157"/>
        <v>-30303367922.482113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-30303367922.482113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-126264033.01034215</v>
      </c>
      <c r="L2914" s="444">
        <f t="shared" ca="1" si="157"/>
        <v>-30429631955.492455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-30429631955.492455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-126790133.14788525</v>
      </c>
      <c r="L2915" s="444">
        <f t="shared" ca="1" si="157"/>
        <v>-30556422088.640339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-30556422088.640339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-127318425.36933474</v>
      </c>
      <c r="L2916" s="444">
        <f t="shared" ca="1" si="157"/>
        <v>-30683740514.009674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-30683740514.009674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-127848918.80837364</v>
      </c>
      <c r="L2917" s="444">
        <f t="shared" ca="1" si="157"/>
        <v>-30811589432.818047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-30811589432.818047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-128381622.63674186</v>
      </c>
      <c r="L2918" s="444">
        <f t="shared" ca="1" si="157"/>
        <v>-30939971055.454788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-30939971055.454788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-128916546.06439494</v>
      </c>
      <c r="L2919" s="444">
        <f t="shared" ca="1" si="157"/>
        <v>-31068887601.519184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-31068887601.519184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-129453698.33966327</v>
      </c>
      <c r="L2920" s="444">
        <f t="shared" ca="1" si="157"/>
        <v>-31198341299.858849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-31198341299.858849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-129993088.74941188</v>
      </c>
      <c r="L2921" s="444">
        <f t="shared" ca="1" si="157"/>
        <v>-31328334388.608261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-31328334388.608261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-130534726.61920106</v>
      </c>
      <c r="L2922" s="444">
        <f t="shared" ca="1" si="157"/>
        <v>-31458869115.227463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-31458869115.227463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-131078621.31344776</v>
      </c>
      <c r="L2923" s="444">
        <f t="shared" ca="1" si="157"/>
        <v>-31589947736.540909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-31589947736.540909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-131624782.23558712</v>
      </c>
      <c r="L2924" s="444">
        <f t="shared" ca="1" si="157"/>
        <v>-31721572518.776497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-31721572518.776497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-132173218.8282354</v>
      </c>
      <c r="L2925" s="444">
        <f t="shared" ca="1" si="157"/>
        <v>-31853745737.604733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-31853745737.604733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-132723940.57335307</v>
      </c>
      <c r="L2926" s="444">
        <f t="shared" ca="1" si="157"/>
        <v>-31986469678.178085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-31986469678.178085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-133276956.99240871</v>
      </c>
      <c r="L2927" s="444">
        <f t="shared" ca="1" si="157"/>
        <v>-32119746635.170494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-32119746635.170494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-133832277.64654373</v>
      </c>
      <c r="L2928" s="444">
        <f t="shared" ca="1" si="157"/>
        <v>-32253578912.817039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-32253578912.817039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-134389912.13673767</v>
      </c>
      <c r="L2929" s="444">
        <f t="shared" ca="1" si="157"/>
        <v>-32387968824.953777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-32387968824.953777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-134949870.10397407</v>
      </c>
      <c r="L2930" s="444">
        <f t="shared" ca="1" si="157"/>
        <v>-32522918695.057751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-32522918695.057751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-135512161.22940728</v>
      </c>
      <c r="L2931" s="444">
        <f t="shared" ca="1" si="157"/>
        <v>-32658430856.287159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-32658430856.287159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-136076795.23452982</v>
      </c>
      <c r="L2932" s="444">
        <f t="shared" ca="1" si="157"/>
        <v>-32794507651.52169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-32794507651.52169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-136643781.88134038</v>
      </c>
      <c r="L2933" s="444">
        <f t="shared" ca="1" si="157"/>
        <v>-32931151433.40303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-32931151433.40303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-137213130.97251263</v>
      </c>
      <c r="L2934" s="444">
        <f t="shared" ca="1" si="157"/>
        <v>-33068364564.375542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-33068364564.375542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-137784852.35156476</v>
      </c>
      <c r="L2935" s="444">
        <f t="shared" ca="1" si="157"/>
        <v>-33206149416.727108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-33206149416.727108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-138358955.90302959</v>
      </c>
      <c r="L2936" s="444">
        <f t="shared" ca="1" si="157"/>
        <v>-33344508372.630138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-33344508372.630138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-138935451.55262557</v>
      </c>
      <c r="L2937" s="444">
        <f t="shared" ca="1" si="157"/>
        <v>-33483443824.182762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-33483443824.182762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-139514349.26742816</v>
      </c>
      <c r="L2938" s="444">
        <f t="shared" ca="1" si="157"/>
        <v>-33622958173.450191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-33622958173.450191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-140095659.05604246</v>
      </c>
      <c r="L2939" s="444">
        <f t="shared" ca="1" si="157"/>
        <v>-33763053832.506233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-33763053832.506233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-140679390.96877596</v>
      </c>
      <c r="L2940" s="444">
        <f t="shared" ca="1" si="157"/>
        <v>-33903733223.47501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-33903733223.47501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-141265555.09781256</v>
      </c>
      <c r="L2941" s="444">
        <f t="shared" ca="1" si="157"/>
        <v>-34044998778.572823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-34044998778.572823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-141854161.57738677</v>
      </c>
      <c r="L2942" s="444">
        <f t="shared" ca="1" si="157"/>
        <v>-34186852940.150208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-34186852940.150208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-142445220.58395919</v>
      </c>
      <c r="L2943" s="444">
        <f t="shared" ca="1" si="157"/>
        <v>-34329298160.734165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-34329298160.734165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-143038742.33639234</v>
      </c>
      <c r="L2944" s="444">
        <f t="shared" ca="1" si="157"/>
        <v>-34472336903.070557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-34472336903.070557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-143634737.09612733</v>
      </c>
      <c r="L2945" s="444">
        <f t="shared" ca="1" si="157"/>
        <v>-34615971640.166687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-34615971640.166687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-144233215.1673612</v>
      </c>
      <c r="L2946" s="444">
        <f t="shared" ca="1" si="157"/>
        <v>-34760204855.334045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-34760204855.334045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-144834186.8972252</v>
      </c>
      <c r="L2947" s="444">
        <f t="shared" ca="1" si="157"/>
        <v>-34905039042.23127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-34905039042.23127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-145437662.67596361</v>
      </c>
      <c r="L2948" s="444">
        <f t="shared" ca="1" si="157"/>
        <v>-35050476704.907234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-35050476704.907234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-146043652.93711346</v>
      </c>
      <c r="L2949" s="444">
        <f t="shared" ca="1" si="157"/>
        <v>-35196520357.844345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-35196520357.844345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-146652168.15768477</v>
      </c>
      <c r="L2950" s="444">
        <f t="shared" ca="1" si="157"/>
        <v>-35343172526.002029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-35343172526.002029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-147263218.85834178</v>
      </c>
      <c r="L2951" s="444">
        <f t="shared" ca="1" si="157"/>
        <v>-35490435744.860374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-35490435744.860374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-147876815.60358489</v>
      </c>
      <c r="L2952" s="444">
        <f t="shared" ca="1" si="157"/>
        <v>-35638312560.463959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-35638312560.463959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-148492969.00193316</v>
      </c>
      <c r="L2953" s="444">
        <f t="shared" ca="1" si="157"/>
        <v>-35786805529.465889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-35786805529.465889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-149111689.70610785</v>
      </c>
      <c r="L2954" s="444">
        <f t="shared" ca="1" si="157"/>
        <v>-35935917219.171997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-35935917219.171997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-149732988.41321665</v>
      </c>
      <c r="L2955" s="444">
        <f t="shared" ca="1" si="157"/>
        <v>-36085650207.585213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-36085650207.585213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-150356875.86493838</v>
      </c>
      <c r="L2956" s="444">
        <f t="shared" ca="1" si="157"/>
        <v>-36236007083.45015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-36236007083.45015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-150983362.84770894</v>
      </c>
      <c r="L2957" s="444">
        <f t="shared" ca="1" si="157"/>
        <v>-36386990446.297859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-36386990446.297859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-151612460.19290775</v>
      </c>
      <c r="L2958" s="444">
        <f t="shared" ca="1" si="157"/>
        <v>-36538602906.490768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-36538602906.490768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-152244178.77704486</v>
      </c>
      <c r="L2959" s="444">
        <f t="shared" ca="1" si="157"/>
        <v>-36690847085.267815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-36690847085.267815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-152878529.52194923</v>
      </c>
      <c r="L2960" s="444">
        <f t="shared" ca="1" si="157"/>
        <v>-36843725614.789764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-36843725614.789764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-153515523.39495736</v>
      </c>
      <c r="L2961" s="444">
        <f t="shared" ca="1" si="157"/>
        <v>-36997241138.184723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-36997241138.184723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-154155171.40910301</v>
      </c>
      <c r="L2962" s="444">
        <f t="shared" ca="1" si="157"/>
        <v>-37151396309.593826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-37151396309.593826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-154797484.62330762</v>
      </c>
      <c r="L2963" s="444">
        <f t="shared" ca="1" si="157"/>
        <v>-37306193794.217133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-37306193794.217133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-155442474.14257139</v>
      </c>
      <c r="L2964" s="444">
        <f t="shared" ca="1" si="157"/>
        <v>-37461636268.359703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-37461636268.359703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-156090151.11816543</v>
      </c>
      <c r="L2965" s="444">
        <f t="shared" ca="1" si="157"/>
        <v>-37617726419.477867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-37617726419.477867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-156740526.74782443</v>
      </c>
      <c r="L2966" s="444">
        <f t="shared" ca="1" si="157"/>
        <v>-37774466946.225693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-37774466946.225693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-157393612.27594039</v>
      </c>
      <c r="L2967" s="444">
        <f t="shared" ca="1" si="157"/>
        <v>-37931860558.501633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-37931860558.501633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-158049418.9937568</v>
      </c>
      <c r="L2968" s="444">
        <f t="shared" ca="1" si="157"/>
        <v>-38089909977.495392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-38089909977.495392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-158707958.23956412</v>
      </c>
      <c r="L2969" s="444">
        <f t="shared" ca="1" si="157"/>
        <v>-38248617935.734955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-38248617935.734955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-159369241.39889565</v>
      </c>
      <c r="L2970" s="444">
        <f t="shared" ca="1" si="157"/>
        <v>-38407987177.13385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-38407987177.13385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-160033279.90472436</v>
      </c>
      <c r="L2971" s="444">
        <f t="shared" ca="1" si="157"/>
        <v>-38568020457.038574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-38568020457.038574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-160700085.23766074</v>
      </c>
      <c r="L2972" s="444">
        <f t="shared" ca="1" si="157"/>
        <v>-38728720542.276237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-38728720542.276237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-161369668.92615098</v>
      </c>
      <c r="L2973" s="444">
        <f t="shared" ca="1" si="157"/>
        <v>-38890090211.202385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-38890090211.202385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-162042042.54667661</v>
      </c>
      <c r="L2974" s="444">
        <f t="shared" ca="1" si="157"/>
        <v>-39052132253.749062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-39052132253.749062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-162717217.72395441</v>
      </c>
      <c r="L2975" s="444">
        <f t="shared" ca="1" si="157"/>
        <v>-39214849471.473015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-39214849471.473015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-163395206.13113755</v>
      </c>
      <c r="L2976" s="444">
        <f t="shared" ca="1" si="157"/>
        <v>-39378244677.604149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-39378244677.604149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-164076019.49001729</v>
      </c>
      <c r="L2977" s="444">
        <f t="shared" ca="1" si="157"/>
        <v>-39542320697.09417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-39542320697.09417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-164759669.5712257</v>
      </c>
      <c r="L2978" s="444">
        <f t="shared" ca="1" si="157"/>
        <v>-39707080366.665398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-39707080366.665398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-165446168.19443914</v>
      </c>
      <c r="L2979" s="444">
        <f t="shared" ca="1" si="157"/>
        <v>-39872526534.85984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-39872526534.85984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-166135527.22858268</v>
      </c>
      <c r="L2980" s="444">
        <f t="shared" ca="1" si="157"/>
        <v>-40038662062.088425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-40038662062.088425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-166827758.59203511</v>
      </c>
      <c r="L2981" s="444">
        <f t="shared" ca="1" si="157"/>
        <v>-40205489820.680458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-40205489820.680458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-167522874.25283524</v>
      </c>
      <c r="L2982" s="444">
        <f t="shared" ca="1" si="157"/>
        <v>-40373012694.933296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-40373012694.933296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-168220886.22888872</v>
      </c>
      <c r="L2983" s="444">
        <f t="shared" ca="1" si="157"/>
        <v>-40541233581.162186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-40541233581.162186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-168921806.58817577</v>
      </c>
      <c r="L2984" s="444">
        <f t="shared" ca="1" si="157"/>
        <v>-40710155387.750359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-40710155387.750359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-169625647.44895983</v>
      </c>
      <c r="L2985" s="444">
        <f t="shared" ca="1" si="157"/>
        <v>-40879781035.199318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-40879781035.199318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-170332420.97999716</v>
      </c>
      <c r="L2986" s="444">
        <f t="shared" ca="1" si="157"/>
        <v>-41050113456.179314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-41050113456.179314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-171042139.40074715</v>
      </c>
      <c r="L2987" s="444">
        <f t="shared" ca="1" si="157"/>
        <v>-41221155595.580063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-41221155595.580063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-171754814.9815836</v>
      </c>
      <c r="L2988" s="444">
        <f t="shared" ca="1" si="157"/>
        <v>-41392910410.561646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-41392910410.561646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-172470460.04400685</v>
      </c>
      <c r="L2989" s="444">
        <f t="shared" ca="1" si="157"/>
        <v>-41565380870.605652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-41565380870.605652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-173189086.96085688</v>
      </c>
      <c r="L2990" s="444">
        <f t="shared" ca="1" si="157"/>
        <v>-41738569957.566505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-41738569957.566505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-173910708.1565271</v>
      </c>
      <c r="L2991" s="444">
        <f t="shared" ca="1" si="157"/>
        <v>-41912480665.72303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-41912480665.72303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-174635336.10717928</v>
      </c>
      <c r="L2992" s="444">
        <f t="shared" ca="1" si="157"/>
        <v>-42087116001.830208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-42087116001.830208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-175362983.34095919</v>
      </c>
      <c r="L2993" s="444">
        <f t="shared" ca="1" si="157"/>
        <v>-42262478985.171165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-42262478985.171165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-176093662.4382132</v>
      </c>
      <c r="L2994" s="444">
        <f t="shared" ca="1" si="157"/>
        <v>-42438572647.609375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-42438572647.609375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-176827386.03170574</v>
      </c>
      <c r="L2995" s="444">
        <f t="shared" ca="1" si="157"/>
        <v>-42615400033.641083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-42615400033.641083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-177564166.80683786</v>
      </c>
      <c r="L2996" s="444">
        <f t="shared" ca="1" si="157"/>
        <v>-42792964200.447922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-42792964200.447922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-178304017.50186634</v>
      </c>
      <c r="L2997" s="444">
        <f t="shared" ca="1" si="157"/>
        <v>-42971268217.949791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-42971268217.949791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-179046950.90812412</v>
      </c>
      <c r="L2998" s="444">
        <f t="shared" ca="1" si="157"/>
        <v>-43150315168.857918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-43150315168.857918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-179792979.87024131</v>
      </c>
      <c r="L2999" s="444">
        <f t="shared" ca="1" si="157"/>
        <v>-43330108148.728157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-43330108148.728157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-180542117.28636733</v>
      </c>
      <c r="L3000" s="444">
        <f t="shared" ca="1" si="157"/>
        <v>-43510650266.014526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-43510650266.014526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-181294376.10839385</v>
      </c>
      <c r="L3001" s="444">
        <f t="shared" ca="1" si="157"/>
        <v>-43691944642.122917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-43691944642.122917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-182049769.34217882</v>
      </c>
      <c r="L3002" s="444">
        <f t="shared" ca="1" si="157"/>
        <v>-43873994411.465096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-43873994411.465096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-182808310.04777122</v>
      </c>
      <c r="L3003" s="444">
        <f t="shared" ca="1" si="157"/>
        <v>-44056802721.512863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-44056802721.512863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-183570011.33963692</v>
      </c>
      <c r="L3004" s="444">
        <f t="shared" ca="1" si="157"/>
        <v>-44240372732.852501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-44240372732.852501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-184334886.3868854</v>
      </c>
      <c r="L3005" s="444">
        <f t="shared" ca="1" si="157"/>
        <v>-44424707619.239388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-44424707619.239388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-185102948.41349745</v>
      </c>
      <c r="L3006" s="444">
        <f t="shared" ca="1" si="157"/>
        <v>-44609810567.652885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-44609810567.652885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-185874210.69855368</v>
      </c>
      <c r="L3007" s="444">
        <f t="shared" ca="1" si="157"/>
        <v>-44795684778.35144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-44795684778.35144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-186648686.57646433</v>
      </c>
      <c r="L3008" s="444">
        <f t="shared" ca="1" si="157"/>
        <v>-44982333464.927902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-44982333464.927902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-187426389.43719959</v>
      </c>
      <c r="L3009" s="444">
        <f t="shared" ca="1" si="157"/>
        <v>-45169759854.365105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-45169759854.365105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-188207332.72652125</v>
      </c>
      <c r="L3010" s="444">
        <f t="shared" ca="1" si="157"/>
        <v>-45357967187.091629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-45357967187.091629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-188991529.94621512</v>
      </c>
      <c r="L3011" s="444">
        <f t="shared" ca="1" si="157"/>
        <v>-45546958717.037842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-45546958717.037842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-189778994.65432435</v>
      </c>
      <c r="L3012" s="444">
        <f t="shared" ca="1" si="157"/>
        <v>-45736737711.692169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-45736737711.692169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-190569740.46538404</v>
      </c>
      <c r="L3013" s="444">
        <f t="shared" ca="1" si="157"/>
        <v>-45927307452.157555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-45927307452.157555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-191363781.05065647</v>
      </c>
      <c r="L3014" s="444">
        <f t="shared" ca="1" si="157"/>
        <v>-46118671233.208214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-46118671233.208214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-192161130.13836756</v>
      </c>
      <c r="L3015" s="444">
        <f t="shared" ca="1" si="157"/>
        <v>-46310832363.346581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-46310832363.346581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-192961801.51394409</v>
      </c>
      <c r="L3016" s="444">
        <f t="shared" ca="1" si="157"/>
        <v>-46503794164.860527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-46503794164.860527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-193765809.0202522</v>
      </c>
      <c r="L3017" s="444">
        <f t="shared" ca="1" si="157"/>
        <v>-46697559973.880775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-46697559973.880775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-194573166.55783656</v>
      </c>
      <c r="L3018" s="444">
        <f t="shared" ca="1" si="157"/>
        <v>-46892133140.438614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-46892133140.438614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-195383888.08516088</v>
      </c>
      <c r="L3019" s="444">
        <f t="shared" ca="1" si="157"/>
        <v>-47087517028.523773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-47087517028.523773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-196197987.61884904</v>
      </c>
      <c r="L3020" s="444">
        <f t="shared" ca="1" si="157"/>
        <v>-47283715016.142624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-47283715016.142624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-197015479.23392761</v>
      </c>
      <c r="L3021" s="444">
        <f t="shared" ca="1" si="157"/>
        <v>-47480730495.376549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-47480730495.376549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-197836377.06406894</v>
      </c>
      <c r="L3022" s="444">
        <f t="shared" ca="1" si="157"/>
        <v>-47678566872.44062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-47678566872.44062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-198660695.30183592</v>
      </c>
      <c r="L3023" s="444">
        <f t="shared" ca="1" si="157"/>
        <v>-47877227567.742455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-47877227567.742455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-199488448.1989269</v>
      </c>
      <c r="L3024" s="444">
        <f t="shared" ca="1" si="157"/>
        <v>-48076716015.941383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-48076716015.941383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-200319650.06642243</v>
      </c>
      <c r="L3025" s="444">
        <f t="shared" ca="1" si="157"/>
        <v>-48277035666.007805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-48277035666.007805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-201154315.27503252</v>
      </c>
      <c r="L3026" s="444">
        <f t="shared" ca="1" si="157"/>
        <v>-48478189981.282837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-48478189981.282837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-201992458.25534517</v>
      </c>
      <c r="L3027" s="444">
        <f t="shared" ca="1" si="157"/>
        <v>-48680182439.538185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-48680182439.538185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-202834093.49807578</v>
      </c>
      <c r="L3028" s="444">
        <f t="shared" ca="1" si="157"/>
        <v>-48883016533.036263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-48883016533.036263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-203679235.55431777</v>
      </c>
      <c r="L3029" s="444">
        <f t="shared" ca="1" si="157"/>
        <v>-49086695768.590584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-49086695768.590584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-204527899.03579411</v>
      </c>
      <c r="L3030" s="444">
        <f t="shared" ca="1" si="157"/>
        <v>-49291223667.626381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-49291223667.626381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-205380098.61510992</v>
      </c>
      <c r="L3031" s="444">
        <f t="shared" ca="1" si="157"/>
        <v>-49496603766.241493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-49496603766.241493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-206235849.02600622</v>
      </c>
      <c r="L3032" s="444">
        <f t="shared" ca="1" si="157"/>
        <v>-49702839615.267502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-49702839615.267502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-207095165.06361458</v>
      </c>
      <c r="L3033" s="444">
        <f t="shared" ca="1" si="157"/>
        <v>-49909934780.331116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-49909934780.331116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-207958061.58471298</v>
      </c>
      <c r="L3034" s="444">
        <f t="shared" ca="1" si="157"/>
        <v>-50117892841.915833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-50117892841.915833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-208824553.50798264</v>
      </c>
      <c r="L3035" s="444">
        <f t="shared" ca="1" si="157"/>
        <v>-50326717395.423813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-50326717395.423813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-209694655.81426588</v>
      </c>
      <c r="L3036" s="444">
        <f t="shared" ca="1" si="157"/>
        <v>-50536412051.238075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-50536412051.238075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-210568383.54682532</v>
      </c>
      <c r="L3037" s="444">
        <f t="shared" ca="1" si="157"/>
        <v>-50746980434.784897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-50746980434.784897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-211445751.81160372</v>
      </c>
      <c r="L3038" s="444">
        <f t="shared" ca="1" si="157"/>
        <v>-50958426186.596504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-50958426186.596504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-212326775.77748543</v>
      </c>
      <c r="L3039" s="444">
        <f t="shared" ca="1" si="157"/>
        <v>-51170752962.373993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-51170752962.373993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-213211470.67655832</v>
      </c>
      <c r="L3040" s="444">
        <f t="shared" ca="1" si="157"/>
        <v>-51383964433.050552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-51383964433.050552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-214099851.80437729</v>
      </c>
      <c r="L3041" s="444">
        <f t="shared" ca="1" si="157"/>
        <v>-51598064284.854927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-51598064284.854927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-214991934.52022886</v>
      </c>
      <c r="L3042" s="444">
        <f t="shared" ca="1" si="157"/>
        <v>-51813056219.375153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-51813056219.375153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-215887734.24739647</v>
      </c>
      <c r="L3043" s="444">
        <f t="shared" ca="1" si="157"/>
        <v>-52028943953.622551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-52028943953.622551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-216787266.4734273</v>
      </c>
      <c r="L3044" s="444">
        <f t="shared" ca="1" si="157"/>
        <v>-52245731220.095978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-52245731220.095978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-217690546.75039992</v>
      </c>
      <c r="L3045" s="444">
        <f t="shared" ca="1" si="157"/>
        <v>-52463421766.846375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-52463421766.846375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-218597590.69519323</v>
      </c>
      <c r="L3046" s="444">
        <f t="shared" ca="1" si="157"/>
        <v>-52682019357.541565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-52682019357.541565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-219508413.98975652</v>
      </c>
      <c r="L3047" s="444">
        <f t="shared" ca="1" si="157"/>
        <v>-52901527771.531319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-52901527771.531319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-220423032.3813805</v>
      </c>
      <c r="L3048" s="444">
        <f t="shared" ca="1" si="157"/>
        <v>-53121950803.912697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-53121950803.912697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-221341461.68296957</v>
      </c>
      <c r="L3049" s="444">
        <f t="shared" ca="1" si="157"/>
        <v>-53343292265.595665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-53343292265.595665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-222263717.77331528</v>
      </c>
      <c r="L3050" s="444">
        <f t="shared" ca="1" si="157"/>
        <v>-53565555983.36898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-53565555983.36898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-223189816.59737071</v>
      </c>
      <c r="L3051" s="444">
        <f t="shared" ca="1" si="157"/>
        <v>-53788745799.966354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-53788745799.966354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-224119774.16652644</v>
      </c>
      <c r="L3052" s="444">
        <f t="shared" ca="1" si="157"/>
        <v>-54012865574.132881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-54012865574.132881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-225053606.55888698</v>
      </c>
      <c r="L3053" s="444">
        <f t="shared" ca="1" si="157"/>
        <v>-54237919180.691765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-54237919180.691765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-225991329.91954902</v>
      </c>
      <c r="L3054" s="444">
        <f t="shared" ca="1" si="157"/>
        <v>-54463910510.611313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-54463910510.611313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-226932960.46088043</v>
      </c>
      <c r="L3055" s="444">
        <f t="shared" ca="1" si="157"/>
        <v>-54690843471.072197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-54690843471.072197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-227878514.46280083</v>
      </c>
      <c r="L3056" s="444">
        <f t="shared" ca="1" si="157"/>
        <v>-54918721985.534996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-54918721985.534996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-228828008.2730625</v>
      </c>
      <c r="L3057" s="444">
        <f t="shared" ca="1" si="157"/>
        <v>-55147549993.80806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-55147549993.80806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-229781458.30753353</v>
      </c>
      <c r="L3058" s="444">
        <f t="shared" ca="1" si="157"/>
        <v>-55377331452.115593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-55377331452.115593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-230738881.05048168</v>
      </c>
      <c r="L3059" s="444">
        <f t="shared" ca="1" si="157"/>
        <v>-55608070333.166077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-55608070333.166077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-231700293.05485862</v>
      </c>
      <c r="L3060" s="444">
        <f t="shared" ca="1" si="157"/>
        <v>-55839770626.220932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-55839770626.220932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-232665710.94258723</v>
      </c>
      <c r="L3061" s="444">
        <f t="shared" ca="1" si="157"/>
        <v>-56072436337.163521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-56072436337.163521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-233635151.40484798</v>
      </c>
      <c r="L3062" s="444">
        <f t="shared" ca="1" si="157"/>
        <v>-56306071488.568367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-56306071488.568367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-234608631.20236823</v>
      </c>
      <c r="L3063" s="444">
        <f t="shared" ca="1" si="157"/>
        <v>-56540680119.770737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-56540680119.770737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-235586167.16571137</v>
      </c>
      <c r="L3064" s="444">
        <f t="shared" ca="1" si="157"/>
        <v>-56776266286.936447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-56776266286.936447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-236567776.19556853</v>
      </c>
      <c r="L3065" s="444">
        <f t="shared" ca="1" si="157"/>
        <v>-57012834063.132019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-57012834063.132019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-237553475.26305005</v>
      </c>
      <c r="L3066" s="444">
        <f t="shared" ca="1" si="157"/>
        <v>-57250387538.395065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-57250387538.395065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-238543281.40997943</v>
      </c>
      <c r="L3067" s="444">
        <f t="shared" ca="1" si="157"/>
        <v>-57488930819.805046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-57488930819.805046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-239537211.74918771</v>
      </c>
      <c r="L3068" s="444">
        <f t="shared" ref="L3068:L3322" ca="1" si="162">I3068-J3068+K3068</f>
        <v>-57728468031.554237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-57728468031.554237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-240535283.46480933</v>
      </c>
      <c r="L3069" s="444">
        <f t="shared" ca="1" si="162"/>
        <v>-57969003315.019043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-57969003315.019043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-241537513.8125793</v>
      </c>
      <c r="L3070" s="444">
        <f t="shared" ca="1" si="162"/>
        <v>-58210540828.831619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-58210540828.831619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-242543920.12013173</v>
      </c>
      <c r="L3071" s="444">
        <f t="shared" ca="1" si="162"/>
        <v>-58453084748.951752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-58453084748.951752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-243554519.78729892</v>
      </c>
      <c r="L3072" s="444">
        <f t="shared" ca="1" si="162"/>
        <v>-58696639268.739052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-58696639268.739052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-244569330.28641272</v>
      </c>
      <c r="L3073" s="444">
        <f t="shared" ca="1" si="162"/>
        <v>-58941208599.025467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-58941208599.025467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-245588369.16260612</v>
      </c>
      <c r="L3074" s="444">
        <f t="shared" ca="1" si="162"/>
        <v>-59186796968.188072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-59186796968.188072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-246611654.03411695</v>
      </c>
      <c r="L3075" s="444">
        <f t="shared" ca="1" si="162"/>
        <v>-59433408622.222191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-59433408622.222191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-247639202.59259248</v>
      </c>
      <c r="L3076" s="444">
        <f t="shared" ca="1" si="162"/>
        <v>-59681047824.814781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-59681047824.814781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-248671032.6033949</v>
      </c>
      <c r="L3077" s="444">
        <f t="shared" ca="1" si="162"/>
        <v>-59929718857.418175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-59929718857.418175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-249707161.90590906</v>
      </c>
      <c r="L3078" s="444">
        <f t="shared" ca="1" si="162"/>
        <v>-60179426019.324081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-60179426019.324081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-250747608.41385034</v>
      </c>
      <c r="L3079" s="444">
        <f t="shared" ca="1" si="162"/>
        <v>-60430173627.73793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-60430173627.73793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-251792390.11557472</v>
      </c>
      <c r="L3080" s="444">
        <f t="shared" ca="1" si="162"/>
        <v>-60681966017.853508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-60681966017.853508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-252841525.07438961</v>
      </c>
      <c r="L3081" s="444">
        <f t="shared" ca="1" si="162"/>
        <v>-60934807542.927895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-60934807542.927895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-253895031.42886627</v>
      </c>
      <c r="L3082" s="444">
        <f t="shared" ca="1" si="162"/>
        <v>-61188702574.356758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-61188702574.356758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-254952927.39315319</v>
      </c>
      <c r="L3083" s="444">
        <f t="shared" ca="1" si="162"/>
        <v>-61443655501.749908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-61443655501.749908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-256015231.25729126</v>
      </c>
      <c r="L3084" s="444">
        <f t="shared" ca="1" si="162"/>
        <v>-61699670733.007202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-61699670733.007202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-257081961.38753</v>
      </c>
      <c r="L3085" s="444">
        <f t="shared" ca="1" si="162"/>
        <v>-61956752694.39473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-61956752694.39473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-258153136.22664472</v>
      </c>
      <c r="L3086" s="444">
        <f t="shared" ca="1" si="162"/>
        <v>-62214905830.621376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-62214905830.621376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-259228774.29425576</v>
      </c>
      <c r="L3087" s="444">
        <f t="shared" ca="1" si="162"/>
        <v>-62474134604.915634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-62474134604.915634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-260308894.18714845</v>
      </c>
      <c r="L3088" s="444">
        <f t="shared" ca="1" si="162"/>
        <v>-62734443499.102783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-62734443499.102783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-261393514.57959494</v>
      </c>
      <c r="L3089" s="444">
        <f t="shared" ca="1" si="162"/>
        <v>-62995837013.682381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-62995837013.682381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-262482654.22367659</v>
      </c>
      <c r="L3090" s="444">
        <f t="shared" ca="1" si="162"/>
        <v>-63258319667.906059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-63258319667.906059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-263576331.94960853</v>
      </c>
      <c r="L3091" s="444">
        <f t="shared" ca="1" si="162"/>
        <v>-63521895999.855667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-63521895999.855667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-264674566.66606528</v>
      </c>
      <c r="L3092" s="444">
        <f t="shared" ca="1" si="162"/>
        <v>-63786570566.521736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-63786570566.521736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-265777377.36050722</v>
      </c>
      <c r="L3093" s="444">
        <f t="shared" ca="1" si="162"/>
        <v>-64052347943.88224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-64052347943.88224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-266884783.09950936</v>
      </c>
      <c r="L3094" s="444">
        <f t="shared" ca="1" si="162"/>
        <v>-64319232726.98175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-64319232726.98175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-267996803.02909064</v>
      </c>
      <c r="L3095" s="444">
        <f t="shared" ca="1" si="162"/>
        <v>-64587229530.010841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-64587229530.010841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-269113456.37504518</v>
      </c>
      <c r="L3096" s="444">
        <f t="shared" ca="1" si="162"/>
        <v>-64856342986.385887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-64856342986.385887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-270234762.4432745</v>
      </c>
      <c r="L3097" s="444">
        <f t="shared" ca="1" si="162"/>
        <v>-65126577748.829163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-65126577748.829163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-271360740.62012148</v>
      </c>
      <c r="L3098" s="444">
        <f t="shared" ca="1" si="162"/>
        <v>-65397938489.449287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-65397938489.449287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-272491410.37270534</v>
      </c>
      <c r="L3099" s="444">
        <f t="shared" ca="1" si="162"/>
        <v>-65670429899.821991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-65670429899.821991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-273626791.24925828</v>
      </c>
      <c r="L3100" s="444">
        <f t="shared" ca="1" si="162"/>
        <v>-65944056691.071251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-65944056691.071251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-274766902.87946355</v>
      </c>
      <c r="L3101" s="444">
        <f t="shared" ca="1" si="162"/>
        <v>-66218823593.950714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-66218823593.950714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-275911764.97479469</v>
      </c>
      <c r="L3102" s="444">
        <f t="shared" ca="1" si="162"/>
        <v>-66494735358.925507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-66494735358.925507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-277061397.32885629</v>
      </c>
      <c r="L3103" s="444">
        <f t="shared" ca="1" si="162"/>
        <v>-66771796756.254364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-66771796756.254364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-278215819.81772649</v>
      </c>
      <c r="L3104" s="444">
        <f t="shared" ca="1" si="162"/>
        <v>-67050012576.07209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-67050012576.07209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-279375052.40030032</v>
      </c>
      <c r="L3105" s="444">
        <f t="shared" ca="1" si="162"/>
        <v>-67329387628.472389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-67329387628.472389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-280539115.11863494</v>
      </c>
      <c r="L3106" s="444">
        <f t="shared" ca="1" si="162"/>
        <v>-67609926743.591026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-67609926743.591026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-281708028.09829593</v>
      </c>
      <c r="L3107" s="444">
        <f t="shared" ca="1" si="162"/>
        <v>-67891634771.689323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-67891634771.689323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-282881811.54870552</v>
      </c>
      <c r="L3108" s="444">
        <f t="shared" ca="1" si="162"/>
        <v>-68174516583.238029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-68174516583.238029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-284060485.76349181</v>
      </c>
      <c r="L3109" s="444">
        <f t="shared" ca="1" si="162"/>
        <v>-68458577069.001518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-68458577069.001518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-285244071.12083966</v>
      </c>
      <c r="L3110" s="444">
        <f t="shared" ca="1" si="162"/>
        <v>-68743821140.12236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-68743821140.12236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-286432588.08384317</v>
      </c>
      <c r="L3111" s="444">
        <f t="shared" ca="1" si="162"/>
        <v>-69030253728.206207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-69030253728.206207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-287626057.20085919</v>
      </c>
      <c r="L3112" s="444">
        <f t="shared" ca="1" si="162"/>
        <v>-69317879785.407074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-69317879785.407074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-288824499.1058628</v>
      </c>
      <c r="L3113" s="444">
        <f t="shared" ca="1" si="162"/>
        <v>-69606704284.512939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-69606704284.512939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-290027934.51880389</v>
      </c>
      <c r="L3114" s="444">
        <f t="shared" ca="1" si="162"/>
        <v>-69896732219.031738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-69896732219.031738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-291236384.2459656</v>
      </c>
      <c r="L3115" s="444">
        <f t="shared" ca="1" si="162"/>
        <v>-70187968603.27771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-70187968603.27771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-292449869.18032378</v>
      </c>
      <c r="L3116" s="444">
        <f t="shared" ca="1" si="162"/>
        <v>-70480418472.458038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-70480418472.458038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-293668410.30190849</v>
      </c>
      <c r="L3117" s="444">
        <f t="shared" ca="1" si="162"/>
        <v>-70774086882.759949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-70774086882.759949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-294892028.67816645</v>
      </c>
      <c r="L3118" s="444">
        <f t="shared" ca="1" si="162"/>
        <v>-71068978911.43811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-71068978911.43811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-296120745.46432543</v>
      </c>
      <c r="L3119" s="444">
        <f t="shared" ca="1" si="162"/>
        <v>-71365099656.902435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-71365099656.902435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-297354581.90376014</v>
      </c>
      <c r="L3120" s="444">
        <f t="shared" ca="1" si="162"/>
        <v>-71662454238.806198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-71662454238.806198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-298593559.32835913</v>
      </c>
      <c r="L3121" s="444">
        <f t="shared" ca="1" si="162"/>
        <v>-71961047798.134552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-71961047798.134552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-299837699.15889394</v>
      </c>
      <c r="L3122" s="444">
        <f t="shared" ca="1" si="162"/>
        <v>-72260885497.293442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-72260885497.293442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-301087022.90538931</v>
      </c>
      <c r="L3123" s="444">
        <f t="shared" ca="1" si="162"/>
        <v>-72561972520.198837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-72561972520.198837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-302341552.16749513</v>
      </c>
      <c r="L3124" s="444">
        <f t="shared" ca="1" si="162"/>
        <v>-72864314072.366333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-72864314072.366333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-303601308.63485974</v>
      </c>
      <c r="L3125" s="444">
        <f t="shared" ca="1" si="162"/>
        <v>-73167915381.00119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-73167915381.00119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-304866314.08750498</v>
      </c>
      <c r="L3126" s="444">
        <f t="shared" ca="1" si="162"/>
        <v>-73472781695.088699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-73472781695.088699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-306136590.39620292</v>
      </c>
      <c r="L3127" s="444">
        <f t="shared" ca="1" si="162"/>
        <v>-73778918285.484909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-73778918285.484909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-307412159.52285379</v>
      </c>
      <c r="L3128" s="444">
        <f t="shared" ca="1" si="162"/>
        <v>-74086330445.007767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-74086330445.007767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-308693043.52086568</v>
      </c>
      <c r="L3129" s="444">
        <f t="shared" ca="1" si="162"/>
        <v>-74395023488.528625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-74395023488.528625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-309979264.53553593</v>
      </c>
      <c r="L3130" s="444">
        <f t="shared" ca="1" si="162"/>
        <v>-74705002753.064163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-74705002753.064163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-311270844.804434</v>
      </c>
      <c r="L3131" s="444">
        <f t="shared" ca="1" si="162"/>
        <v>-75016273597.868591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-75016273597.868591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-312567806.65778577</v>
      </c>
      <c r="L3132" s="444">
        <f t="shared" ca="1" si="162"/>
        <v>-75328841404.526382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-75328841404.526382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-313870172.51885992</v>
      </c>
      <c r="L3133" s="444">
        <f t="shared" ca="1" si="162"/>
        <v>-75642711577.045242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-75642711577.045242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-315177964.90435517</v>
      </c>
      <c r="L3134" s="444">
        <f t="shared" ca="1" si="162"/>
        <v>-75957889541.9496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-75957889541.9496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-316491206.42479002</v>
      </c>
      <c r="L3135" s="444">
        <f t="shared" ca="1" si="162"/>
        <v>-76274380748.37439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-76274380748.37439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-317809919.78489327</v>
      </c>
      <c r="L3136" s="444">
        <f t="shared" ca="1" si="162"/>
        <v>-76592190668.159286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-76592190668.159286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-319134127.783997</v>
      </c>
      <c r="L3137" s="444">
        <f t="shared" ca="1" si="162"/>
        <v>-76911324795.943283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-76911324795.943283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-320463853.31643033</v>
      </c>
      <c r="L3138" s="444">
        <f t="shared" ca="1" si="162"/>
        <v>-77231788649.25972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-77231788649.25972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-321799119.37191552</v>
      </c>
      <c r="L3139" s="444">
        <f t="shared" ca="1" si="162"/>
        <v>-77553587768.631638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-77553587768.631638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-323139949.03596514</v>
      </c>
      <c r="L3140" s="444">
        <f t="shared" ca="1" si="162"/>
        <v>-77876727717.667603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-77876727717.667603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-324486365.4902817</v>
      </c>
      <c r="L3141" s="444">
        <f t="shared" ca="1" si="162"/>
        <v>-78201214083.157883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-78201214083.157883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-325838392.01315784</v>
      </c>
      <c r="L3142" s="444">
        <f t="shared" ca="1" si="162"/>
        <v>-78527052475.171036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-78527052475.171036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-327196051.97987932</v>
      </c>
      <c r="L3143" s="444">
        <f t="shared" ca="1" si="162"/>
        <v>-78854248527.150909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-78854248527.150909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-328559368.86312878</v>
      </c>
      <c r="L3144" s="444">
        <f t="shared" ca="1" si="162"/>
        <v>-79182807896.014038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-79182807896.014038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-329928366.23339182</v>
      </c>
      <c r="L3145" s="444">
        <f t="shared" ca="1" si="162"/>
        <v>-79512736262.247437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-79512736262.247437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-331303067.75936431</v>
      </c>
      <c r="L3146" s="444">
        <f t="shared" ca="1" si="162"/>
        <v>-79844039330.006805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-79844039330.006805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-332683497.20836169</v>
      </c>
      <c r="L3147" s="444">
        <f t="shared" ca="1" si="162"/>
        <v>-80176722827.215164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-80176722827.215164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-334069678.44672984</v>
      </c>
      <c r="L3148" s="444">
        <f t="shared" ca="1" si="162"/>
        <v>-80510792505.661896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-80510792505.661896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-335461635.44025791</v>
      </c>
      <c r="L3149" s="444">
        <f t="shared" ca="1" si="162"/>
        <v>-80846254141.102158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-80846254141.102158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-336859392.2545923</v>
      </c>
      <c r="L3150" s="444">
        <f t="shared" ca="1" si="162"/>
        <v>-81183113533.35675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-81183113533.35675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-338262973.0556531</v>
      </c>
      <c r="L3151" s="444">
        <f t="shared" ca="1" si="162"/>
        <v>-81521376506.412399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-81521376506.412399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-339672402.11005163</v>
      </c>
      <c r="L3152" s="444">
        <f t="shared" ca="1" si="162"/>
        <v>-81861048908.522446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-81861048908.522446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-341087703.78551018</v>
      </c>
      <c r="L3153" s="444">
        <f t="shared" ca="1" si="162"/>
        <v>-82202136612.307953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-82202136612.307953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-342508902.55128312</v>
      </c>
      <c r="L3154" s="444">
        <f t="shared" ca="1" si="162"/>
        <v>-82544645514.859238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-82544645514.859238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-343936022.97858018</v>
      </c>
      <c r="L3155" s="444">
        <f t="shared" ca="1" si="162"/>
        <v>-82888581537.837814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-82888581537.837814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-345369089.74099088</v>
      </c>
      <c r="L3156" s="444">
        <f t="shared" ca="1" si="162"/>
        <v>-83233950627.578812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-83233950627.578812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-346808127.61491174</v>
      </c>
      <c r="L3157" s="444">
        <f t="shared" ca="1" si="162"/>
        <v>-83580758755.193726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-83580758755.193726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-348253161.47997385</v>
      </c>
      <c r="L3158" s="444">
        <f t="shared" ca="1" si="162"/>
        <v>-83929011916.673706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-83929011916.673706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-349704216.31947374</v>
      </c>
      <c r="L3159" s="444">
        <f t="shared" ca="1" si="162"/>
        <v>-84278716132.993179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-84278716132.993179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-351161317.22080493</v>
      </c>
      <c r="L3160" s="444">
        <f t="shared" ca="1" si="162"/>
        <v>-84629877450.213989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-84629877450.213989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-352624489.37589163</v>
      </c>
      <c r="L3161" s="444">
        <f t="shared" ca="1" si="162"/>
        <v>-84982501939.589874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-84982501939.589874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-354093758.08162445</v>
      </c>
      <c r="L3162" s="444">
        <f t="shared" ca="1" si="162"/>
        <v>-85336595697.671494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-85336595697.671494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-355569148.74029791</v>
      </c>
      <c r="L3163" s="444">
        <f t="shared" ca="1" si="162"/>
        <v>-85692164846.411789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-85692164846.411789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-357050686.86004913</v>
      </c>
      <c r="L3164" s="444">
        <f t="shared" ca="1" si="162"/>
        <v>-86049215533.271835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-86049215533.271835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-358538398.05529928</v>
      </c>
      <c r="L3165" s="444">
        <f t="shared" ca="1" si="162"/>
        <v>-86407753931.327133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-86407753931.327133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-360032308.04719639</v>
      </c>
      <c r="L3166" s="444">
        <f t="shared" ca="1" si="162"/>
        <v>-86767786239.374329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-86767786239.374329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-361532442.6640597</v>
      </c>
      <c r="L3167" s="444">
        <f t="shared" ca="1" si="162"/>
        <v>-87129318682.038391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-87129318682.038391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-363038827.84182662</v>
      </c>
      <c r="L3168" s="444">
        <f t="shared" ca="1" si="162"/>
        <v>-87492357509.880219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-87492357509.880219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-364551489.62450093</v>
      </c>
      <c r="L3169" s="444">
        <f t="shared" ca="1" si="162"/>
        <v>-87856908999.504715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-87856908999.504715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-366070454.16460299</v>
      </c>
      <c r="L3170" s="444">
        <f t="shared" ca="1" si="162"/>
        <v>-88222979453.669312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-88222979453.669312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-367595747.72362214</v>
      </c>
      <c r="L3171" s="444">
        <f t="shared" ca="1" si="162"/>
        <v>-88590575201.392929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-88590575201.392929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-369127396.67247051</v>
      </c>
      <c r="L3172" s="444">
        <f t="shared" ca="1" si="162"/>
        <v>-88959702598.065399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-88959702598.065399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-370665427.49193919</v>
      </c>
      <c r="L3173" s="444">
        <f t="shared" ca="1" si="162"/>
        <v>-89330368025.557343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-89330368025.557343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-372209866.77315557</v>
      </c>
      <c r="L3174" s="444">
        <f t="shared" ca="1" si="162"/>
        <v>-89702577892.330505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-89702577892.330505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-373760741.21804374</v>
      </c>
      <c r="L3175" s="444">
        <f t="shared" ca="1" si="162"/>
        <v>-90076338633.548553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-90076338633.548553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-375318077.63978565</v>
      </c>
      <c r="L3176" s="444">
        <f t="shared" ca="1" si="162"/>
        <v>-90451656711.188339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-90451656711.188339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-376881902.96328473</v>
      </c>
      <c r="L3177" s="444">
        <f t="shared" ca="1" si="162"/>
        <v>-90828538614.151627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-90828538614.151627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-378452244.22563177</v>
      </c>
      <c r="L3178" s="444">
        <f t="shared" ca="1" si="162"/>
        <v>-91206990858.377258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-91206990858.377258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-380029128.57657188</v>
      </c>
      <c r="L3179" s="444">
        <f t="shared" ca="1" si="162"/>
        <v>-91587019986.953827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-91587019986.953827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-381612583.27897429</v>
      </c>
      <c r="L3180" s="444">
        <f t="shared" ca="1" si="162"/>
        <v>-91968632570.232803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-91968632570.232803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-383202635.70930332</v>
      </c>
      <c r="L3181" s="444">
        <f t="shared" ca="1" si="162"/>
        <v>-92351835205.942108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-92351835205.942108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-384799313.35809213</v>
      </c>
      <c r="L3182" s="444">
        <f t="shared" ca="1" si="162"/>
        <v>-92736634519.300201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-92736634519.300201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-386402643.83041751</v>
      </c>
      <c r="L3183" s="444">
        <f t="shared" ca="1" si="162"/>
        <v>-93123037163.130615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-93123037163.130615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-388012654.84637755</v>
      </c>
      <c r="L3184" s="444">
        <f t="shared" ca="1" si="162"/>
        <v>-93511049817.97699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-93511049817.97699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-389629374.24157077</v>
      </c>
      <c r="L3185" s="444">
        <f t="shared" ca="1" si="162"/>
        <v>-93900679192.218567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-93900679192.218567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-391252829.96757734</v>
      </c>
      <c r="L3186" s="444">
        <f t="shared" ca="1" si="162"/>
        <v>-94291932022.186142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-94291932022.186142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-392883050.09244227</v>
      </c>
      <c r="L3187" s="444">
        <f t="shared" ca="1" si="162"/>
        <v>-94684815072.27858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-94684815072.27858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-394520062.80116075</v>
      </c>
      <c r="L3188" s="444">
        <f t="shared" ca="1" si="162"/>
        <v>-95079335135.079742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-95079335135.079742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-396163896.39616561</v>
      </c>
      <c r="L3189" s="444">
        <f t="shared" ca="1" si="162"/>
        <v>-95475499031.475906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-95475499031.475906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-397814579.29781628</v>
      </c>
      <c r="L3190" s="444">
        <f t="shared" ca="1" si="162"/>
        <v>-95873313610.773727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-95873313610.773727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-399472140.04489052</v>
      </c>
      <c r="L3191" s="444">
        <f t="shared" ca="1" si="162"/>
        <v>-96272785750.818619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-96272785750.818619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-401136607.29507756</v>
      </c>
      <c r="L3192" s="444">
        <f t="shared" ca="1" si="162"/>
        <v>-96673922358.113693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-96673922358.113693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-402808009.82547373</v>
      </c>
      <c r="L3193" s="444">
        <f t="shared" ca="1" si="162"/>
        <v>-97076730367.939163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-97076730367.939163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-404486376.53307986</v>
      </c>
      <c r="L3194" s="444">
        <f t="shared" ca="1" si="162"/>
        <v>-97481216744.472244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-97481216744.472244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-406171736.43530101</v>
      </c>
      <c r="L3195" s="444">
        <f t="shared" ca="1" si="162"/>
        <v>-97887388480.907547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-97887388480.907547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-407864118.67044812</v>
      </c>
      <c r="L3196" s="444">
        <f t="shared" ca="1" si="162"/>
        <v>-98295252599.577988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-98295252599.577988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-409563552.4982416</v>
      </c>
      <c r="L3197" s="444">
        <f t="shared" ca="1" si="162"/>
        <v>-98704816152.076233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-98704816152.076233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-411270067.30031765</v>
      </c>
      <c r="L3198" s="444">
        <f t="shared" ca="1" si="162"/>
        <v>-99116086219.376556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-99116086219.376556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-412983692.58073562</v>
      </c>
      <c r="L3199" s="444">
        <f t="shared" ca="1" si="162"/>
        <v>-99529069911.957291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-99529069911.957291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-414704457.96648872</v>
      </c>
      <c r="L3200" s="444">
        <f t="shared" ca="1" si="162"/>
        <v>-99943774369.923782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-99943774369.923782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-416432393.20801574</v>
      </c>
      <c r="L3201" s="444">
        <f t="shared" ca="1" si="162"/>
        <v>-100360206763.13181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-100360206763.13181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-418167528.17971587</v>
      </c>
      <c r="L3202" s="444">
        <f t="shared" ca="1" si="162"/>
        <v>-100778374291.31152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-100778374291.31152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-419909892.88046467</v>
      </c>
      <c r="L3203" s="444">
        <f t="shared" ca="1" si="162"/>
        <v>-101198284184.19199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-101198284184.19199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-421659517.43413329</v>
      </c>
      <c r="L3204" s="444">
        <f t="shared" ca="1" si="162"/>
        <v>-101619943701.62611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-101619943701.62611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-423416432.09010881</v>
      </c>
      <c r="L3205" s="444">
        <f t="shared" ca="1" si="162"/>
        <v>-102043360133.71622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-102043360133.71622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-425180667.22381759</v>
      </c>
      <c r="L3206" s="444">
        <f t="shared" ca="1" si="162"/>
        <v>-102468540800.94003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-102468540800.94003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-426952253.33725011</v>
      </c>
      <c r="L3207" s="444">
        <f t="shared" ca="1" si="162"/>
        <v>-102895493054.27728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-102895493054.27728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-428731221.05948865</v>
      </c>
      <c r="L3208" s="444">
        <f t="shared" ca="1" si="162"/>
        <v>-103324224275.33678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-103324224275.33678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-430517601.14723659</v>
      </c>
      <c r="L3209" s="444">
        <f t="shared" ca="1" si="162"/>
        <v>-103754741876.48401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-103754741876.48401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-432311424.48535001</v>
      </c>
      <c r="L3210" s="444">
        <f t="shared" ca="1" si="162"/>
        <v>-104187053300.96936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-104187053300.96936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-434112722.0873723</v>
      </c>
      <c r="L3211" s="444">
        <f t="shared" ca="1" si="162"/>
        <v>-104621166023.05673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-104621166023.05673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-435921525.09606969</v>
      </c>
      <c r="L3212" s="444">
        <f t="shared" ca="1" si="162"/>
        <v>-105057087548.1528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-105057087548.1528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-437737864.78397</v>
      </c>
      <c r="L3213" s="444">
        <f t="shared" ca="1" si="162"/>
        <v>-105494825412.93677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-105494825412.93677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-439561772.55390316</v>
      </c>
      <c r="L3214" s="444">
        <f t="shared" ca="1" si="162"/>
        <v>-105934387185.49068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-105934387185.49068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-441393279.9395445</v>
      </c>
      <c r="L3215" s="444">
        <f t="shared" ca="1" si="162"/>
        <v>-106375780465.43022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-106375780465.43022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-443232418.60595924</v>
      </c>
      <c r="L3216" s="444">
        <f t="shared" ca="1" si="162"/>
        <v>-106819012884.03618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-106819012884.03618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-445079220.35015076</v>
      </c>
      <c r="L3217" s="444">
        <f t="shared" ca="1" si="162"/>
        <v>-107264092104.38632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-107264092104.38632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-446933717.10160965</v>
      </c>
      <c r="L3218" s="444">
        <f t="shared" ca="1" si="162"/>
        <v>-107711025821.48793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-107711025821.48793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-448795940.92286634</v>
      </c>
      <c r="L3219" s="444">
        <f t="shared" ca="1" si="162"/>
        <v>-108159821762.4108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-108159821762.4108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-450665924.01004499</v>
      </c>
      <c r="L3220" s="444">
        <f t="shared" ca="1" si="162"/>
        <v>-108610487686.42084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-108610487686.42084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-452543698.69342017</v>
      </c>
      <c r="L3221" s="444">
        <f t="shared" ca="1" si="162"/>
        <v>-109063031385.11426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-109063031385.11426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-454429297.43797606</v>
      </c>
      <c r="L3222" s="444">
        <f t="shared" ca="1" si="162"/>
        <v>-109517460682.55223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-109517460682.55223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-456322752.84396762</v>
      </c>
      <c r="L3223" s="444">
        <f t="shared" ca="1" si="162"/>
        <v>-109973783435.39619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-109973783435.39619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-458224097.64748418</v>
      </c>
      <c r="L3224" s="444">
        <f t="shared" ca="1" si="162"/>
        <v>-110432007533.04369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-110432007533.04369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-460133364.72101527</v>
      </c>
      <c r="L3225" s="444">
        <f t="shared" ca="1" si="162"/>
        <v>-110892140897.76469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-110892140897.76469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-462050587.07401955</v>
      </c>
      <c r="L3226" s="444">
        <f t="shared" ca="1" si="162"/>
        <v>-111354191484.83871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-111354191484.83871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-463975797.8534947</v>
      </c>
      <c r="L3227" s="444">
        <f t="shared" ca="1" si="162"/>
        <v>-111818167282.69221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-111818167282.69221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-465909030.34455097</v>
      </c>
      <c r="L3228" s="444">
        <f t="shared" ca="1" si="162"/>
        <v>-112284076313.03676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-112284076313.03676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-467850317.97098649</v>
      </c>
      <c r="L3229" s="444">
        <f t="shared" ca="1" si="162"/>
        <v>-112751926631.00775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-112751926631.00775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-469799694.29586571</v>
      </c>
      <c r="L3230" s="444">
        <f t="shared" ca="1" si="162"/>
        <v>-113221726325.30362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-113221726325.30362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-471757193.02209836</v>
      </c>
      <c r="L3231" s="444">
        <f t="shared" ca="1" si="162"/>
        <v>-113693483518.32571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-113693483518.32571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-473722847.99302387</v>
      </c>
      <c r="L3232" s="444">
        <f t="shared" ca="1" si="162"/>
        <v>-114167206366.31874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-114167206366.31874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-475696693.19299477</v>
      </c>
      <c r="L3233" s="444">
        <f t="shared" ca="1" si="162"/>
        <v>-114642903059.51173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-114642903059.51173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-477678762.74796557</v>
      </c>
      <c r="L3234" s="444">
        <f t="shared" ca="1" si="162"/>
        <v>-115120581822.2597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-115120581822.2597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-479669090.92608207</v>
      </c>
      <c r="L3235" s="444">
        <f t="shared" ca="1" si="162"/>
        <v>-115600250913.18579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-115600250913.18579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-481667712.13827413</v>
      </c>
      <c r="L3236" s="444">
        <f t="shared" ca="1" si="162"/>
        <v>-116081918625.32407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-116081918625.32407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-483674660.93885022</v>
      </c>
      <c r="L3237" s="444">
        <f t="shared" ca="1" si="162"/>
        <v>-116565593286.26291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-116565593286.26291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-485689972.02609545</v>
      </c>
      <c r="L3238" s="444">
        <f t="shared" ca="1" si="162"/>
        <v>-117051283258.289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-117051283258.289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-487713680.24287081</v>
      </c>
      <c r="L3239" s="444">
        <f t="shared" ca="1" si="162"/>
        <v>-117538996938.53188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-117538996938.53188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-489745820.57721615</v>
      </c>
      <c r="L3240" s="444">
        <f t="shared" ca="1" si="162"/>
        <v>-118028742759.10909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-118028742759.10909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-491786428.16295451</v>
      </c>
      <c r="L3241" s="444">
        <f t="shared" ca="1" si="162"/>
        <v>-118520529187.27203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-118520529187.27203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-493835538.28030008</v>
      </c>
      <c r="L3242" s="444">
        <f t="shared" ca="1" si="162"/>
        <v>-119014364725.55234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-119014364725.55234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-495893186.35646802</v>
      </c>
      <c r="L3243" s="444">
        <f t="shared" ca="1" si="162"/>
        <v>-119510257911.9088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-119510257911.9088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-497959407.9662866</v>
      </c>
      <c r="L3244" s="444">
        <f t="shared" ca="1" si="162"/>
        <v>-120008217319.87509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-120008217319.87509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-500034238.83281285</v>
      </c>
      <c r="L3245" s="444">
        <f t="shared" ca="1" si="162"/>
        <v>-120508251558.7079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-120508251558.7079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-502117714.82794964</v>
      </c>
      <c r="L3246" s="444">
        <f t="shared" ca="1" si="162"/>
        <v>-121010369273.53586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-121010369273.53586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-504209871.97306603</v>
      </c>
      <c r="L3247" s="444">
        <f t="shared" ca="1" si="162"/>
        <v>-121514579145.50893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-121514579145.50893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-506310746.43962049</v>
      </c>
      <c r="L3248" s="444">
        <f t="shared" ca="1" si="162"/>
        <v>-122020889891.94855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-122020889891.94855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-508420374.54978561</v>
      </c>
      <c r="L3249" s="444">
        <f t="shared" ca="1" si="162"/>
        <v>-122529310266.49834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-122529310266.49834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-510538792.7770763</v>
      </c>
      <c r="L3250" s="444">
        <f t="shared" ca="1" si="162"/>
        <v>-123039849059.27541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-123039849059.27541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-512666037.74698085</v>
      </c>
      <c r="L3251" s="444">
        <f t="shared" ca="1" si="162"/>
        <v>-123552515097.02238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-123552515097.02238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-514802146.23759335</v>
      </c>
      <c r="L3252" s="444">
        <f t="shared" ca="1" si="162"/>
        <v>-124067317243.25998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-124067317243.25998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-516947155.18024993</v>
      </c>
      <c r="L3253" s="444">
        <f t="shared" ca="1" si="162"/>
        <v>-124584264398.44023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-124584264398.44023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-519101101.66016757</v>
      </c>
      <c r="L3254" s="444">
        <f t="shared" ca="1" si="162"/>
        <v>-125103365500.1004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-125103365500.1004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-521264022.91708493</v>
      </c>
      <c r="L3255" s="444">
        <f t="shared" ca="1" si="162"/>
        <v>-125624629523.01749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-125624629523.01749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-523435956.3459062</v>
      </c>
      <c r="L3256" s="444">
        <f t="shared" ca="1" si="162"/>
        <v>-126148065479.36339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-126148065479.36339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-525616939.49734735</v>
      </c>
      <c r="L3257" s="444">
        <f t="shared" ca="1" si="162"/>
        <v>-126673682418.86073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-126673682418.86073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-527807010.07858646</v>
      </c>
      <c r="L3258" s="444">
        <f t="shared" ca="1" si="162"/>
        <v>-127201489428.93932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-127201489428.93932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-530006205.95391381</v>
      </c>
      <c r="L3259" s="444">
        <f t="shared" ca="1" si="162"/>
        <v>-127731495634.89323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-127731495634.89323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-532214565.14538848</v>
      </c>
      <c r="L3260" s="444">
        <f t="shared" ca="1" si="162"/>
        <v>-128263710200.03862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-128263710200.03862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-534432125.83349431</v>
      </c>
      <c r="L3261" s="444">
        <f t="shared" ca="1" si="162"/>
        <v>-128798142325.87212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-128798142325.87212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-536658926.35780048</v>
      </c>
      <c r="L3262" s="444">
        <f t="shared" ca="1" si="162"/>
        <v>-129334801252.22992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-129334801252.22992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-538895005.21762466</v>
      </c>
      <c r="L3263" s="444">
        <f t="shared" ca="1" si="162"/>
        <v>-129873696257.44754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-129873696257.44754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-541140401.07269812</v>
      </c>
      <c r="L3264" s="444">
        <f t="shared" ca="1" si="162"/>
        <v>-130414836658.52023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-130414836658.52023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-543395152.74383426</v>
      </c>
      <c r="L3265" s="444">
        <f t="shared" ca="1" si="162"/>
        <v>-130958231811.26407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-130958231811.26407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-545659299.21360028</v>
      </c>
      <c r="L3266" s="444">
        <f t="shared" ca="1" si="162"/>
        <v>-131503891110.47768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-131503891110.47768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-547932879.6269902</v>
      </c>
      <c r="L3267" s="444">
        <f t="shared" ca="1" si="162"/>
        <v>-132051823990.10466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-132051823990.10466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-550215933.29210269</v>
      </c>
      <c r="L3268" s="444">
        <f t="shared" ca="1" si="162"/>
        <v>-132602039923.39676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-132602039923.39676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-552508499.68081987</v>
      </c>
      <c r="L3269" s="444">
        <f t="shared" ca="1" si="162"/>
        <v>-133154548423.07758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-133154548423.07758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-554810618.42948985</v>
      </c>
      <c r="L3270" s="444">
        <f t="shared" ca="1" si="162"/>
        <v>-133709359041.50706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-133709359041.50706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-557122329.33961272</v>
      </c>
      <c r="L3271" s="444">
        <f t="shared" ca="1" si="162"/>
        <v>-134266481370.84668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-134266481370.84668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-559443672.37852788</v>
      </c>
      <c r="L3272" s="444">
        <f t="shared" ca="1" si="162"/>
        <v>-134825925043.2252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-134825925043.2252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-561774687.68010497</v>
      </c>
      <c r="L3273" s="444">
        <f t="shared" ca="1" si="162"/>
        <v>-135387699730.9053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-135387699730.9053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-564115415.54543865</v>
      </c>
      <c r="L3274" s="444">
        <f t="shared" ca="1" si="162"/>
        <v>-135951815146.45074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-135951815146.45074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-566465896.44354475</v>
      </c>
      <c r="L3275" s="444">
        <f t="shared" ca="1" si="162"/>
        <v>-136518281042.89429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-136518281042.89429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-568826171.01205957</v>
      </c>
      <c r="L3276" s="444">
        <f t="shared" ca="1" si="162"/>
        <v>-137087107213.90634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-137087107213.90634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-571196280.05794311</v>
      </c>
      <c r="L3277" s="444">
        <f t="shared" ca="1" si="162"/>
        <v>-137658303493.96429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-137658303493.96429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-573576264.5581845</v>
      </c>
      <c r="L3278" s="444">
        <f t="shared" ca="1" si="162"/>
        <v>-138231879758.52249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-138231879758.52249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-575966165.66051042</v>
      </c>
      <c r="L3279" s="444">
        <f t="shared" ca="1" si="162"/>
        <v>-138807845924.18301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-138807845924.18301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-578366024.68409586</v>
      </c>
      <c r="L3280" s="444">
        <f t="shared" ca="1" si="162"/>
        <v>-139386211948.8671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-139386211948.8671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-580775883.12027955</v>
      </c>
      <c r="L3281" s="444">
        <f t="shared" ca="1" si="162"/>
        <v>-139966987831.98737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-139966987831.98737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-583195782.63328063</v>
      </c>
      <c r="L3282" s="444">
        <f t="shared" ca="1" si="162"/>
        <v>-140550183614.62064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-140550183614.62064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-585625765.06091928</v>
      </c>
      <c r="L3283" s="444">
        <f t="shared" ca="1" si="162"/>
        <v>-141135809379.68155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-141135809379.68155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-588065872.41533983</v>
      </c>
      <c r="L3284" s="444">
        <f t="shared" ca="1" si="162"/>
        <v>-141723875252.09689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-141723875252.09689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-590516146.88373709</v>
      </c>
      <c r="L3285" s="444">
        <f t="shared" ca="1" si="162"/>
        <v>-142314391398.98062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-142314391398.98062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-592976630.82908595</v>
      </c>
      <c r="L3286" s="444">
        <f t="shared" ca="1" si="162"/>
        <v>-142907368029.80969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-142907368029.80969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-595447366.79087377</v>
      </c>
      <c r="L3287" s="444">
        <f t="shared" ca="1" si="162"/>
        <v>-143502815396.60056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-143502815396.60056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-597928397.48583567</v>
      </c>
      <c r="L3288" s="444">
        <f t="shared" ca="1" si="162"/>
        <v>-144100743794.0864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-144100743794.0864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-600419765.80869329</v>
      </c>
      <c r="L3289" s="444">
        <f t="shared" ca="1" si="162"/>
        <v>-144701163559.89508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-144701163559.89508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-602921514.83289611</v>
      </c>
      <c r="L3290" s="444">
        <f t="shared" ca="1" si="162"/>
        <v>-145304085074.72797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-145304085074.72797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-605433687.81136656</v>
      </c>
      <c r="L3291" s="444">
        <f t="shared" ca="1" si="162"/>
        <v>-145909518762.53934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-145909518762.53934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-607956328.17724729</v>
      </c>
      <c r="L3292" s="444">
        <f t="shared" ca="1" si="162"/>
        <v>-146517475090.71658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-146517475090.71658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-610489479.54465246</v>
      </c>
      <c r="L3293" s="444">
        <f t="shared" ca="1" si="162"/>
        <v>-147127964570.26123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-147127964570.26123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-613033185.70942175</v>
      </c>
      <c r="L3294" s="444">
        <f t="shared" ca="1" si="162"/>
        <v>-147740997755.97064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-147740997755.97064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-615587490.64987767</v>
      </c>
      <c r="L3295" s="444">
        <f t="shared" ca="1" si="162"/>
        <v>-148356585246.62051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-148356585246.62051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-618152438.52758551</v>
      </c>
      <c r="L3296" s="444">
        <f t="shared" ca="1" si="162"/>
        <v>-148974737685.1481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-148974737685.1481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-620728073.68811703</v>
      </c>
      <c r="L3297" s="444">
        <f t="shared" ca="1" si="162"/>
        <v>-149595465758.83621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-149595465758.83621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-623314440.66181755</v>
      </c>
      <c r="L3298" s="444">
        <f t="shared" ca="1" si="162"/>
        <v>-150218780199.49802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-150218780199.49802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-625911584.1645751</v>
      </c>
      <c r="L3299" s="444">
        <f t="shared" ca="1" si="162"/>
        <v>-150844691783.6626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-150844691783.6626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-628519549.09859419</v>
      </c>
      <c r="L3300" s="444">
        <f t="shared" ca="1" si="162"/>
        <v>-151473211332.7612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-151473211332.7612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-631138380.55317163</v>
      </c>
      <c r="L3301" s="444">
        <f t="shared" ca="1" si="162"/>
        <v>-152104349713.31436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-152104349713.31436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-633768123.80547655</v>
      </c>
      <c r="L3302" s="444">
        <f t="shared" ca="1" si="162"/>
        <v>-152738117837.11984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-152738117837.11984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-636408824.32133269</v>
      </c>
      <c r="L3303" s="444">
        <f t="shared" ca="1" si="162"/>
        <v>-153374526661.44116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-153374526661.44116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-639060527.75600481</v>
      </c>
      <c r="L3304" s="444">
        <f t="shared" ca="1" si="162"/>
        <v>-154013587189.19717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-154013587189.19717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-641723279.95498824</v>
      </c>
      <c r="L3305" s="444">
        <f t="shared" ca="1" si="162"/>
        <v>-154655310469.15216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-154655310469.15216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-644397126.95480061</v>
      </c>
      <c r="L3306" s="444">
        <f t="shared" ca="1" si="162"/>
        <v>-155299707596.10696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-155299707596.10696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-647082114.98377895</v>
      </c>
      <c r="L3307" s="444">
        <f t="shared" ca="1" si="162"/>
        <v>-155946789711.09073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-155946789711.09073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-649778290.46287799</v>
      </c>
      <c r="L3308" s="444">
        <f t="shared" ca="1" si="162"/>
        <v>-156596568001.55362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-156596568001.55362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-652485700.00647342</v>
      </c>
      <c r="L3309" s="444">
        <f t="shared" ca="1" si="162"/>
        <v>-157249053701.56009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-157249053701.56009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-655204390.42316699</v>
      </c>
      <c r="L3310" s="444">
        <f t="shared" ca="1" si="162"/>
        <v>-157904258091.98325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-157904258091.98325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-657934408.71659684</v>
      </c>
      <c r="L3311" s="444">
        <f t="shared" ca="1" si="162"/>
        <v>-158562192500.69983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-158562192500.69983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-660675802.08624923</v>
      </c>
      <c r="L3312" s="444">
        <f t="shared" ca="1" si="162"/>
        <v>-159222868302.78607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-159222868302.78607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-663428617.92827535</v>
      </c>
      <c r="L3313" s="444">
        <f t="shared" ca="1" si="162"/>
        <v>-159886296920.71436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-159886296920.71436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-666192903.83630979</v>
      </c>
      <c r="L3314" s="444">
        <f t="shared" ca="1" si="162"/>
        <v>-160552489824.55066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-160552489824.55066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-668968707.60229445</v>
      </c>
      <c r="L3315" s="444">
        <f t="shared" ca="1" si="162"/>
        <v>-161221458532.15295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-161221458532.15295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-671756077.21730399</v>
      </c>
      <c r="L3316" s="444">
        <f t="shared" ca="1" si="162"/>
        <v>-161893214609.37027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-161893214609.37027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-674555060.87237608</v>
      </c>
      <c r="L3317" s="444">
        <f t="shared" ca="1" si="162"/>
        <v>-162567769670.24265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-162567769670.24265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-677365706.95934439</v>
      </c>
      <c r="L3318" s="444">
        <f t="shared" ca="1" si="162"/>
        <v>-163245135377.202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-163245135377.202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-680188064.07167494</v>
      </c>
      <c r="L3319" s="444">
        <f t="shared" ca="1" si="162"/>
        <v>-163925323441.27368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-163925323441.27368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-683022181.00530696</v>
      </c>
      <c r="L3320" s="444">
        <f t="shared" ca="1" si="162"/>
        <v>-164608345622.27899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-164608345622.27899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-685868106.75949574</v>
      </c>
      <c r="L3321" s="444">
        <f t="shared" ca="1" si="162"/>
        <v>-165294213729.03848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-165294213729.03848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-688725890.53766036</v>
      </c>
      <c r="L3322" s="444">
        <f t="shared" ca="1" si="162"/>
        <v>-165982939619.57614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-165982939619.57614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-691595581.74823391</v>
      </c>
      <c r="L3323" s="444">
        <f t="shared" ref="L3323:L3577" ca="1" si="167">I3323-J3323+K3323</f>
        <v>-166674535201.32437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-166674535201.32437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-694477230.0055182</v>
      </c>
      <c r="L3324" s="444">
        <f t="shared" ca="1" si="167"/>
        <v>-167369012431.3299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-167369012431.3299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-697370885.13054121</v>
      </c>
      <c r="L3325" s="444">
        <f t="shared" ca="1" si="167"/>
        <v>-168066383316.46045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-168066383316.46045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-700276597.15191853</v>
      </c>
      <c r="L3326" s="444">
        <f t="shared" ca="1" si="167"/>
        <v>-168766659913.61237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-168766659913.61237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-703194416.30671823</v>
      </c>
      <c r="L3327" s="444">
        <f t="shared" ca="1" si="167"/>
        <v>-169469854329.9191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-169469854329.9191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-706124393.04132962</v>
      </c>
      <c r="L3328" s="444">
        <f t="shared" ca="1" si="167"/>
        <v>-170175978722.96042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-170175978722.96042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-709066578.01233506</v>
      </c>
      <c r="L3329" s="444">
        <f t="shared" ca="1" si="167"/>
        <v>-170885045300.97275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-170885045300.97275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-712021022.08738649</v>
      </c>
      <c r="L3330" s="444">
        <f t="shared" ca="1" si="167"/>
        <v>-171597066323.06012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-171597066323.06012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-714987776.34608388</v>
      </c>
      <c r="L3331" s="444">
        <f t="shared" ca="1" si="167"/>
        <v>-172312054099.40619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-172312054099.40619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-717966892.08085907</v>
      </c>
      <c r="L3332" s="444">
        <f t="shared" ca="1" si="167"/>
        <v>-173030020991.48706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-173030020991.48706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-720958420.79786277</v>
      </c>
      <c r="L3333" s="444">
        <f t="shared" ca="1" si="167"/>
        <v>-173750979412.28491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-173750979412.28491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-723962414.21785378</v>
      </c>
      <c r="L3334" s="444">
        <f t="shared" ca="1" si="167"/>
        <v>-174474941826.50278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-174474941826.50278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-726978924.27709484</v>
      </c>
      <c r="L3335" s="444">
        <f t="shared" ca="1" si="167"/>
        <v>-175201920750.77988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-175201920750.77988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-730008003.12824953</v>
      </c>
      <c r="L3336" s="444">
        <f t="shared" ca="1" si="167"/>
        <v>-175931928753.90811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-175931928753.90811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-733049703.14128375</v>
      </c>
      <c r="L3337" s="444">
        <f t="shared" ca="1" si="167"/>
        <v>-176664978457.04941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-176664978457.04941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-736104076.90437257</v>
      </c>
      <c r="L3338" s="444">
        <f t="shared" ca="1" si="167"/>
        <v>-177401082533.95377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-177401082533.95377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-739171177.22480738</v>
      </c>
      <c r="L3339" s="444">
        <f t="shared" ca="1" si="167"/>
        <v>-178140253711.17856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-178140253711.17856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-742251057.12991071</v>
      </c>
      <c r="L3340" s="444">
        <f t="shared" ca="1" si="167"/>
        <v>-178882504768.30847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-178882504768.30847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-745343769.86795199</v>
      </c>
      <c r="L3341" s="444">
        <f t="shared" ca="1" si="167"/>
        <v>-179627848538.17642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-179627848538.17642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-748449368.90906847</v>
      </c>
      <c r="L3342" s="444">
        <f t="shared" ca="1" si="167"/>
        <v>-180376297907.08548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-180376297907.08548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-751567907.94618952</v>
      </c>
      <c r="L3343" s="444">
        <f t="shared" ca="1" si="167"/>
        <v>-181127865815.03168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-181127865815.03168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-754699440.89596534</v>
      </c>
      <c r="L3344" s="444">
        <f t="shared" ca="1" si="167"/>
        <v>-181882565255.92764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-181882565255.92764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-757844021.8996985</v>
      </c>
      <c r="L3345" s="444">
        <f t="shared" ca="1" si="167"/>
        <v>-182640409277.82733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-182640409277.82733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-761001705.3242805</v>
      </c>
      <c r="L3346" s="444">
        <f t="shared" ca="1" si="167"/>
        <v>-183401410983.15161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-183401410983.15161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-764172545.76313174</v>
      </c>
      <c r="L3347" s="444">
        <f t="shared" ca="1" si="167"/>
        <v>-184165583528.91473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-184165583528.91473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-767356598.03714466</v>
      </c>
      <c r="L3348" s="444">
        <f t="shared" ca="1" si="167"/>
        <v>-184932940126.95187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-184932940126.95187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-770553917.19563282</v>
      </c>
      <c r="L3349" s="444">
        <f t="shared" ca="1" si="167"/>
        <v>-185703494044.14749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-185703494044.14749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-773764558.51728117</v>
      </c>
      <c r="L3350" s="444">
        <f t="shared" ca="1" si="167"/>
        <v>-186477258602.66476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-186477258602.66476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-776988577.51110315</v>
      </c>
      <c r="L3351" s="444">
        <f t="shared" ca="1" si="167"/>
        <v>-187254247180.17587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-187254247180.17587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-780226029.91739941</v>
      </c>
      <c r="L3352" s="444">
        <f t="shared" ca="1" si="167"/>
        <v>-188034473210.09326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-188034473210.09326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-783476971.70872188</v>
      </c>
      <c r="L3353" s="444">
        <f t="shared" ca="1" si="167"/>
        <v>-188817950181.80197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-188817950181.80197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-786741459.09084153</v>
      </c>
      <c r="L3354" s="444">
        <f t="shared" ca="1" si="167"/>
        <v>-189604691640.89282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-189604691640.89282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-790019548.50372005</v>
      </c>
      <c r="L3355" s="444">
        <f t="shared" ca="1" si="167"/>
        <v>-190394711189.39655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-190394711189.39655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-793311296.62248564</v>
      </c>
      <c r="L3356" s="444">
        <f t="shared" ca="1" si="167"/>
        <v>-191188022486.01904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-191188022486.01904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-796616760.35841262</v>
      </c>
      <c r="L3357" s="444">
        <f t="shared" ca="1" si="167"/>
        <v>-191984639246.37744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-191984639246.37744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-799935996.85990596</v>
      </c>
      <c r="L3358" s="444">
        <f t="shared" ca="1" si="167"/>
        <v>-192784575243.23734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-192784575243.23734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-803269063.51348889</v>
      </c>
      <c r="L3359" s="444">
        <f t="shared" ca="1" si="167"/>
        <v>-193587844306.75082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-193587844306.75082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-806616017.94479513</v>
      </c>
      <c r="L3360" s="444">
        <f t="shared" ca="1" si="167"/>
        <v>-194394460324.69562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-194394460324.69562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-809976918.01956511</v>
      </c>
      <c r="L3361" s="444">
        <f t="shared" ca="1" si="167"/>
        <v>-195204437242.71518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-195204437242.71518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-813351821.84464657</v>
      </c>
      <c r="L3362" s="444">
        <f t="shared" ca="1" si="167"/>
        <v>-196017789064.55981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-196017789064.55981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-816740787.76899922</v>
      </c>
      <c r="L3363" s="444">
        <f t="shared" ca="1" si="167"/>
        <v>-196834529852.32883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-196834529852.32883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-820143874.3847034</v>
      </c>
      <c r="L3364" s="444">
        <f t="shared" ca="1" si="167"/>
        <v>-197654673726.71353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-197654673726.71353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-823561140.52797306</v>
      </c>
      <c r="L3365" s="444">
        <f t="shared" ca="1" si="167"/>
        <v>-198478234867.24152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-198478234867.24152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-826992645.28017294</v>
      </c>
      <c r="L3366" s="444">
        <f t="shared" ca="1" si="167"/>
        <v>-199305227512.5217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-199305227512.5217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-830438447.96884036</v>
      </c>
      <c r="L3367" s="444">
        <f t="shared" ca="1" si="167"/>
        <v>-200135665960.49054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-200135665960.49054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-833898608.16871059</v>
      </c>
      <c r="L3368" s="444">
        <f t="shared" ca="1" si="167"/>
        <v>-200969564568.65924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-200969564568.65924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-837373185.70274687</v>
      </c>
      <c r="L3369" s="444">
        <f t="shared" ca="1" si="167"/>
        <v>-201806937754.362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-201806937754.362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-840862240.64317501</v>
      </c>
      <c r="L3370" s="444">
        <f t="shared" ca="1" si="167"/>
        <v>-202647799995.00519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-202647799995.00519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-844365833.31252158</v>
      </c>
      <c r="L3371" s="444">
        <f t="shared" ca="1" si="167"/>
        <v>-203492165828.31772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-203492165828.31772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-847884024.28465712</v>
      </c>
      <c r="L3372" s="444">
        <f t="shared" ca="1" si="167"/>
        <v>-204340049852.60239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-204340049852.60239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-851416874.38584328</v>
      </c>
      <c r="L3373" s="444">
        <f t="shared" ca="1" si="167"/>
        <v>-205191466726.98822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-205191466726.98822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-854964444.69578421</v>
      </c>
      <c r="L3374" s="444">
        <f t="shared" ca="1" si="167"/>
        <v>-206046431171.68399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-206046431171.68399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-858526796.54868329</v>
      </c>
      <c r="L3375" s="444">
        <f t="shared" ca="1" si="167"/>
        <v>-206904957968.23267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-206904957968.23267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-862103991.53430271</v>
      </c>
      <c r="L3376" s="444">
        <f t="shared" ca="1" si="167"/>
        <v>-207767061959.76697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-207767061959.76697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-865696091.49902904</v>
      </c>
      <c r="L3377" s="444">
        <f t="shared" ca="1" si="167"/>
        <v>-208632758051.26599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-208632758051.26599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-869303158.54694164</v>
      </c>
      <c r="L3378" s="444">
        <f t="shared" ca="1" si="167"/>
        <v>-209502061209.81293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-209502061209.81293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-872925255.04088724</v>
      </c>
      <c r="L3379" s="444">
        <f t="shared" ca="1" si="167"/>
        <v>-210374986464.85382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-210374986464.85382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-876562443.60355759</v>
      </c>
      <c r="L3380" s="444">
        <f t="shared" ca="1" si="167"/>
        <v>-211251548908.45737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-211251548908.45737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-880214787.11857235</v>
      </c>
      <c r="L3381" s="444">
        <f t="shared" ca="1" si="167"/>
        <v>-212131763695.57593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-212131763695.57593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-883882348.73156631</v>
      </c>
      <c r="L3382" s="444">
        <f t="shared" ca="1" si="167"/>
        <v>-213015646044.3075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-213015646044.3075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-887565191.85128117</v>
      </c>
      <c r="L3383" s="444">
        <f t="shared" ca="1" si="167"/>
        <v>-213903211236.15878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-213903211236.15878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-891263380.15066159</v>
      </c>
      <c r="L3384" s="444">
        <f t="shared" ca="1" si="167"/>
        <v>-214794474616.30945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-214794474616.30945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-894976977.56795597</v>
      </c>
      <c r="L3385" s="444">
        <f t="shared" ca="1" si="167"/>
        <v>-215689451593.87741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-215689451593.87741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-898706048.30782235</v>
      </c>
      <c r="L3386" s="444">
        <f t="shared" ca="1" si="167"/>
        <v>-216588157642.18524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-216588157642.18524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-902450656.84243846</v>
      </c>
      <c r="L3387" s="444">
        <f t="shared" ca="1" si="167"/>
        <v>-217490608299.02768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-217490608299.02768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-906210867.9126153</v>
      </c>
      <c r="L3388" s="444">
        <f t="shared" ca="1" si="167"/>
        <v>-218396819166.94031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-218396819166.94031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-909986746.52891803</v>
      </c>
      <c r="L3389" s="444">
        <f t="shared" ca="1" si="167"/>
        <v>-219306805913.46924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-219306805913.46924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-913778357.97278857</v>
      </c>
      <c r="L3390" s="444">
        <f t="shared" ca="1" si="167"/>
        <v>-220220584271.44202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-220220584271.44202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-917585767.79767489</v>
      </c>
      <c r="L3391" s="444">
        <f t="shared" ca="1" si="167"/>
        <v>-221138170039.23969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-221138170039.23969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-921409041.83016527</v>
      </c>
      <c r="L3392" s="444">
        <f t="shared" ca="1" si="167"/>
        <v>-222059579081.06985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-222059579081.06985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-925248246.17112446</v>
      </c>
      <c r="L3393" s="444">
        <f t="shared" ca="1" si="167"/>
        <v>-222984827327.24097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-222984827327.24097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-929103447.19683731</v>
      </c>
      <c r="L3394" s="444">
        <f t="shared" ca="1" si="167"/>
        <v>-223913930774.43781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-223913930774.43781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-932974711.56015754</v>
      </c>
      <c r="L3395" s="444">
        <f t="shared" ca="1" si="167"/>
        <v>-224846905485.99796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-224846905485.99796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-936862106.19165802</v>
      </c>
      <c r="L3396" s="444">
        <f t="shared" ca="1" si="167"/>
        <v>-225783767592.18961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-225783767592.18961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-940765698.30078995</v>
      </c>
      <c r="L3397" s="444">
        <f t="shared" ca="1" si="167"/>
        <v>-226724533290.49039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-226724533290.49039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-944685555.37704313</v>
      </c>
      <c r="L3398" s="444">
        <f t="shared" ca="1" si="167"/>
        <v>-227669218845.86743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-227669218845.86743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-948621745.19111431</v>
      </c>
      <c r="L3399" s="444">
        <f t="shared" ca="1" si="167"/>
        <v>-228617840591.05853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-228617840591.05853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-952574335.79607725</v>
      </c>
      <c r="L3400" s="444">
        <f t="shared" ca="1" si="167"/>
        <v>-229570414926.85461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-229570414926.85461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-956543395.52856088</v>
      </c>
      <c r="L3401" s="444">
        <f t="shared" ca="1" si="167"/>
        <v>-230526958322.38318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-230526958322.38318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-960528993.0099299</v>
      </c>
      <c r="L3402" s="444">
        <f t="shared" ca="1" si="167"/>
        <v>-231487487315.3931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-231487487315.3931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-964531197.14747119</v>
      </c>
      <c r="L3403" s="444">
        <f t="shared" ca="1" si="167"/>
        <v>-232452018512.54056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-232452018512.54056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-968550077.13558567</v>
      </c>
      <c r="L3404" s="444">
        <f t="shared" ca="1" si="167"/>
        <v>-233420568589.67615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-233420568589.67615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-972585702.45698392</v>
      </c>
      <c r="L3405" s="444">
        <f t="shared" ca="1" si="167"/>
        <v>-234393154292.13312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-234393154292.13312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-976638142.88388801</v>
      </c>
      <c r="L3406" s="444">
        <f t="shared" ca="1" si="167"/>
        <v>-235369792435.017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-235369792435.017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-980707468.47923744</v>
      </c>
      <c r="L3407" s="444">
        <f t="shared" ca="1" si="167"/>
        <v>-236350499903.49625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-236350499903.49625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-984793749.59790111</v>
      </c>
      <c r="L3408" s="444">
        <f t="shared" ca="1" si="167"/>
        <v>-237335293653.09415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-237335293653.09415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-988897056.88789237</v>
      </c>
      <c r="L3409" s="444">
        <f t="shared" ca="1" si="167"/>
        <v>-238324190709.98203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-238324190709.98203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-993017461.29159176</v>
      </c>
      <c r="L3410" s="444">
        <f t="shared" ca="1" si="167"/>
        <v>-239317208171.27362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-239317208171.27362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-997155034.04697335</v>
      </c>
      <c r="L3411" s="444">
        <f t="shared" ca="1" si="167"/>
        <v>-240314363205.32059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-240314363205.32059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-1001309846.6888359</v>
      </c>
      <c r="L3412" s="444">
        <f t="shared" ca="1" si="167"/>
        <v>-241315673052.00943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-241315673052.00943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-1005481971.0500393</v>
      </c>
      <c r="L3413" s="444">
        <f t="shared" ca="1" si="167"/>
        <v>-242321155023.05948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-242321155023.05948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-1009671479.2627478</v>
      </c>
      <c r="L3414" s="444">
        <f t="shared" ca="1" si="167"/>
        <v>-243330826502.32224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-243330826502.32224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-1013878443.759676</v>
      </c>
      <c r="L3415" s="444">
        <f t="shared" ca="1" si="167"/>
        <v>-244344704946.08191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-244344704946.08191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-1018102937.2753413</v>
      </c>
      <c r="L3416" s="444">
        <f t="shared" ca="1" si="167"/>
        <v>-245362807883.35724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-245362807883.35724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-1022345032.8473219</v>
      </c>
      <c r="L3417" s="444">
        <f t="shared" ca="1" si="167"/>
        <v>-246385152916.20456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-246385152916.20456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-1026604803.8175191</v>
      </c>
      <c r="L3418" s="444">
        <f t="shared" ca="1" si="167"/>
        <v>-247411757720.02206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-247411757720.02206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-1030882323.8334253</v>
      </c>
      <c r="L3419" s="444">
        <f t="shared" ca="1" si="167"/>
        <v>-248442640043.8555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-248442640043.8555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-1035177666.8493978</v>
      </c>
      <c r="L3420" s="444">
        <f t="shared" ca="1" si="167"/>
        <v>-249477817710.7049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-249477817710.7049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-1039490907.1279371</v>
      </c>
      <c r="L3421" s="444">
        <f t="shared" ca="1" si="167"/>
        <v>-250517308617.83282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-250517308617.83282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-1043822119.2409701</v>
      </c>
      <c r="L3422" s="444">
        <f t="shared" ca="1" si="167"/>
        <v>-251561130737.07379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-251561130737.07379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-1048171378.0711406</v>
      </c>
      <c r="L3423" s="444">
        <f t="shared" ca="1" si="167"/>
        <v>-252609302115.14493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-252609302115.14493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-1052538758.8131038</v>
      </c>
      <c r="L3424" s="444">
        <f t="shared" ca="1" si="167"/>
        <v>-253661840873.95804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-253661840873.95804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-1056924336.9748253</v>
      </c>
      <c r="L3425" s="444">
        <f t="shared" ca="1" si="167"/>
        <v>-254718765210.93286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-254718765210.93286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-1061328188.3788869</v>
      </c>
      <c r="L3426" s="444">
        <f t="shared" ca="1" si="167"/>
        <v>-255780093399.31174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-255780093399.31174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-1065750389.1637989</v>
      </c>
      <c r="L3427" s="444">
        <f t="shared" ca="1" si="167"/>
        <v>-256845843788.47552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-256845843788.47552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-1070191015.7853148</v>
      </c>
      <c r="L3428" s="444">
        <f t="shared" ca="1" si="167"/>
        <v>-257916034804.26083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-257916034804.26083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-1074650145.0177534</v>
      </c>
      <c r="L3429" s="444">
        <f t="shared" ca="1" si="167"/>
        <v>-258990684949.27859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-258990684949.27859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-1079127853.9553275</v>
      </c>
      <c r="L3430" s="444">
        <f t="shared" ca="1" si="167"/>
        <v>-260069812803.23392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-260069812803.23392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-1083624220.0134747</v>
      </c>
      <c r="L3431" s="444">
        <f t="shared" ca="1" si="167"/>
        <v>-261153437023.24741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-261153437023.24741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-1088139320.9301975</v>
      </c>
      <c r="L3432" s="444">
        <f t="shared" ca="1" si="167"/>
        <v>-262241576344.17761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-262241576344.17761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-1092673234.7674067</v>
      </c>
      <c r="L3433" s="444">
        <f t="shared" ca="1" si="167"/>
        <v>-263334249578.94501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-263334249578.94501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-1097226039.9122708</v>
      </c>
      <c r="L3434" s="444">
        <f t="shared" ca="1" si="167"/>
        <v>-264431475618.85727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-264431475618.85727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-1101797815.078572</v>
      </c>
      <c r="L3435" s="444">
        <f t="shared" ca="1" si="167"/>
        <v>-265533273433.93585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-265533273433.93585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-1106388639.3080661</v>
      </c>
      <c r="L3436" s="444">
        <f t="shared" ca="1" si="167"/>
        <v>-266639662073.24393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-266639662073.24393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-1110998591.9718494</v>
      </c>
      <c r="L3437" s="444">
        <f t="shared" ca="1" si="167"/>
        <v>-267750660665.21579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-267750660665.21579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-1115627752.7717323</v>
      </c>
      <c r="L3438" s="444">
        <f t="shared" ca="1" si="167"/>
        <v>-268866288417.98752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-268866288417.98752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-1120276201.7416148</v>
      </c>
      <c r="L3439" s="444">
        <f t="shared" ca="1" si="167"/>
        <v>-269986564619.72913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-269986564619.72913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-1124944019.2488713</v>
      </c>
      <c r="L3440" s="444">
        <f t="shared" ca="1" si="167"/>
        <v>-271111508638.978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-271111508638.978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-1129631285.9957418</v>
      </c>
      <c r="L3441" s="444">
        <f t="shared" ca="1" si="167"/>
        <v>-272241139924.97372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-272241139924.97372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-1134338083.0207238</v>
      </c>
      <c r="L3442" s="444">
        <f t="shared" ca="1" si="167"/>
        <v>-273375478007.99445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-273375478007.99445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-1139064491.6999769</v>
      </c>
      <c r="L3443" s="444">
        <f t="shared" ca="1" si="167"/>
        <v>-274514542499.69443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-274514542499.69443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-1143810593.7487266</v>
      </c>
      <c r="L3444" s="444">
        <f t="shared" ca="1" si="167"/>
        <v>-275658353093.44318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-275658353093.44318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-1148576471.2226799</v>
      </c>
      <c r="L3445" s="444">
        <f t="shared" ca="1" si="167"/>
        <v>-276806929564.66583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-276806929564.66583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-1153362206.5194409</v>
      </c>
      <c r="L3446" s="444">
        <f t="shared" ca="1" si="167"/>
        <v>-277960291771.1853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-277960291771.1853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-1158167882.3799388</v>
      </c>
      <c r="L3447" s="444">
        <f t="shared" ca="1" si="167"/>
        <v>-279118459653.56525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-279118459653.56525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-1162993581.8898551</v>
      </c>
      <c r="L3448" s="444">
        <f t="shared" ca="1" si="167"/>
        <v>-280281453235.45508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-280281453235.45508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-1167839388.4810629</v>
      </c>
      <c r="L3449" s="444">
        <f t="shared" ca="1" si="167"/>
        <v>-281449292623.93616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-281449292623.93616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-1172705385.9330673</v>
      </c>
      <c r="L3450" s="444">
        <f t="shared" ca="1" si="167"/>
        <v>-282621998009.8692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-282621998009.8692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-1177591658.374455</v>
      </c>
      <c r="L3451" s="444">
        <f t="shared" ca="1" si="167"/>
        <v>-283799589668.24365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-283799589668.24365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-1182498290.2843485</v>
      </c>
      <c r="L3452" s="444">
        <f t="shared" ca="1" si="167"/>
        <v>-284982087958.52802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-284982087958.52802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-1187425366.4938667</v>
      </c>
      <c r="L3453" s="444">
        <f t="shared" ca="1" si="167"/>
        <v>-286169513325.02191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-286169513325.02191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-1192372972.1875913</v>
      </c>
      <c r="L3454" s="444">
        <f t="shared" ca="1" si="167"/>
        <v>-287361886297.20947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-287361886297.20947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-1197341192.9050395</v>
      </c>
      <c r="L3455" s="444">
        <f t="shared" ca="1" si="167"/>
        <v>-288559227490.1145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-288559227490.1145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-1202330114.5421438</v>
      </c>
      <c r="L3456" s="444">
        <f t="shared" ca="1" si="167"/>
        <v>-289761557604.65662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-289761557604.65662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-1207339823.352736</v>
      </c>
      <c r="L3457" s="444">
        <f t="shared" ca="1" si="167"/>
        <v>-290968897428.00934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-290968897428.00934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-1212370405.9500389</v>
      </c>
      <c r="L3458" s="444">
        <f t="shared" ca="1" si="167"/>
        <v>-292181267833.95935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-292181267833.95935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-1217421949.3081639</v>
      </c>
      <c r="L3459" s="444">
        <f t="shared" ca="1" si="167"/>
        <v>-293398689783.26752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-293398689783.26752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-1222494540.7636147</v>
      </c>
      <c r="L3460" s="444">
        <f t="shared" ca="1" si="167"/>
        <v>-294621184324.03113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-294621184324.03113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-1227588268.0167964</v>
      </c>
      <c r="L3461" s="444">
        <f t="shared" ca="1" si="167"/>
        <v>-295848772592.04791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-295848772592.04791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-1232703219.133533</v>
      </c>
      <c r="L3462" s="444">
        <f t="shared" ca="1" si="167"/>
        <v>-297081475811.18146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-297081475811.18146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-1237839482.5465894</v>
      </c>
      <c r="L3463" s="444">
        <f t="shared" ca="1" si="167"/>
        <v>-298319315293.72803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-298319315293.72803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-1242997147.0572002</v>
      </c>
      <c r="L3464" s="444">
        <f t="shared" ca="1" si="167"/>
        <v>-299562312440.78522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-299562312440.78522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-1248176301.8366051</v>
      </c>
      <c r="L3465" s="444">
        <f t="shared" ca="1" si="167"/>
        <v>-300810488742.62183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-300810488742.62183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-1253377036.4275908</v>
      </c>
      <c r="L3466" s="444">
        <f t="shared" ca="1" si="167"/>
        <v>-302063865779.04944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-302063865779.04944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-1258599440.7460394</v>
      </c>
      <c r="L3467" s="444">
        <f t="shared" ca="1" si="167"/>
        <v>-303322465219.79547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-303322465219.79547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-1263843605.0824811</v>
      </c>
      <c r="L3468" s="444">
        <f t="shared" ca="1" si="167"/>
        <v>-304586308824.87793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-304586308824.87793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-1269109620.103658</v>
      </c>
      <c r="L3469" s="444">
        <f t="shared" ca="1" si="167"/>
        <v>-305855418444.98157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-305855418444.98157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-1274397576.8540897</v>
      </c>
      <c r="L3470" s="444">
        <f t="shared" ca="1" si="167"/>
        <v>-307129816021.83563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-307129816021.83563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-1279707566.7576485</v>
      </c>
      <c r="L3471" s="444">
        <f t="shared" ca="1" si="167"/>
        <v>-308409523588.59326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-308409523588.59326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-1285039681.6191385</v>
      </c>
      <c r="L3472" s="444">
        <f t="shared" ca="1" si="167"/>
        <v>-309694563270.2124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-309694563270.2124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-1290394013.625885</v>
      </c>
      <c r="L3473" s="444">
        <f t="shared" ca="1" si="167"/>
        <v>-310984957283.83826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-310984957283.83826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-1295770655.3493261</v>
      </c>
      <c r="L3474" s="444">
        <f t="shared" ca="1" si="167"/>
        <v>-312280727939.18756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-312280727939.18756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-1301169699.7466149</v>
      </c>
      <c r="L3475" s="444">
        <f t="shared" ca="1" si="167"/>
        <v>-313581897638.9342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-313581897638.9342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-1306591240.1622257</v>
      </c>
      <c r="L3476" s="444">
        <f t="shared" ca="1" si="167"/>
        <v>-314888488879.09644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-314888488879.09644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-1312035370.3295684</v>
      </c>
      <c r="L3477" s="444">
        <f t="shared" ca="1" si="167"/>
        <v>-316200524249.42603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-316200524249.42603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-1317502184.3726084</v>
      </c>
      <c r="L3478" s="444">
        <f t="shared" ca="1" si="167"/>
        <v>-317518026433.79865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-317518026433.79865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-1322991776.8074944</v>
      </c>
      <c r="L3479" s="444">
        <f t="shared" ca="1" si="167"/>
        <v>-318841018210.60614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-318841018210.60614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-1328504242.5441923</v>
      </c>
      <c r="L3480" s="444">
        <f t="shared" ca="1" si="167"/>
        <v>-320169522453.15033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-320169522453.15033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-1334039676.8881264</v>
      </c>
      <c r="L3481" s="444">
        <f t="shared" ca="1" si="167"/>
        <v>-321503562130.03845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-321503562130.03845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-1339598175.541827</v>
      </c>
      <c r="L3482" s="444">
        <f t="shared" ca="1" si="167"/>
        <v>-322843160305.58026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-322843160305.58026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-1345179834.6065843</v>
      </c>
      <c r="L3483" s="444">
        <f t="shared" ca="1" si="167"/>
        <v>-324188340140.18683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-324188340140.18683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-1350784750.5841117</v>
      </c>
      <c r="L3484" s="444">
        <f t="shared" ca="1" si="167"/>
        <v>-325539124890.77094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-325539124890.77094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-1356413020.3782122</v>
      </c>
      <c r="L3485" s="444">
        <f t="shared" ca="1" si="167"/>
        <v>-326895537911.14917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-326895537911.14917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-1362064741.2964549</v>
      </c>
      <c r="L3486" s="444">
        <f t="shared" ca="1" si="167"/>
        <v>-328257602652.44562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-328257602652.44562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-1367740011.0518568</v>
      </c>
      <c r="L3487" s="444">
        <f t="shared" ca="1" si="167"/>
        <v>-329625342663.4975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-329625342663.4975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-1373438927.7645729</v>
      </c>
      <c r="L3488" s="444">
        <f t="shared" ca="1" si="167"/>
        <v>-330998781591.26208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-330998781591.26208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-1379161589.9635921</v>
      </c>
      <c r="L3489" s="444">
        <f t="shared" ca="1" si="167"/>
        <v>-332377943181.22565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-332377943181.22565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-1384908096.5884402</v>
      </c>
      <c r="L3490" s="444">
        <f t="shared" ca="1" si="167"/>
        <v>-333762851277.81409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-333762851277.81409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-1390678546.9908919</v>
      </c>
      <c r="L3491" s="444">
        <f t="shared" ca="1" si="167"/>
        <v>-335153529824.80499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-335153529824.80499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-1396473040.9366875</v>
      </c>
      <c r="L3492" s="444">
        <f t="shared" ca="1" si="167"/>
        <v>-336550002865.7417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-336550002865.7417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-1402291678.6072571</v>
      </c>
      <c r="L3493" s="444">
        <f t="shared" ca="1" si="167"/>
        <v>-337952294544.34894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-337952294544.34894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-1408134560.6014538</v>
      </c>
      <c r="L3494" s="444">
        <f t="shared" ca="1" si="167"/>
        <v>-339360429104.95038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-339360429104.95038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-1414001787.9372933</v>
      </c>
      <c r="L3495" s="444">
        <f t="shared" ca="1" si="167"/>
        <v>-340774430892.8877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-340774430892.8877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-1419893462.0536988</v>
      </c>
      <c r="L3496" s="444">
        <f t="shared" ca="1" si="167"/>
        <v>-342194324354.94141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-342194324354.94141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-1425809684.8122559</v>
      </c>
      <c r="L3497" s="444">
        <f t="shared" ca="1" si="167"/>
        <v>-343620134039.75366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-343620134039.75366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-1431750558.4989736</v>
      </c>
      <c r="L3498" s="444">
        <f t="shared" ca="1" si="167"/>
        <v>-345051884598.25262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-345051884598.25262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-1437716185.8260527</v>
      </c>
      <c r="L3499" s="444">
        <f t="shared" ca="1" si="167"/>
        <v>-346489600784.07867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-346489600784.07867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-1443706669.9336612</v>
      </c>
      <c r="L3500" s="444">
        <f t="shared" ca="1" si="167"/>
        <v>-347933307454.01233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-347933307454.01233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-1449722114.3917179</v>
      </c>
      <c r="L3501" s="444">
        <f t="shared" ca="1" si="167"/>
        <v>-349383029568.40405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-349383029568.40405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-1455762623.2016835</v>
      </c>
      <c r="L3502" s="444">
        <f t="shared" ca="1" si="167"/>
        <v>-350838792191.60571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-350838792191.60571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-1461828300.798357</v>
      </c>
      <c r="L3503" s="444">
        <f t="shared" ca="1" si="167"/>
        <v>-352300620492.40405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-352300620492.40405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-1467919252.0516834</v>
      </c>
      <c r="L3504" s="444">
        <f t="shared" ca="1" si="167"/>
        <v>-353768539744.45575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-353768539744.45575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-1474035582.2685657</v>
      </c>
      <c r="L3505" s="444">
        <f t="shared" ca="1" si="167"/>
        <v>-355242575326.7243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-355242575326.7243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-1480177397.1946845</v>
      </c>
      <c r="L3506" s="444">
        <f t="shared" ca="1" si="167"/>
        <v>-356722752723.91901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-356722752723.91901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-1486344803.0163293</v>
      </c>
      <c r="L3507" s="444">
        <f t="shared" ca="1" si="167"/>
        <v>-358209097526.93536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-358209097526.93536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-1492537906.3622308</v>
      </c>
      <c r="L3508" s="444">
        <f t="shared" ca="1" si="167"/>
        <v>-359701635433.29761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-359701635433.29761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-1498756814.3054066</v>
      </c>
      <c r="L3509" s="444">
        <f t="shared" ca="1" si="167"/>
        <v>-361200392247.60303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-361200392247.60303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-1505001634.3650126</v>
      </c>
      <c r="L3510" s="444">
        <f t="shared" ca="1" si="167"/>
        <v>-362705393881.96802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-362705393881.96802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-1511272474.5082002</v>
      </c>
      <c r="L3511" s="444">
        <f t="shared" ca="1" si="167"/>
        <v>-364216666356.4762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-364216666356.4762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-1517569443.1519842</v>
      </c>
      <c r="L3512" s="444">
        <f t="shared" ca="1" si="167"/>
        <v>-365734235799.62817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-365734235799.62817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-1523892649.1651173</v>
      </c>
      <c r="L3513" s="444">
        <f t="shared" ca="1" si="167"/>
        <v>-367258128448.79327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-367258128448.79327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-1530242201.869972</v>
      </c>
      <c r="L3514" s="444">
        <f t="shared" ca="1" si="167"/>
        <v>-368788370650.66327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-368788370650.66327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-1536618211.0444303</v>
      </c>
      <c r="L3515" s="444">
        <f t="shared" ca="1" si="167"/>
        <v>-370324988861.7077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-370324988861.7077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-1543020786.9237821</v>
      </c>
      <c r="L3516" s="444">
        <f t="shared" ca="1" si="167"/>
        <v>-371868009648.63147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-371868009648.63147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-1549450040.202631</v>
      </c>
      <c r="L3517" s="444">
        <f t="shared" ca="1" si="167"/>
        <v>-373417459688.83411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-373417459688.83411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-1555906082.0368087</v>
      </c>
      <c r="L3518" s="444">
        <f t="shared" ca="1" si="167"/>
        <v>-374973365770.87091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-374973365770.87091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-1562389024.0452955</v>
      </c>
      <c r="L3519" s="444">
        <f t="shared" ca="1" si="167"/>
        <v>-376535754794.9162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-376535754794.9162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-1568898978.3121507</v>
      </c>
      <c r="L3520" s="444">
        <f t="shared" ca="1" si="167"/>
        <v>-378104653773.22833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-378104653773.22833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-1575436057.3884513</v>
      </c>
      <c r="L3521" s="444">
        <f t="shared" ca="1" si="167"/>
        <v>-379680089830.61676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-379680089830.61676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-1582000374.2942364</v>
      </c>
      <c r="L3522" s="444">
        <f t="shared" ca="1" si="167"/>
        <v>-381262090204.91101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-381262090204.91101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-1588592042.5204625</v>
      </c>
      <c r="L3523" s="444">
        <f t="shared" ca="1" si="167"/>
        <v>-382850682247.43146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-382850682247.43146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-1595211176.0309644</v>
      </c>
      <c r="L3524" s="444">
        <f t="shared" ca="1" si="167"/>
        <v>-384445893423.4624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-384445893423.4624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-1601857889.2644267</v>
      </c>
      <c r="L3525" s="444">
        <f t="shared" ca="1" si="167"/>
        <v>-386047751312.72681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-386047751312.72681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-1608532297.1363616</v>
      </c>
      <c r="L3526" s="444">
        <f t="shared" ca="1" si="167"/>
        <v>-387656283609.86316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-387656283609.86316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-1615234515.0410964</v>
      </c>
      <c r="L3527" s="444">
        <f t="shared" ca="1" si="167"/>
        <v>-389271518124.90424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-389271518124.90424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-1621964658.8537676</v>
      </c>
      <c r="L3528" s="444">
        <f t="shared" ca="1" si="167"/>
        <v>-390893482783.758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-390893482783.758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-1628722844.9323249</v>
      </c>
      <c r="L3529" s="444">
        <f t="shared" ca="1" si="167"/>
        <v>-392522205628.69031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-392522205628.69031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-1635509190.1195428</v>
      </c>
      <c r="L3530" s="444">
        <f t="shared" ca="1" si="167"/>
        <v>-394157714818.80988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-394157714818.80988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-1642323811.7450411</v>
      </c>
      <c r="L3531" s="444">
        <f t="shared" ca="1" si="167"/>
        <v>-395800038630.55493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-395800038630.55493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-1649166827.6273122</v>
      </c>
      <c r="L3532" s="444">
        <f t="shared" ca="1" si="167"/>
        <v>-397449205458.18225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-397449205458.18225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-1656038356.0757594</v>
      </c>
      <c r="L3533" s="444">
        <f t="shared" ca="1" si="167"/>
        <v>-399105243814.258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-399105243814.258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-1662938515.8927417</v>
      </c>
      <c r="L3534" s="444">
        <f t="shared" ca="1" si="167"/>
        <v>-400768182330.15076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-400768182330.15076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-1669867426.3756282</v>
      </c>
      <c r="L3535" s="444">
        <f t="shared" ca="1" si="167"/>
        <v>-402438049756.52637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-402438049756.52637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-1676825207.3188598</v>
      </c>
      <c r="L3536" s="444">
        <f t="shared" ca="1" si="167"/>
        <v>-404114874963.84521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-404114874963.84521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-1683811979.0160217</v>
      </c>
      <c r="L3537" s="444">
        <f t="shared" ca="1" si="167"/>
        <v>-405798686942.86121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-405798686942.86121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-1690827862.2619216</v>
      </c>
      <c r="L3538" s="444">
        <f t="shared" ca="1" si="167"/>
        <v>-407489514805.12311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-407489514805.12311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-1697872978.3546796</v>
      </c>
      <c r="L3539" s="444">
        <f t="shared" ca="1" si="167"/>
        <v>-409187387783.47778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-409187387783.47778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-1704947449.0978241</v>
      </c>
      <c r="L3540" s="444">
        <f t="shared" ca="1" si="167"/>
        <v>-410892335232.57562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-410892335232.57562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-1712051396.8023984</v>
      </c>
      <c r="L3541" s="444">
        <f t="shared" ca="1" si="167"/>
        <v>-412604386629.37799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-412604386629.37799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-1719184944.2890749</v>
      </c>
      <c r="L3542" s="444">
        <f t="shared" ca="1" si="167"/>
        <v>-414323571573.66705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-414323571573.66705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-1726348214.8902793</v>
      </c>
      <c r="L3543" s="444">
        <f t="shared" ca="1" si="167"/>
        <v>-416049919788.55731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-416049919788.55731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-1733541332.452322</v>
      </c>
      <c r="L3544" s="444">
        <f t="shared" ca="1" si="167"/>
        <v>-417783461121.00964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-417783461121.00964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-1740764421.3375401</v>
      </c>
      <c r="L3545" s="444">
        <f t="shared" ca="1" si="167"/>
        <v>-419524225542.34717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-419524225542.34717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-1748017606.4264464</v>
      </c>
      <c r="L3546" s="444">
        <f t="shared" ca="1" si="167"/>
        <v>-421272243148.77362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-421272243148.77362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-1755301013.11989</v>
      </c>
      <c r="L3547" s="444">
        <f t="shared" ca="1" si="167"/>
        <v>-423027544161.89349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-423027544161.89349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-1762614767.3412228</v>
      </c>
      <c r="L3548" s="444">
        <f t="shared" ca="1" si="167"/>
        <v>-424790158929.23474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-424790158929.23474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-1769958995.5384781</v>
      </c>
      <c r="L3549" s="444">
        <f t="shared" ca="1" si="167"/>
        <v>-426560117924.77319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-426560117924.77319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-1777333824.6865549</v>
      </c>
      <c r="L3550" s="444">
        <f t="shared" ca="1" si="167"/>
        <v>-428337451749.45978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-428337451749.45978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-1784739382.2894156</v>
      </c>
      <c r="L3551" s="444">
        <f t="shared" ca="1" si="167"/>
        <v>-430122191131.74921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-430122191131.74921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-1792175796.3822882</v>
      </c>
      <c r="L3552" s="444">
        <f t="shared" ca="1" si="167"/>
        <v>-431914366928.13147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-431914366928.13147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-1799643195.5338814</v>
      </c>
      <c r="L3553" s="444">
        <f t="shared" ca="1" si="167"/>
        <v>-433714010123.66534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-433714010123.66534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-1807141708.8486056</v>
      </c>
      <c r="L3554" s="444">
        <f t="shared" ca="1" si="167"/>
        <v>-435521151832.51398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-435521151832.51398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-1814671465.9688079</v>
      </c>
      <c r="L3555" s="444">
        <f t="shared" ca="1" si="167"/>
        <v>-437335823298.48279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-437335823298.48279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-1822232597.0770113</v>
      </c>
      <c r="L3556" s="444">
        <f t="shared" ca="1" si="167"/>
        <v>-439158055895.55981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-439158055895.55981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-1829825232.8981659</v>
      </c>
      <c r="L3557" s="444">
        <f t="shared" ca="1" si="167"/>
        <v>-440987881128.45801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-440987881128.45801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-1837449504.7019083</v>
      </c>
      <c r="L3558" s="444">
        <f t="shared" ca="1" si="167"/>
        <v>-442825330633.15991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-442825330633.15991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-1845105544.3048329</v>
      </c>
      <c r="L3559" s="444">
        <f t="shared" ca="1" si="167"/>
        <v>-444670436177.46472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-444670436177.46472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-1852793484.0727696</v>
      </c>
      <c r="L3560" s="444">
        <f t="shared" ca="1" si="167"/>
        <v>-446523229661.53748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-446523229661.53748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-1860513456.9230728</v>
      </c>
      <c r="L3561" s="444">
        <f t="shared" ca="1" si="167"/>
        <v>-448383743118.46057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-448383743118.46057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-1868265596.3269188</v>
      </c>
      <c r="L3562" s="444">
        <f t="shared" ca="1" si="167"/>
        <v>-450252008714.78748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-450252008714.78748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-1876050036.3116148</v>
      </c>
      <c r="L3563" s="444">
        <f t="shared" ca="1" si="167"/>
        <v>-452128058751.09906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-452128058751.09906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-1883866911.4629126</v>
      </c>
      <c r="L3564" s="444">
        <f t="shared" ca="1" si="167"/>
        <v>-454011925662.56195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-454011925662.56195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-1891716356.9273415</v>
      </c>
      <c r="L3565" s="444">
        <f t="shared" ca="1" si="167"/>
        <v>-455903642019.48932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-455903642019.48932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-1899598508.4145391</v>
      </c>
      <c r="L3566" s="444">
        <f t="shared" ca="1" si="167"/>
        <v>-457803240527.90387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-457803240527.90387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-1907513502.1995995</v>
      </c>
      <c r="L3567" s="444">
        <f t="shared" ca="1" si="167"/>
        <v>-459710754030.10345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-459710754030.10345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-1915461475.1254311</v>
      </c>
      <c r="L3568" s="444">
        <f t="shared" ca="1" si="167"/>
        <v>-461626215505.22888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-461626215505.22888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-1923442564.6051207</v>
      </c>
      <c r="L3569" s="444">
        <f t="shared" ca="1" si="167"/>
        <v>-463549658069.83398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-463549658069.83398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-1931456908.6243083</v>
      </c>
      <c r="L3570" s="444">
        <f t="shared" ca="1" si="167"/>
        <v>-465481114978.45831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-465481114978.45831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-1939504645.7435763</v>
      </c>
      <c r="L3571" s="444">
        <f t="shared" ca="1" si="167"/>
        <v>-467420619624.2019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-467420619624.2019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-1947585915.1008413</v>
      </c>
      <c r="L3572" s="444">
        <f t="shared" ca="1" si="167"/>
        <v>-469368205539.30273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-469368205539.30273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-1955700856.4137614</v>
      </c>
      <c r="L3573" s="444">
        <f t="shared" ca="1" si="167"/>
        <v>-471323906395.71649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-471323906395.71649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-1963849609.982152</v>
      </c>
      <c r="L3574" s="444">
        <f t="shared" ca="1" si="167"/>
        <v>-473287756005.69867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-473287756005.69867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-1972032316.6904111</v>
      </c>
      <c r="L3575" s="444">
        <f t="shared" ca="1" si="167"/>
        <v>-475259788322.3891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-475259788322.3891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-1980249118.0099545</v>
      </c>
      <c r="L3576" s="444">
        <f t="shared" ca="1" si="167"/>
        <v>-477240037440.39905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-477240037440.39905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-1988500156.0016627</v>
      </c>
      <c r="L3577" s="444">
        <f t="shared" ca="1" si="167"/>
        <v>-479228537596.4007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-479228537596.4007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-1996785573.3183362</v>
      </c>
      <c r="L3578" s="444">
        <f t="shared" ref="L3578:L3832" ca="1" si="172">I3578-J3578+K3578</f>
        <v>-481225323169.71906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-481225323169.71906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-2005105513.2071629</v>
      </c>
      <c r="L3579" s="444">
        <f t="shared" ca="1" si="172"/>
        <v>-483230428682.92621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-483230428682.92621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-2013460119.5121925</v>
      </c>
      <c r="L3580" s="444">
        <f t="shared" ca="1" si="172"/>
        <v>-485243888802.43842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-485243888802.43842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-2021849536.676827</v>
      </c>
      <c r="L3581" s="444">
        <f t="shared" ca="1" si="172"/>
        <v>-487265738339.11523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-487265738339.11523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-2030273909.7463133</v>
      </c>
      <c r="L3582" s="444">
        <f t="shared" ca="1" si="172"/>
        <v>-489296012248.86157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-489296012248.86157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-2038733384.3702564</v>
      </c>
      <c r="L3583" s="444">
        <f t="shared" ca="1" si="172"/>
        <v>-491334745633.23181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-491334745633.23181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-2047228106.8051326</v>
      </c>
      <c r="L3584" s="444">
        <f t="shared" ca="1" si="172"/>
        <v>-493381973740.03693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-493381973740.03693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-2055758223.9168205</v>
      </c>
      <c r="L3585" s="444">
        <f t="shared" ca="1" si="172"/>
        <v>-495437731963.95374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-495437731963.95374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-2064323883.1831403</v>
      </c>
      <c r="L3586" s="444">
        <f t="shared" ca="1" si="172"/>
        <v>-497502055847.1369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-497502055847.1369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-2072925232.696404</v>
      </c>
      <c r="L3587" s="444">
        <f t="shared" ca="1" si="172"/>
        <v>-499574981079.83331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-499574981079.83331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-2081562421.165972</v>
      </c>
      <c r="L3588" s="444">
        <f t="shared" ca="1" si="172"/>
        <v>-501656543500.99927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-501656543500.99927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-2090235597.9208302</v>
      </c>
      <c r="L3589" s="444">
        <f t="shared" ca="1" si="172"/>
        <v>-503746779098.9201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-503746779098.9201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-2098944912.9121668</v>
      </c>
      <c r="L3590" s="444">
        <f t="shared" ca="1" si="172"/>
        <v>-505845724011.83228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-505845724011.83228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-2107690516.7159679</v>
      </c>
      <c r="L3591" s="444">
        <f t="shared" ca="1" si="172"/>
        <v>-507953414528.54822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-507953414528.54822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-2116472560.5356174</v>
      </c>
      <c r="L3592" s="444">
        <f t="shared" ca="1" si="172"/>
        <v>-510069887089.08386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-510069887089.08386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-2125291196.2045164</v>
      </c>
      <c r="L3593" s="444">
        <f t="shared" ca="1" si="172"/>
        <v>-512195178285.28839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-512195178285.28839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-2134146576.1887016</v>
      </c>
      <c r="L3594" s="444">
        <f t="shared" ca="1" si="172"/>
        <v>-514329324861.47711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-514329324861.47711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-2143038853.5894883</v>
      </c>
      <c r="L3595" s="444">
        <f t="shared" ca="1" si="172"/>
        <v>-516472363715.06659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-516472363715.06659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-2151968182.1461105</v>
      </c>
      <c r="L3596" s="444">
        <f t="shared" ca="1" si="172"/>
        <v>-518624331897.21271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-518624331897.21271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-2160934716.2383862</v>
      </c>
      <c r="L3597" s="444">
        <f t="shared" ca="1" si="172"/>
        <v>-520785266613.45111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-520785266613.45111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-2169938610.8893795</v>
      </c>
      <c r="L3598" s="444">
        <f t="shared" ca="1" si="172"/>
        <v>-522955205224.34052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-522955205224.34052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-2178980021.7680855</v>
      </c>
      <c r="L3599" s="444">
        <f t="shared" ca="1" si="172"/>
        <v>-525134185246.10858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-525134185246.10858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-2188059105.1921191</v>
      </c>
      <c r="L3600" s="444">
        <f t="shared" ca="1" si="172"/>
        <v>-527322244351.30072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-527322244351.30072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-2197176018.1304197</v>
      </c>
      <c r="L3601" s="444">
        <f t="shared" ca="1" si="172"/>
        <v>-529519420369.43115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-529519420369.43115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-2206330918.2059631</v>
      </c>
      <c r="L3602" s="444">
        <f t="shared" ca="1" si="172"/>
        <v>-531725751287.63708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-531725751287.63708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-2215523963.6984882</v>
      </c>
      <c r="L3603" s="444">
        <f t="shared" ca="1" si="172"/>
        <v>-533941275251.33557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-533941275251.33557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-2224755313.5472317</v>
      </c>
      <c r="L3604" s="444">
        <f t="shared" ca="1" si="172"/>
        <v>-536166030564.88281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-536166030564.88281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-2234025127.3536782</v>
      </c>
      <c r="L3605" s="444">
        <f t="shared" ca="1" si="172"/>
        <v>-538400055692.23651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-538400055692.23651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-2243333565.3843188</v>
      </c>
      <c r="L3606" s="444">
        <f t="shared" ca="1" si="172"/>
        <v>-540643389257.62085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-540643389257.62085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-2252680788.57342</v>
      </c>
      <c r="L3607" s="444">
        <f t="shared" ca="1" si="172"/>
        <v>-542896070046.19427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-542896070046.19427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-2262066958.5258093</v>
      </c>
      <c r="L3608" s="444">
        <f t="shared" ca="1" si="172"/>
        <v>-545158137004.72009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-545158137004.72009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-2271492237.5196671</v>
      </c>
      <c r="L3609" s="444">
        <f t="shared" ca="1" si="172"/>
        <v>-547429629242.23975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-547429629242.23975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-2280956788.5093327</v>
      </c>
      <c r="L3610" s="444">
        <f t="shared" ca="1" si="172"/>
        <v>-549710586030.74908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-549710586030.74908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-2290460775.1281214</v>
      </c>
      <c r="L3611" s="444">
        <f t="shared" ca="1" si="172"/>
        <v>-552001046805.8772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-552001046805.8772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-2300004361.691155</v>
      </c>
      <c r="L3612" s="444">
        <f t="shared" ca="1" si="172"/>
        <v>-554301051167.56836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-554301051167.56836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-2309587713.1982017</v>
      </c>
      <c r="L3613" s="444">
        <f t="shared" ca="1" si="172"/>
        <v>-556610638880.7666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-556610638880.7666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-2319210995.3365273</v>
      </c>
      <c r="L3614" s="444">
        <f t="shared" ca="1" si="172"/>
        <v>-558929849876.10315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-558929849876.10315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-2328874374.4837632</v>
      </c>
      <c r="L3615" s="444">
        <f t="shared" ca="1" si="172"/>
        <v>-561258724250.58691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-561258724250.58691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-2338578017.7107787</v>
      </c>
      <c r="L3616" s="444">
        <f t="shared" ca="1" si="172"/>
        <v>-563597302268.29773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-563597302268.29773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-2348322092.784574</v>
      </c>
      <c r="L3617" s="444">
        <f t="shared" ca="1" si="172"/>
        <v>-565945624361.08228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-565945624361.08228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-2358106768.171176</v>
      </c>
      <c r="L3618" s="444">
        <f t="shared" ca="1" si="172"/>
        <v>-568303731129.25342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-568303731129.25342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-2367932213.0385561</v>
      </c>
      <c r="L3619" s="444">
        <f t="shared" ca="1" si="172"/>
        <v>-570671663342.29199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-570671663342.29199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-2377798597.2595501</v>
      </c>
      <c r="L3620" s="444">
        <f t="shared" ca="1" si="172"/>
        <v>-573049461939.55151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-573049461939.55151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-2387706091.4147978</v>
      </c>
      <c r="L3621" s="444">
        <f t="shared" ca="1" si="172"/>
        <v>-575437168030.96631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-575437168030.96631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-2397654866.7956929</v>
      </c>
      <c r="L3622" s="444">
        <f t="shared" ca="1" si="172"/>
        <v>-577834822897.76196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-577834822897.76196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-2407645095.4073415</v>
      </c>
      <c r="L3623" s="444">
        <f t="shared" ca="1" si="172"/>
        <v>-580242467993.16931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-580242467993.16931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-2417676949.9715385</v>
      </c>
      <c r="L3624" s="444">
        <f t="shared" ca="1" si="172"/>
        <v>-582660144943.14087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-582660144943.14087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-2427750603.9297538</v>
      </c>
      <c r="L3625" s="444">
        <f t="shared" ca="1" si="172"/>
        <v>-585087895547.07068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-585087895547.07068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-2437866231.4461279</v>
      </c>
      <c r="L3626" s="444">
        <f t="shared" ca="1" si="172"/>
        <v>-587525761778.51685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-587525761778.51685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-2448024007.4104867</v>
      </c>
      <c r="L3627" s="444">
        <f t="shared" ca="1" si="172"/>
        <v>-589973785785.92737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-589973785785.92737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-2458224107.4413638</v>
      </c>
      <c r="L3628" s="444">
        <f t="shared" ca="1" si="172"/>
        <v>-592432009893.36877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-592432009893.36877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-2468466707.8890367</v>
      </c>
      <c r="L3629" s="444">
        <f t="shared" ca="1" si="172"/>
        <v>-594900476601.25781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-594900476601.25781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-2478751985.8385744</v>
      </c>
      <c r="L3630" s="444">
        <f t="shared" ca="1" si="172"/>
        <v>-597379228587.09644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-597379228587.09644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-2489080119.1129017</v>
      </c>
      <c r="L3631" s="444">
        <f t="shared" ca="1" si="172"/>
        <v>-599868308706.20935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-599868308706.20935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-2499451286.2758722</v>
      </c>
      <c r="L3632" s="444">
        <f t="shared" ca="1" si="172"/>
        <v>-602367759992.48523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-602367759992.48523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-2509865666.635355</v>
      </c>
      <c r="L3633" s="444">
        <f t="shared" ca="1" si="172"/>
        <v>-604877625659.12061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-604877625659.12061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-2520323440.246336</v>
      </c>
      <c r="L3634" s="444">
        <f t="shared" ca="1" si="172"/>
        <v>-607397949099.36694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-607397949099.36694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-2530824787.9140291</v>
      </c>
      <c r="L3635" s="444">
        <f t="shared" ca="1" si="172"/>
        <v>-609928773887.28101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-609928773887.28101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-2541369891.1970043</v>
      </c>
      <c r="L3636" s="444">
        <f t="shared" ca="1" si="172"/>
        <v>-612470143778.47803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-612470143778.47803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-2551958932.4103251</v>
      </c>
      <c r="L3637" s="444">
        <f t="shared" ca="1" si="172"/>
        <v>-615022102710.88831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-615022102710.88831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-2562592094.6287012</v>
      </c>
      <c r="L3638" s="444">
        <f t="shared" ca="1" si="172"/>
        <v>-617584694805.51697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-617584694805.51697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-2573269561.6896539</v>
      </c>
      <c r="L3639" s="444">
        <f t="shared" ca="1" si="172"/>
        <v>-620157964367.20667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-620157964367.20667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-2583991518.1966944</v>
      </c>
      <c r="L3640" s="444">
        <f t="shared" ca="1" si="172"/>
        <v>-622741955885.40332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-622741955885.40332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-2594758149.5225139</v>
      </c>
      <c r="L3641" s="444">
        <f t="shared" ca="1" si="172"/>
        <v>-625336714034.92578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-625336714034.92578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-2605569641.8121905</v>
      </c>
      <c r="L3642" s="444">
        <f t="shared" ca="1" si="172"/>
        <v>-627942283676.73792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-627942283676.73792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-2616426181.9864078</v>
      </c>
      <c r="L3643" s="444">
        <f t="shared" ca="1" si="172"/>
        <v>-630558709858.72437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-630558709858.72437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-2627327957.7446847</v>
      </c>
      <c r="L3644" s="444">
        <f t="shared" ca="1" si="172"/>
        <v>-633186037816.46899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-633186037816.46899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-2638275157.5686207</v>
      </c>
      <c r="L3645" s="444">
        <f t="shared" ca="1" si="172"/>
        <v>-635824312974.0376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-635824312974.0376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-2649267970.7251568</v>
      </c>
      <c r="L3646" s="444">
        <f t="shared" ca="1" si="172"/>
        <v>-638473580944.7627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-638473580944.7627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-2660306587.2698445</v>
      </c>
      <c r="L3647" s="444">
        <f t="shared" ca="1" si="172"/>
        <v>-641133887532.03259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-641133887532.03259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-2671391198.0501356</v>
      </c>
      <c r="L3648" s="444">
        <f t="shared" ca="1" si="172"/>
        <v>-643805278730.08276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-643805278730.08276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-2682521994.7086782</v>
      </c>
      <c r="L3649" s="444">
        <f t="shared" ca="1" si="172"/>
        <v>-646487800724.79138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-646487800724.79138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-2693699169.6866307</v>
      </c>
      <c r="L3650" s="444">
        <f t="shared" ca="1" si="172"/>
        <v>-649181499894.47803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-649181499894.47803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-2704922916.2269917</v>
      </c>
      <c r="L3651" s="444">
        <f t="shared" ca="1" si="172"/>
        <v>-651886422810.70508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-651886422810.70508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-2716193428.3779378</v>
      </c>
      <c r="L3652" s="444">
        <f t="shared" ca="1" si="172"/>
        <v>-654602616239.08301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-654602616239.08301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-2727510900.9961791</v>
      </c>
      <c r="L3653" s="444">
        <f t="shared" ca="1" si="172"/>
        <v>-657330127140.07922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-657330127140.07922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-2738875529.75033</v>
      </c>
      <c r="L3654" s="444">
        <f t="shared" ca="1" si="172"/>
        <v>-660069002669.82959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-660069002669.82959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-2750287511.12429</v>
      </c>
      <c r="L3655" s="444">
        <f t="shared" ca="1" si="172"/>
        <v>-662819290180.95386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-662819290180.95386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-2761747042.4206409</v>
      </c>
      <c r="L3656" s="444">
        <f t="shared" ca="1" si="172"/>
        <v>-665581037223.37451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-665581037223.37451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-2773254321.7640605</v>
      </c>
      <c r="L3657" s="444">
        <f t="shared" ca="1" si="172"/>
        <v>-668354291545.13855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-668354291545.13855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-2784809548.104744</v>
      </c>
      <c r="L3658" s="444">
        <f t="shared" ca="1" si="172"/>
        <v>-671139101093.24329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-671139101093.24329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-2796412921.2218471</v>
      </c>
      <c r="L3659" s="444">
        <f t="shared" ca="1" si="172"/>
        <v>-673935514014.46509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-673935514014.46509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-2808064641.7269378</v>
      </c>
      <c r="L3660" s="444">
        <f t="shared" ca="1" si="172"/>
        <v>-676743578656.19202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-676743578656.19202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-2819764911.0674667</v>
      </c>
      <c r="L3661" s="444">
        <f t="shared" ca="1" si="172"/>
        <v>-679563343567.25952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-679563343567.25952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-2831513931.5302482</v>
      </c>
      <c r="L3662" s="444">
        <f t="shared" ca="1" si="172"/>
        <v>-682394857498.78979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-682394857498.78979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-2843311906.2449574</v>
      </c>
      <c r="L3663" s="444">
        <f t="shared" ca="1" si="172"/>
        <v>-685238169405.03479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-685238169405.03479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-2855159039.187645</v>
      </c>
      <c r="L3664" s="444">
        <f t="shared" ca="1" si="172"/>
        <v>-688093328444.22241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-688093328444.22241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-2867055535.1842599</v>
      </c>
      <c r="L3665" s="444">
        <f t="shared" ca="1" si="172"/>
        <v>-690960383979.40662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-690960383979.40662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-2879001599.9141941</v>
      </c>
      <c r="L3666" s="444">
        <f t="shared" ca="1" si="172"/>
        <v>-693839385579.3208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-693839385579.3208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-2890997439.9138365</v>
      </c>
      <c r="L3667" s="444">
        <f t="shared" ca="1" si="172"/>
        <v>-696730383019.23462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-696730383019.23462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-2903043262.5801444</v>
      </c>
      <c r="L3668" s="444">
        <f t="shared" ca="1" si="172"/>
        <v>-699633426281.81482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-699633426281.81482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-2915139276.1742282</v>
      </c>
      <c r="L3669" s="444">
        <f t="shared" ca="1" si="172"/>
        <v>-702548565557.98901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-702548565557.98901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-2927285689.824954</v>
      </c>
      <c r="L3670" s="444">
        <f t="shared" ca="1" si="172"/>
        <v>-705475851247.81396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-705475851247.81396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-2939482713.532558</v>
      </c>
      <c r="L3671" s="444">
        <f t="shared" ca="1" si="172"/>
        <v>-708415333961.34656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-708415333961.34656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-2951730558.1722775</v>
      </c>
      <c r="L3672" s="444">
        <f t="shared" ca="1" si="172"/>
        <v>-711367064519.5188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-711367064519.5188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-2964029435.4979949</v>
      </c>
      <c r="L3673" s="444">
        <f t="shared" ca="1" si="172"/>
        <v>-714331093955.01685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-714331093955.01685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-2976379558.1459036</v>
      </c>
      <c r="L3674" s="444">
        <f t="shared" ca="1" si="172"/>
        <v>-717307473513.16272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-717307473513.16272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-2988781139.6381779</v>
      </c>
      <c r="L3675" s="444">
        <f t="shared" ca="1" si="172"/>
        <v>-720296254652.8009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-720296254652.8009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-3001234394.3866706</v>
      </c>
      <c r="L3676" s="444">
        <f t="shared" ca="1" si="172"/>
        <v>-723297489047.18762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-723297489047.18762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-3013739537.6966152</v>
      </c>
      <c r="L3677" s="444">
        <f t="shared" ca="1" si="172"/>
        <v>-726311228584.88428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-726311228584.88428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-3026296785.7703509</v>
      </c>
      <c r="L3678" s="444">
        <f t="shared" ca="1" si="172"/>
        <v>-729337525370.65466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-729337525370.65466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-3038906355.711061</v>
      </c>
      <c r="L3679" s="444">
        <f t="shared" ca="1" si="172"/>
        <v>-732376431726.36572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-732376431726.36572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-3051568465.5265236</v>
      </c>
      <c r="L3680" s="444">
        <f t="shared" ca="1" si="172"/>
        <v>-735428000191.89221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-735428000191.89221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-3064283334.132884</v>
      </c>
      <c r="L3681" s="444">
        <f t="shared" ca="1" si="172"/>
        <v>-738492283526.02515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-738492283526.02515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-3077051181.358438</v>
      </c>
      <c r="L3682" s="444">
        <f t="shared" ca="1" si="172"/>
        <v>-741569334707.38354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-741569334707.38354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-3089872227.9474316</v>
      </c>
      <c r="L3683" s="444">
        <f t="shared" ca="1" si="172"/>
        <v>-744659206935.33093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-744659206935.33093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-3102746695.563879</v>
      </c>
      <c r="L3684" s="444">
        <f t="shared" ca="1" si="172"/>
        <v>-747761953630.89478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-747761953630.89478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-3115674806.7953949</v>
      </c>
      <c r="L3685" s="444">
        <f t="shared" ca="1" si="172"/>
        <v>-750877628437.69019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-750877628437.69019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-3128656785.1570425</v>
      </c>
      <c r="L3686" s="444">
        <f t="shared" ca="1" si="172"/>
        <v>-754006285222.84717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-754006285222.84717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-3141692855.0951967</v>
      </c>
      <c r="L3687" s="444">
        <f t="shared" ca="1" si="172"/>
        <v>-757147978077.94238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-757147978077.94238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-3154783241.9914265</v>
      </c>
      <c r="L3688" s="444">
        <f t="shared" ca="1" si="172"/>
        <v>-760302761319.93384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-760302761319.93384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-3167928172.1663909</v>
      </c>
      <c r="L3689" s="444">
        <f t="shared" ca="1" si="172"/>
        <v>-763470689492.10022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-763470689492.10022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-3181127872.8837509</v>
      </c>
      <c r="L3690" s="444">
        <f t="shared" ca="1" si="172"/>
        <v>-766651817364.98401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-766651817364.98401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-3194382572.3541002</v>
      </c>
      <c r="L3691" s="444">
        <f t="shared" ca="1" si="172"/>
        <v>-769846199937.33813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-769846199937.33813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-3207692499.7389088</v>
      </c>
      <c r="L3692" s="444">
        <f t="shared" ca="1" si="172"/>
        <v>-773053892437.07703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-773053892437.07703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-3221057885.1544876</v>
      </c>
      <c r="L3693" s="444">
        <f t="shared" ca="1" si="172"/>
        <v>-776274950322.23157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-776274950322.23157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-3234478959.6759648</v>
      </c>
      <c r="L3694" s="444">
        <f t="shared" ca="1" si="172"/>
        <v>-779509429281.90759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-779509429281.90759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-3247955955.3412814</v>
      </c>
      <c r="L3695" s="444">
        <f t="shared" ca="1" si="172"/>
        <v>-782757385237.2489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-782757385237.2489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-3261489105.1552038</v>
      </c>
      <c r="L3696" s="444">
        <f t="shared" ca="1" si="172"/>
        <v>-786018874342.40405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-786018874342.40405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-3275078643.0933504</v>
      </c>
      <c r="L3697" s="444">
        <f t="shared" ca="1" si="172"/>
        <v>-789293952985.49744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-789293952985.49744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-3288724804.1062393</v>
      </c>
      <c r="L3698" s="444">
        <f t="shared" ca="1" si="172"/>
        <v>-792582677789.60364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-792582677789.60364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-3302427824.1233482</v>
      </c>
      <c r="L3699" s="444">
        <f t="shared" ca="1" si="172"/>
        <v>-795885105613.72693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-795885105613.72693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-3316187940.0571957</v>
      </c>
      <c r="L3700" s="444">
        <f t="shared" ca="1" si="172"/>
        <v>-799201293553.78418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-799201293553.78418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-3330005389.8074341</v>
      </c>
      <c r="L3701" s="444">
        <f t="shared" ca="1" si="172"/>
        <v>-802531298943.59155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-802531298943.59155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-3343880412.2649646</v>
      </c>
      <c r="L3702" s="444">
        <f t="shared" ca="1" si="172"/>
        <v>-805875179355.85657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-805875179355.85657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-3357813247.3160691</v>
      </c>
      <c r="L3703" s="444">
        <f t="shared" ca="1" si="172"/>
        <v>-809232992603.17261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-809232992603.17261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-3371804135.8465524</v>
      </c>
      <c r="L3704" s="444">
        <f t="shared" ca="1" si="172"/>
        <v>-812604796739.01917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-812604796739.01917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-3385853319.745913</v>
      </c>
      <c r="L3705" s="444">
        <f t="shared" ca="1" si="172"/>
        <v>-815990650058.76514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-815990650058.76514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-3399961041.9115214</v>
      </c>
      <c r="L3706" s="444">
        <f t="shared" ca="1" si="172"/>
        <v>-819390611100.67664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-819390611100.67664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-3414127546.2528191</v>
      </c>
      <c r="L3707" s="444">
        <f t="shared" ca="1" si="172"/>
        <v>-822804738646.92944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-822804738646.92944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-3428353077.6955395</v>
      </c>
      <c r="L3708" s="444">
        <f t="shared" ca="1" si="172"/>
        <v>-826233091724.625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-826233091724.625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-3442637882.1859374</v>
      </c>
      <c r="L3709" s="444">
        <f t="shared" ca="1" si="172"/>
        <v>-829675729606.81091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-829675729606.81091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-3456982206.6950455</v>
      </c>
      <c r="L3710" s="444">
        <f t="shared" ca="1" si="172"/>
        <v>-833132711813.50598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-833132711813.50598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-3471386299.2229414</v>
      </c>
      <c r="L3711" s="444">
        <f t="shared" ca="1" si="172"/>
        <v>-836604098112.72888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-836604098112.72888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-3485850408.8030372</v>
      </c>
      <c r="L3712" s="444">
        <f t="shared" ca="1" si="172"/>
        <v>-840089948521.53186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-840089948521.53186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-3500374785.5063825</v>
      </c>
      <c r="L3713" s="444">
        <f t="shared" ca="1" si="172"/>
        <v>-843590323307.03821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-843590323307.03821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-3514959680.4459925</v>
      </c>
      <c r="L3714" s="444">
        <f t="shared" ca="1" si="172"/>
        <v>-847105282987.48425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-847105282987.48425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-3529605345.7811842</v>
      </c>
      <c r="L3715" s="444">
        <f t="shared" ca="1" si="172"/>
        <v>-850634888333.26538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-850634888333.26538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-3544312034.7219391</v>
      </c>
      <c r="L3716" s="444">
        <f t="shared" ca="1" si="172"/>
        <v>-854179200367.9873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-854179200367.9873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-3559080001.5332804</v>
      </c>
      <c r="L3717" s="444">
        <f t="shared" ca="1" si="172"/>
        <v>-857738280369.52063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-857738280369.52063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-3573909501.539669</v>
      </c>
      <c r="L3718" s="444">
        <f t="shared" ca="1" si="172"/>
        <v>-861312189871.0603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-861312189871.0603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-3588800791.1294179</v>
      </c>
      <c r="L3719" s="444">
        <f t="shared" ca="1" si="172"/>
        <v>-864900990662.1897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-864900990662.1897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-3603754127.7591233</v>
      </c>
      <c r="L3720" s="444">
        <f t="shared" ca="1" si="172"/>
        <v>-868504744789.94885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-868504744789.94885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-3618769769.9581199</v>
      </c>
      <c r="L3721" s="444">
        <f t="shared" ca="1" si="172"/>
        <v>-872123514559.90698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-872123514559.90698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-3633847977.3329458</v>
      </c>
      <c r="L3722" s="444">
        <f t="shared" ca="1" si="172"/>
        <v>-875757362537.23987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-875757362537.23987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-3648989010.5718327</v>
      </c>
      <c r="L3723" s="444">
        <f t="shared" ca="1" si="172"/>
        <v>-879406351547.81165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-879406351547.81165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-3664193131.4492145</v>
      </c>
      <c r="L3724" s="444">
        <f t="shared" ca="1" si="172"/>
        <v>-883070544679.26086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-883070544679.26086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-3679460602.8302536</v>
      </c>
      <c r="L3725" s="444">
        <f t="shared" ca="1" si="172"/>
        <v>-886750005282.09106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-886750005282.09106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-3694791688.6753798</v>
      </c>
      <c r="L3726" s="444">
        <f t="shared" ca="1" si="172"/>
        <v>-890444796970.76648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-890444796970.76648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-3710186654.0448604</v>
      </c>
      <c r="L3727" s="444">
        <f t="shared" ca="1" si="172"/>
        <v>-894154983624.81128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-894154983624.81128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-3725645765.1033802</v>
      </c>
      <c r="L3728" s="444">
        <f t="shared" ca="1" si="172"/>
        <v>-897880629389.91467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-897880629389.91467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-3741169289.1246438</v>
      </c>
      <c r="L3729" s="444">
        <f t="shared" ca="1" si="172"/>
        <v>-901621798679.03931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-901621798679.03931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-3756757494.495997</v>
      </c>
      <c r="L3730" s="444">
        <f t="shared" ca="1" si="172"/>
        <v>-905378556173.53528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-905378556173.53528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-3772410650.7230635</v>
      </c>
      <c r="L3731" s="444">
        <f t="shared" ca="1" si="172"/>
        <v>-909150966824.2583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-909150966824.2583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-3788129028.4344101</v>
      </c>
      <c r="L3732" s="444">
        <f t="shared" ca="1" si="172"/>
        <v>-912939095852.69275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-912939095852.69275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-3803912899.3862195</v>
      </c>
      <c r="L3733" s="444">
        <f t="shared" ca="1" si="172"/>
        <v>-916743008752.07898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-916743008752.07898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-3819762536.4669957</v>
      </c>
      <c r="L3734" s="444">
        <f t="shared" ca="1" si="172"/>
        <v>-920562771288.54602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-920562771288.54602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-3835678213.7022748</v>
      </c>
      <c r="L3735" s="444">
        <f t="shared" ca="1" si="172"/>
        <v>-924398449502.24829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-924398449502.24829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-3851660206.2593679</v>
      </c>
      <c r="L3736" s="444">
        <f t="shared" ca="1" si="172"/>
        <v>-928250109708.50769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-928250109708.50769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-3867708790.4521155</v>
      </c>
      <c r="L3737" s="444">
        <f t="shared" ca="1" si="172"/>
        <v>-932117818498.95984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-932117818498.95984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-3883824243.7456665</v>
      </c>
      <c r="L3738" s="444">
        <f t="shared" ca="1" si="172"/>
        <v>-936001642742.70557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-936001642742.70557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-3900006844.7612729</v>
      </c>
      <c r="L3739" s="444">
        <f t="shared" ca="1" si="172"/>
        <v>-939901649587.4668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-939901649587.4668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-3916256873.2811117</v>
      </c>
      <c r="L3740" s="444">
        <f t="shared" ca="1" si="172"/>
        <v>-943817906460.74792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-943817906460.74792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-3932574610.2531157</v>
      </c>
      <c r="L3741" s="444">
        <f t="shared" ca="1" si="172"/>
        <v>-947750481071.0011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-947750481071.0011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-3948960337.7958374</v>
      </c>
      <c r="L3742" s="444">
        <f t="shared" ca="1" si="172"/>
        <v>-951699441408.79688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-951699441408.79688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-3965414339.20332</v>
      </c>
      <c r="L3743" s="444">
        <f t="shared" ca="1" si="172"/>
        <v>-955664855748.00024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-955664855748.00024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-3981936898.9500008</v>
      </c>
      <c r="L3744" s="444">
        <f t="shared" ca="1" si="172"/>
        <v>-959646792646.9502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-959646792646.9502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-3998528302.6956258</v>
      </c>
      <c r="L3745" s="444">
        <f t="shared" ca="1" si="172"/>
        <v>-963645320949.64587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-963645320949.64587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-4015188837.2901917</v>
      </c>
      <c r="L3746" s="444">
        <f t="shared" ca="1" si="172"/>
        <v>-967660509786.93604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-967660509786.93604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-4031918790.7788997</v>
      </c>
      <c r="L3747" s="444">
        <f t="shared" ca="1" si="172"/>
        <v>-971692428577.71497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-971692428577.71497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-4048718452.407146</v>
      </c>
      <c r="L3748" s="444">
        <f t="shared" ca="1" si="172"/>
        <v>-975741147030.12207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-975741147030.12207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-4065588112.6255093</v>
      </c>
      <c r="L3749" s="444">
        <f t="shared" ca="1" si="172"/>
        <v>-979806735142.74756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-979806735142.74756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-4082528063.0947814</v>
      </c>
      <c r="L3750" s="444">
        <f t="shared" ca="1" si="172"/>
        <v>-983889263205.84229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-983889263205.84229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-4099538596.6910095</v>
      </c>
      <c r="L3751" s="444">
        <f t="shared" ca="1" si="172"/>
        <v>-987988801802.53333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-987988801802.53333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-4116620007.5105548</v>
      </c>
      <c r="L3752" s="444">
        <f t="shared" ca="1" si="172"/>
        <v>-992105421810.04382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-992105421810.04382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-4133772590.8751826</v>
      </c>
      <c r="L3753" s="444">
        <f t="shared" ca="1" si="172"/>
        <v>-996239194400.91895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-996239194400.91895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-4150996643.337162</v>
      </c>
      <c r="L3754" s="444">
        <f t="shared" ca="1" si="172"/>
        <v>-1000390191044.2561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-1000390191044.2561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-4168292462.6844006</v>
      </c>
      <c r="L3755" s="444">
        <f t="shared" ca="1" si="172"/>
        <v>-1004558483506.9406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-1004558483506.9406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-4185660347.9455857</v>
      </c>
      <c r="L3756" s="444">
        <f t="shared" ca="1" si="172"/>
        <v>-1008744143854.8861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-1008744143854.8861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-4203100599.3953586</v>
      </c>
      <c r="L3757" s="444">
        <f t="shared" ca="1" si="172"/>
        <v>-1012947244454.2815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-1012947244454.2815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-4220613518.5595059</v>
      </c>
      <c r="L3758" s="444">
        <f t="shared" ca="1" si="172"/>
        <v>-1017167857972.8409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-1017167857972.8409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-4238199408.2201705</v>
      </c>
      <c r="L3759" s="444">
        <f t="shared" ca="1" si="172"/>
        <v>-1021406057381.0612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-1021406057381.0612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-4255858572.4210877</v>
      </c>
      <c r="L3760" s="444">
        <f t="shared" ca="1" si="172"/>
        <v>-1025661915953.4823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-1025661915953.4823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-4273591316.4728427</v>
      </c>
      <c r="L3761" s="444">
        <f t="shared" ca="1" si="172"/>
        <v>-1029935507269.9552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-1029935507269.9552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-4291397946.9581466</v>
      </c>
      <c r="L3762" s="444">
        <f t="shared" ca="1" si="172"/>
        <v>-1034226905216.9133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-1034226905216.9133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-4309278771.7371387</v>
      </c>
      <c r="L3763" s="444">
        <f t="shared" ca="1" si="172"/>
        <v>-1038536183988.6505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-1038536183988.6505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-4327234099.9527102</v>
      </c>
      <c r="L3764" s="444">
        <f t="shared" ca="1" si="172"/>
        <v>-1042863418088.6033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-1042863418088.6033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-4345264242.0358467</v>
      </c>
      <c r="L3765" s="444">
        <f t="shared" ca="1" si="172"/>
        <v>-1047208682330.6392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-1047208682330.6392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-4363369509.7109966</v>
      </c>
      <c r="L3766" s="444">
        <f t="shared" ca="1" si="172"/>
        <v>-1051572051840.3501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-1051572051840.3501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-4381550216.0014591</v>
      </c>
      <c r="L3767" s="444">
        <f t="shared" ca="1" si="172"/>
        <v>-1055953602056.3516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-1055953602056.3516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-4399806675.2347984</v>
      </c>
      <c r="L3768" s="444">
        <f t="shared" ca="1" si="172"/>
        <v>-1060353408731.5863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-1060353408731.5863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-4418139203.0482759</v>
      </c>
      <c r="L3769" s="444">
        <f t="shared" ca="1" si="172"/>
        <v>-1064771547934.6345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-1064771547934.6345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-4436548116.394311</v>
      </c>
      <c r="L3770" s="444">
        <f t="shared" ca="1" si="172"/>
        <v>-1069208096051.0288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-1069208096051.0288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-4455033733.5459538</v>
      </c>
      <c r="L3771" s="444">
        <f t="shared" ca="1" si="172"/>
        <v>-1073663129784.5747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-1073663129784.5747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-4473596374.1023941</v>
      </c>
      <c r="L3772" s="444">
        <f t="shared" ca="1" si="172"/>
        <v>-1078136726158.6771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-1078136726158.6771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-4492236358.9944878</v>
      </c>
      <c r="L3773" s="444">
        <f t="shared" ca="1" si="172"/>
        <v>-1082628962517.6716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-1082628962517.6716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-4510954010.4902983</v>
      </c>
      <c r="L3774" s="444">
        <f t="shared" ca="1" si="172"/>
        <v>-1087139916528.162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-1087139916528.162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-4529749652.200675</v>
      </c>
      <c r="L3775" s="444">
        <f t="shared" ca="1" si="172"/>
        <v>-1091669666180.3627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-1091669666180.3627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-4548623609.0848446</v>
      </c>
      <c r="L3776" s="444">
        <f t="shared" ca="1" si="172"/>
        <v>-1096218289789.4475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-1096218289789.4475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-4567576207.4560318</v>
      </c>
      <c r="L3777" s="444">
        <f t="shared" ca="1" si="172"/>
        <v>-1100785865996.9036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-1100785865996.9036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-4586607774.9870977</v>
      </c>
      <c r="L3778" s="444">
        <f t="shared" ca="1" si="172"/>
        <v>-1105372473771.8906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-1105372473771.8906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-4605718640.7162113</v>
      </c>
      <c r="L3779" s="444">
        <f t="shared" ca="1" si="172"/>
        <v>-1109978192412.6069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-1109978192412.6069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-4624909135.0525284</v>
      </c>
      <c r="L3780" s="444">
        <f t="shared" ca="1" si="172"/>
        <v>-1114603101547.6594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-1114603101547.6594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-4644179589.7819138</v>
      </c>
      <c r="L3781" s="444">
        <f t="shared" ca="1" si="172"/>
        <v>-1119247281137.4414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-1119247281137.4414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-4663530338.0726728</v>
      </c>
      <c r="L3782" s="444">
        <f t="shared" ca="1" si="172"/>
        <v>-1123910811475.5142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-1123910811475.5142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-4682961714.4813089</v>
      </c>
      <c r="L3783" s="444">
        <f t="shared" ca="1" si="172"/>
        <v>-1128593773189.9954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-1128593773189.9954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-4702474054.9583139</v>
      </c>
      <c r="L3784" s="444">
        <f t="shared" ca="1" si="172"/>
        <v>-1133296247244.9536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-1133296247244.9536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-4722067696.8539734</v>
      </c>
      <c r="L3785" s="444">
        <f t="shared" ca="1" si="172"/>
        <v>-1138018314941.8076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-1138018314941.8076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-4741742978.9241982</v>
      </c>
      <c r="L3786" s="444">
        <f t="shared" ca="1" si="172"/>
        <v>-1142760057920.7319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-1142760057920.7319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-4761500241.3363829</v>
      </c>
      <c r="L3787" s="444">
        <f t="shared" ca="1" si="172"/>
        <v>-1147521558162.0684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-1147521558162.0684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-4781339825.6752844</v>
      </c>
      <c r="L3788" s="444">
        <f t="shared" ca="1" si="172"/>
        <v>-1152302897987.7437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-1152302897987.7437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-4801262074.9489317</v>
      </c>
      <c r="L3789" s="444">
        <f t="shared" ca="1" si="172"/>
        <v>-1157104160062.6926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-1157104160062.6926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-4821267333.594553</v>
      </c>
      <c r="L3790" s="444">
        <f t="shared" ca="1" si="172"/>
        <v>-1161925427396.2871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-1161925427396.2871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-4841355947.4845295</v>
      </c>
      <c r="L3791" s="444">
        <f t="shared" ca="1" si="172"/>
        <v>-1166766783343.7717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-1166766783343.7717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-4861528263.9323826</v>
      </c>
      <c r="L3792" s="444">
        <f t="shared" ca="1" si="172"/>
        <v>-1171628311607.7041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-1171628311607.7041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-4881784631.6987667</v>
      </c>
      <c r="L3793" s="444">
        <f t="shared" ca="1" si="172"/>
        <v>-1176510096239.4028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-1176510096239.4028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-4902125400.9975119</v>
      </c>
      <c r="L3794" s="444">
        <f t="shared" ca="1" si="172"/>
        <v>-1181412221640.4004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-1181412221640.4004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-4922550923.501668</v>
      </c>
      <c r="L3795" s="444">
        <f t="shared" ca="1" si="172"/>
        <v>-1186334772563.9021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-1186334772563.9021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-4943061552.3495922</v>
      </c>
      <c r="L3796" s="444">
        <f t="shared" ca="1" si="172"/>
        <v>-1191277834116.2517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-1191277834116.2517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-4963657642.1510487</v>
      </c>
      <c r="L3797" s="444">
        <f t="shared" ca="1" si="172"/>
        <v>-1196241491758.4028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-1196241491758.4028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-4984339548.9933453</v>
      </c>
      <c r="L3798" s="444">
        <f t="shared" ca="1" si="172"/>
        <v>-1201225831307.3962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-1201225831307.3962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-5005107630.447484</v>
      </c>
      <c r="L3799" s="444">
        <f t="shared" ca="1" si="172"/>
        <v>-1206230938937.8438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-1206230938937.8438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-5025962245.5743484</v>
      </c>
      <c r="L3800" s="444">
        <f t="shared" ca="1" si="172"/>
        <v>-1211256901183.4182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-1211256901183.4182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-5046903754.9309092</v>
      </c>
      <c r="L3801" s="444">
        <f t="shared" ca="1" si="172"/>
        <v>-1216303804938.3491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-1216303804938.3491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-5067932520.5764542</v>
      </c>
      <c r="L3802" s="444">
        <f t="shared" ca="1" si="172"/>
        <v>-1221371737458.9255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-1221371737458.9255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-5089048906.0788565</v>
      </c>
      <c r="L3803" s="444">
        <f t="shared" ca="1" si="172"/>
        <v>-1226460786365.0044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-1226460786365.0044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-5110253276.5208511</v>
      </c>
      <c r="L3804" s="444">
        <f t="shared" ca="1" si="172"/>
        <v>-1231571039641.5251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-1231571039641.5251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-5131545998.5063543</v>
      </c>
      <c r="L3805" s="444">
        <f t="shared" ca="1" si="172"/>
        <v>-1236702585640.0315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-1236702585640.0315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-5152927440.1667976</v>
      </c>
      <c r="L3806" s="444">
        <f t="shared" ca="1" si="172"/>
        <v>-1241855513080.1982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-1241855513080.1982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-5174397971.1674929</v>
      </c>
      <c r="L3807" s="444">
        <f t="shared" ca="1" si="172"/>
        <v>-1247029911051.3657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-1247029911051.3657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-5195957962.7140236</v>
      </c>
      <c r="L3808" s="444">
        <f t="shared" ca="1" si="172"/>
        <v>-1252225869014.0798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-1252225869014.0798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-5217607787.5586662</v>
      </c>
      <c r="L3809" s="444">
        <f t="shared" ca="1" si="172"/>
        <v>-1257443476801.6384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-1257443476801.6384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-5239347820.0068264</v>
      </c>
      <c r="L3810" s="444">
        <f t="shared" ca="1" si="172"/>
        <v>-1262682824621.6453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-1262682824621.6453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-5261178435.923522</v>
      </c>
      <c r="L3811" s="444">
        <f t="shared" ca="1" si="172"/>
        <v>-1267944003057.5688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-1267944003057.5688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-5283100012.7398701</v>
      </c>
      <c r="L3812" s="444">
        <f t="shared" ca="1" si="172"/>
        <v>-1273227103070.3088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-1273227103070.3088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-5305112929.4596205</v>
      </c>
      <c r="L3813" s="444">
        <f t="shared" ca="1" si="172"/>
        <v>-1278532215999.7686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-1278532215999.7686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-5327217566.6657019</v>
      </c>
      <c r="L3814" s="444">
        <f t="shared" ca="1" si="172"/>
        <v>-1283859433566.4343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-1283859433566.4343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-5349414306.5268097</v>
      </c>
      <c r="L3815" s="444">
        <f t="shared" ca="1" si="172"/>
        <v>-1289208847872.9612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-1289208847872.9612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-5371703532.8040047</v>
      </c>
      <c r="L3816" s="444">
        <f t="shared" ca="1" si="172"/>
        <v>-1294580551405.7651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-1294580551405.7651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-5394085630.8573551</v>
      </c>
      <c r="L3817" s="444">
        <f t="shared" ca="1" si="172"/>
        <v>-1299974637036.6226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-1299974637036.6226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-5416560987.6525936</v>
      </c>
      <c r="L3818" s="444">
        <f t="shared" ca="1" si="172"/>
        <v>-1305391198024.2751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-1305391198024.2751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-5439129991.7678127</v>
      </c>
      <c r="L3819" s="444">
        <f t="shared" ca="1" si="172"/>
        <v>-1310830328016.043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-1310830328016.043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-5461793033.4001789</v>
      </c>
      <c r="L3820" s="444">
        <f t="shared" ca="1" si="172"/>
        <v>-1316292121049.4431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-1316292121049.4431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-5484550504.3726797</v>
      </c>
      <c r="L3821" s="444">
        <f t="shared" ca="1" si="172"/>
        <v>-1321776671553.8157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-1321776671553.8157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-5507402798.1408987</v>
      </c>
      <c r="L3822" s="444">
        <f t="shared" ca="1" si="172"/>
        <v>-1327284074351.9565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-1327284074351.9565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-5530350309.799819</v>
      </c>
      <c r="L3823" s="444">
        <f t="shared" ca="1" si="172"/>
        <v>-1332814424661.7563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-1332814424661.7563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-5553393436.0906515</v>
      </c>
      <c r="L3824" s="444">
        <f t="shared" ca="1" si="172"/>
        <v>-1338367818097.8469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-1338367818097.8469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-5576532575.4076958</v>
      </c>
      <c r="L3825" s="444">
        <f t="shared" ca="1" si="172"/>
        <v>-1343944350673.2546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-1343944350673.2546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-5599768127.8052273</v>
      </c>
      <c r="L3826" s="444">
        <f t="shared" ca="1" si="172"/>
        <v>-1349544118801.0598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-1349544118801.0598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-5623100495.0044155</v>
      </c>
      <c r="L3827" s="444">
        <f t="shared" ca="1" si="172"/>
        <v>-1355167219296.0642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-1355167219296.0642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-5646530080.4002676</v>
      </c>
      <c r="L3828" s="444">
        <f t="shared" ca="1" si="172"/>
        <v>-1360813749376.4644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-1360813749376.4644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-5670057289.0686016</v>
      </c>
      <c r="L3829" s="444">
        <f t="shared" ca="1" si="172"/>
        <v>-1366483806665.533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-1366483806665.533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-5693682527.7730541</v>
      </c>
      <c r="L3830" s="444">
        <f t="shared" ca="1" si="172"/>
        <v>-1372177489193.3059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-1372177489193.3059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-5717406204.9721079</v>
      </c>
      <c r="L3831" s="444">
        <f t="shared" ca="1" si="172"/>
        <v>-1377894895398.2781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-1377894895398.2781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-5741228730.8261585</v>
      </c>
      <c r="L3832" s="444">
        <f t="shared" ca="1" si="172"/>
        <v>-1383636124129.1042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-1383636124129.1042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-5765150517.2046013</v>
      </c>
      <c r="L3833" s="444">
        <f t="shared" ref="L3833:L4087" ca="1" si="177">I3833-J3833+K3833</f>
        <v>-1389401274646.3088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-1389401274646.3088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-5789171977.6929531</v>
      </c>
      <c r="L3834" s="444">
        <f t="shared" ca="1" si="177"/>
        <v>-1395190446624.0017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-1395190446624.0017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-5813293527.6000071</v>
      </c>
      <c r="L3835" s="444">
        <f t="shared" ca="1" si="177"/>
        <v>-1401003740151.6018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-1401003740151.6018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-5837515583.9650078</v>
      </c>
      <c r="L3836" s="444">
        <f t="shared" ca="1" si="177"/>
        <v>-1406841255735.5669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-1406841255735.5669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-5861838565.5648623</v>
      </c>
      <c r="L3837" s="444">
        <f t="shared" ca="1" si="177"/>
        <v>-1412703094301.1318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-1412703094301.1318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-5886262892.9213829</v>
      </c>
      <c r="L3838" s="444">
        <f t="shared" ca="1" si="177"/>
        <v>-1418589357194.0532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-1418589357194.0532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-5910788988.3085546</v>
      </c>
      <c r="L3839" s="444">
        <f t="shared" ca="1" si="177"/>
        <v>-1424500146182.3618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-1424500146182.3618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-5935417275.759841</v>
      </c>
      <c r="L3840" s="444">
        <f t="shared" ca="1" si="177"/>
        <v>-1430435563458.1216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-1430435563458.1216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-5960148181.0755062</v>
      </c>
      <c r="L3841" s="444">
        <f t="shared" ca="1" si="177"/>
        <v>-1436395711639.197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-1436395711639.197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-5984982131.8299875</v>
      </c>
      <c r="L3842" s="444">
        <f t="shared" ca="1" si="177"/>
        <v>-1442380693771.0271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-1442380693771.0271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-6009919557.3792791</v>
      </c>
      <c r="L3843" s="444">
        <f t="shared" ca="1" si="177"/>
        <v>-1448390613328.4065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-1448390613328.4065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-6034960888.8683605</v>
      </c>
      <c r="L3844" s="444">
        <f t="shared" ca="1" si="177"/>
        <v>-1454425574217.2749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-1454425574217.2749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-6060106559.2386456</v>
      </c>
      <c r="L3845" s="444">
        <f t="shared" ca="1" si="177"/>
        <v>-1460485680776.5134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-1460485680776.5134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-6085357003.2354727</v>
      </c>
      <c r="L3846" s="444">
        <f t="shared" ca="1" si="177"/>
        <v>-1466571037779.7488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-1466571037779.7488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-6110712657.4156199</v>
      </c>
      <c r="L3847" s="444">
        <f t="shared" ca="1" si="177"/>
        <v>-1472681750437.1643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-1472681750437.1643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-6136173960.154851</v>
      </c>
      <c r="L3848" s="444">
        <f t="shared" ca="1" si="177"/>
        <v>-1478817924397.3191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-1478817924397.3191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-6161741351.6554966</v>
      </c>
      <c r="L3849" s="444">
        <f t="shared" ca="1" si="177"/>
        <v>-1484979665748.9746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-1484979665748.9746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-6187415273.9540606</v>
      </c>
      <c r="L3850" s="444">
        <f t="shared" ca="1" si="177"/>
        <v>-1491167081022.9287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-1491167081022.9287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-6213196170.9288692</v>
      </c>
      <c r="L3851" s="444">
        <f t="shared" ca="1" si="177"/>
        <v>-1497380277193.8577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-1497380277193.8577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-6239084488.3077402</v>
      </c>
      <c r="L3852" s="444">
        <f t="shared" ca="1" si="177"/>
        <v>-1503619361682.1655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-1503619361682.1655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-6265080673.6756897</v>
      </c>
      <c r="L3853" s="444">
        <f t="shared" ca="1" si="177"/>
        <v>-1509884442355.8413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-1509884442355.8413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-6291185176.4826717</v>
      </c>
      <c r="L3854" s="444">
        <f t="shared" ca="1" si="177"/>
        <v>-1516175627532.324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-1516175627532.324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-6317398448.0513496</v>
      </c>
      <c r="L3855" s="444">
        <f t="shared" ca="1" si="177"/>
        <v>-1522493025980.3752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-1522493025980.3752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-6343720941.584897</v>
      </c>
      <c r="L3856" s="444">
        <f t="shared" ca="1" si="177"/>
        <v>-1528836746921.9602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-1528836746921.9602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-6370153112.1748343</v>
      </c>
      <c r="L3857" s="444">
        <f t="shared" ca="1" si="177"/>
        <v>-1535206900034.135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-1535206900034.135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-6396695416.8088961</v>
      </c>
      <c r="L3858" s="444">
        <f t="shared" ca="1" si="177"/>
        <v>-1541603595450.9438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-1541603595450.9438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-6423348314.378933</v>
      </c>
      <c r="L3859" s="444">
        <f t="shared" ca="1" si="177"/>
        <v>-1548026943765.3228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-1548026943765.3228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-6450112265.6888447</v>
      </c>
      <c r="L3860" s="444">
        <f t="shared" ca="1" si="177"/>
        <v>-1554477056031.0117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-1554477056031.0117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-6476987733.4625492</v>
      </c>
      <c r="L3861" s="444">
        <f t="shared" ca="1" si="177"/>
        <v>-1560954043764.4744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-1560954043764.4744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-6503975182.3519764</v>
      </c>
      <c r="L3862" s="444">
        <f t="shared" ca="1" si="177"/>
        <v>-1567458018946.8264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-1567458018946.8264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-6531075078.9451103</v>
      </c>
      <c r="L3863" s="444">
        <f t="shared" ca="1" si="177"/>
        <v>-1573989094025.7715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-1573989094025.7715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-6558287891.7740479</v>
      </c>
      <c r="L3864" s="444">
        <f t="shared" ca="1" si="177"/>
        <v>-1580547381917.5454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-1580547381917.5454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-6585614091.3231058</v>
      </c>
      <c r="L3865" s="444">
        <f t="shared" ca="1" si="177"/>
        <v>-1587132996008.8684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-1587132996008.8684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-6613054150.036952</v>
      </c>
      <c r="L3866" s="444">
        <f t="shared" ca="1" si="177"/>
        <v>-1593746050158.9053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-1593746050158.9053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-6640608542.3287716</v>
      </c>
      <c r="L3867" s="444">
        <f t="shared" ca="1" si="177"/>
        <v>-1600386658701.2341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-1600386658701.2341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-6668277744.5884752</v>
      </c>
      <c r="L3868" s="444">
        <f t="shared" ca="1" si="177"/>
        <v>-1607054936445.8225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-1607054936445.8225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-6696062235.1909275</v>
      </c>
      <c r="L3869" s="444">
        <f t="shared" ca="1" si="177"/>
        <v>-1613750998681.0134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-1613750998681.0134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-6723962494.5042229</v>
      </c>
      <c r="L3870" s="444">
        <f t="shared" ca="1" si="177"/>
        <v>-1620474961175.5176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-1620474961175.5176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-6751979004.8979902</v>
      </c>
      <c r="L3871" s="444">
        <f t="shared" ca="1" si="177"/>
        <v>-1627226940180.4155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-1627226940180.4155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-6780112250.7517309</v>
      </c>
      <c r="L3872" s="444">
        <f t="shared" ca="1" si="177"/>
        <v>-1634007052431.1672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-1634007052431.1672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-6808362718.4631968</v>
      </c>
      <c r="L3873" s="444">
        <f t="shared" ca="1" si="177"/>
        <v>-1640815415149.6304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-1640815415149.6304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-6836730896.4567928</v>
      </c>
      <c r="L3874" s="444">
        <f t="shared" ca="1" si="177"/>
        <v>-1647652146046.0872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-1647652146046.0872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-6865217275.19203</v>
      </c>
      <c r="L3875" s="444">
        <f t="shared" ca="1" si="177"/>
        <v>-1654517363321.2793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-1654517363321.2793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-6893822347.1719971</v>
      </c>
      <c r="L3876" s="444">
        <f t="shared" ca="1" si="177"/>
        <v>-1661411185668.4512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-1661411185668.4512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-6922546606.9518795</v>
      </c>
      <c r="L3877" s="444">
        <f t="shared" ca="1" si="177"/>
        <v>-1668333732275.4031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-1668333732275.4031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-6951390551.1475124</v>
      </c>
      <c r="L3878" s="444">
        <f t="shared" ca="1" si="177"/>
        <v>-1675285122826.5505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-1675285122826.5505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-6980354678.4439602</v>
      </c>
      <c r="L3879" s="444">
        <f t="shared" ca="1" si="177"/>
        <v>-1682265477504.9944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-1682265477504.9944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-7009439489.6041431</v>
      </c>
      <c r="L3880" s="444">
        <f t="shared" ca="1" si="177"/>
        <v>-1689274916994.5986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-1689274916994.5986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-7038645487.4774942</v>
      </c>
      <c r="L3881" s="444">
        <f t="shared" ca="1" si="177"/>
        <v>-1696313562482.0762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-1696313562482.0762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-7067973177.0086508</v>
      </c>
      <c r="L3882" s="444">
        <f t="shared" ca="1" si="177"/>
        <v>-1703381535659.0847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-1703381535659.0847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-7097423065.2461863</v>
      </c>
      <c r="L3883" s="444">
        <f t="shared" ca="1" si="177"/>
        <v>-1710478958724.3308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-1710478958724.3308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-7126995661.3513784</v>
      </c>
      <c r="L3884" s="444">
        <f t="shared" ca="1" si="177"/>
        <v>-1717605954385.6821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-1717605954385.6821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-7156691476.6070089</v>
      </c>
      <c r="L3885" s="444">
        <f t="shared" ca="1" si="177"/>
        <v>-1724762645862.2891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-1724762645862.2891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-7186511024.4262037</v>
      </c>
      <c r="L3886" s="444">
        <f t="shared" ca="1" si="177"/>
        <v>-1731949156886.7153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-1731949156886.7153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-7216454820.3613129</v>
      </c>
      <c r="L3887" s="444">
        <f t="shared" ca="1" si="177"/>
        <v>-1739165611707.0767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-1739165611707.0767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-7246523382.1128197</v>
      </c>
      <c r="L3888" s="444">
        <f t="shared" ca="1" si="177"/>
        <v>-1746412135089.1895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-1746412135089.1895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-7276717229.53829</v>
      </c>
      <c r="L3889" s="444">
        <f t="shared" ca="1" si="177"/>
        <v>-1753688852318.7278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-1753688852318.7278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-7307036884.6613655</v>
      </c>
      <c r="L3890" s="444">
        <f t="shared" ca="1" si="177"/>
        <v>-1760995889203.3892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-1760995889203.3892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-7337482871.680789</v>
      </c>
      <c r="L3891" s="444">
        <f t="shared" ca="1" si="177"/>
        <v>-1768333372075.0701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-1768333372075.0701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-7368055716.9794598</v>
      </c>
      <c r="L3892" s="444">
        <f t="shared" ca="1" si="177"/>
        <v>-1775701427792.0496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-1775701427792.0496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-7398755949.1335402</v>
      </c>
      <c r="L3893" s="444">
        <f t="shared" ca="1" si="177"/>
        <v>-1783100183741.1831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-1783100183741.1831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-7429584098.9215956</v>
      </c>
      <c r="L3894" s="444">
        <f t="shared" ca="1" si="177"/>
        <v>-1790529767840.1047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-1790529767840.1047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-7460540699.3337698</v>
      </c>
      <c r="L3895" s="444">
        <f t="shared" ca="1" si="177"/>
        <v>-1797990308539.4385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-1797990308539.4385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-7491626285.5809937</v>
      </c>
      <c r="L3896" s="444">
        <f t="shared" ca="1" si="177"/>
        <v>-1805481934825.0195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-1805481934825.0195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-7522841395.104248</v>
      </c>
      <c r="L3897" s="444">
        <f t="shared" ca="1" si="177"/>
        <v>-1813004776220.1238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-1813004776220.1238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-7554186567.583849</v>
      </c>
      <c r="L3898" s="444">
        <f t="shared" ca="1" si="177"/>
        <v>-1820558962787.7075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-1820558962787.7075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-7585662344.9487801</v>
      </c>
      <c r="L3899" s="444">
        <f t="shared" ca="1" si="177"/>
        <v>-1828144625132.6563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-1828144625132.6563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-7617269271.3860674</v>
      </c>
      <c r="L3900" s="444">
        <f t="shared" ca="1" si="177"/>
        <v>-1835761894404.0422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-1835761894404.0422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-7649007893.3501759</v>
      </c>
      <c r="L3901" s="444">
        <f t="shared" ca="1" si="177"/>
        <v>-1843410902297.3923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-1843410902297.3923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-7680878759.5724678</v>
      </c>
      <c r="L3902" s="444">
        <f t="shared" ca="1" si="177"/>
        <v>-1851091781056.9648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-1851091781056.9648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-7712882421.0706863</v>
      </c>
      <c r="L3903" s="444">
        <f t="shared" ca="1" si="177"/>
        <v>-1858804663478.0356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-1858804663478.0356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-7745019431.1584816</v>
      </c>
      <c r="L3904" s="444">
        <f t="shared" ca="1" si="177"/>
        <v>-1866549682909.1941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-1866549682909.1941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-7777290345.4549751</v>
      </c>
      <c r="L3905" s="444">
        <f t="shared" ca="1" si="177"/>
        <v>-1874326973254.6492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-1874326973254.6492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-7809695721.894372</v>
      </c>
      <c r="L3906" s="444">
        <f t="shared" ca="1" si="177"/>
        <v>-1882136668976.5435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-1882136668976.5435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-7842236120.7355976</v>
      </c>
      <c r="L3907" s="444">
        <f t="shared" ca="1" si="177"/>
        <v>-1889978905097.2791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-1889978905097.2791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-7874912104.5719967</v>
      </c>
      <c r="L3908" s="444">
        <f t="shared" ca="1" si="177"/>
        <v>-1897853817201.8511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-1897853817201.8511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-7907724238.3410473</v>
      </c>
      <c r="L3909" s="444">
        <f t="shared" ca="1" si="177"/>
        <v>-1905761541440.1921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-1905761541440.1921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-7940673089.3341331</v>
      </c>
      <c r="L3910" s="444">
        <f t="shared" ca="1" si="177"/>
        <v>-1913702214529.5264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-1913702214529.5264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-7973759227.2063599</v>
      </c>
      <c r="L3911" s="444">
        <f t="shared" ca="1" si="177"/>
        <v>-1921675973756.7327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-1921675973756.7327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-8006983223.9863863</v>
      </c>
      <c r="L3912" s="444">
        <f t="shared" ca="1" si="177"/>
        <v>-1929682956980.719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-1929682956980.719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-8040345654.0863276</v>
      </c>
      <c r="L3913" s="444">
        <f t="shared" ca="1" si="177"/>
        <v>-1937723302634.8054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-1937723302634.8054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-8073847094.3116894</v>
      </c>
      <c r="L3914" s="444">
        <f t="shared" ca="1" si="177"/>
        <v>-1945797149729.1172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-1945797149729.1172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-8107488123.8713217</v>
      </c>
      <c r="L3915" s="444">
        <f t="shared" ca="1" si="177"/>
        <v>-1953904637852.9885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-1953904637852.9885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-8141269324.3874521</v>
      </c>
      <c r="L3916" s="444">
        <f t="shared" ca="1" si="177"/>
        <v>-1962045907177.376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-1962045907177.376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-8175191279.9057341</v>
      </c>
      <c r="L3917" s="444">
        <f t="shared" ca="1" si="177"/>
        <v>-1970221098457.2817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-1970221098457.2817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-8209254576.9053402</v>
      </c>
      <c r="L3918" s="444">
        <f t="shared" ca="1" si="177"/>
        <v>-1978430353034.187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-1978430353034.187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-8243459804.3091135</v>
      </c>
      <c r="L3919" s="444">
        <f t="shared" ca="1" si="177"/>
        <v>-1986673812838.4961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-1986673812838.4961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-8277807553.4937325</v>
      </c>
      <c r="L3920" s="444">
        <f t="shared" ca="1" si="177"/>
        <v>-1994951620391.9897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-1994951620391.9897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-8312298418.2999563</v>
      </c>
      <c r="L3921" s="444">
        <f t="shared" ca="1" si="177"/>
        <v>-2003263918810.2898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-2003263918810.2898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-8346932995.0428743</v>
      </c>
      <c r="L3922" s="444">
        <f t="shared" ca="1" si="177"/>
        <v>-2011610851805.3328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-2011610851805.3328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-8381711882.5222197</v>
      </c>
      <c r="L3923" s="444">
        <f t="shared" ca="1" si="177"/>
        <v>-2019992563687.855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-2019992563687.855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-8416635682.0327291</v>
      </c>
      <c r="L3924" s="444">
        <f t="shared" ca="1" si="177"/>
        <v>-2028409199369.8877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-2028409199369.8877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-8451704997.3745317</v>
      </c>
      <c r="L3925" s="444">
        <f t="shared" ca="1" si="177"/>
        <v>-2036860904367.2622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-2036860904367.2622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-8486920434.8635931</v>
      </c>
      <c r="L3926" s="444">
        <f t="shared" ca="1" si="177"/>
        <v>-2045347824802.1257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-2045347824802.1257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-8522282603.3421907</v>
      </c>
      <c r="L3927" s="444">
        <f t="shared" ca="1" si="177"/>
        <v>-2053870107405.468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-2053870107405.468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-8557792114.1894503</v>
      </c>
      <c r="L3928" s="444">
        <f t="shared" ca="1" si="177"/>
        <v>-2062427899519.6575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-2062427899519.6575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-8593449581.3319054</v>
      </c>
      <c r="L3929" s="444">
        <f t="shared" ca="1" si="177"/>
        <v>-2071021349100.9893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-2071021349100.9893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-8629255621.2541199</v>
      </c>
      <c r="L3930" s="444">
        <f t="shared" ca="1" si="177"/>
        <v>-2079650604722.2434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-2079650604722.2434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-8665210853.0093479</v>
      </c>
      <c r="L3931" s="444">
        <f t="shared" ca="1" si="177"/>
        <v>-2088315815575.2527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-2088315815575.2527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-8701315898.2302189</v>
      </c>
      <c r="L3932" s="444">
        <f t="shared" ca="1" si="177"/>
        <v>-2097017131473.4829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-2097017131473.4829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-8737571381.1395111</v>
      </c>
      <c r="L3933" s="444">
        <f t="shared" ca="1" si="177"/>
        <v>-2105754702854.6223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-2105754702854.6223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-8773977928.5609264</v>
      </c>
      <c r="L3934" s="444">
        <f t="shared" ca="1" si="177"/>
        <v>-2114528680783.1833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-2114528680783.1833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-8810536169.9299297</v>
      </c>
      <c r="L3935" s="444">
        <f t="shared" ca="1" si="177"/>
        <v>-2123339216953.1133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-2123339216953.1133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-8847246737.3046379</v>
      </c>
      <c r="L3936" s="444">
        <f t="shared" ca="1" si="177"/>
        <v>-2132186463690.418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-2132186463690.418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-8884110265.3767414</v>
      </c>
      <c r="L3937" s="444">
        <f t="shared" ca="1" si="177"/>
        <v>-2141070573955.7947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-2141070573955.7947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-8921127391.4824772</v>
      </c>
      <c r="L3938" s="444">
        <f t="shared" ca="1" si="177"/>
        <v>-2149991701347.2771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-2149991701347.2771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-8958298755.6136551</v>
      </c>
      <c r="L3939" s="444">
        <f t="shared" ca="1" si="177"/>
        <v>-2158950000102.8909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-2158950000102.8909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-8995625000.4287109</v>
      </c>
      <c r="L3940" s="444">
        <f t="shared" ca="1" si="177"/>
        <v>-2167945625103.3196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-2167945625103.3196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-9033106771.2638321</v>
      </c>
      <c r="L3941" s="444">
        <f t="shared" ca="1" si="177"/>
        <v>-2176978731874.5835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-2176978731874.5835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-9070744716.1440964</v>
      </c>
      <c r="L3942" s="444">
        <f t="shared" ca="1" si="177"/>
        <v>-2186049476590.7275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-2186049476590.7275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-9108539485.7946987</v>
      </c>
      <c r="L3943" s="444">
        <f t="shared" ca="1" si="177"/>
        <v>-2195158016076.5222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-2195158016076.5222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-9146491733.6521759</v>
      </c>
      <c r="L3944" s="444">
        <f t="shared" ca="1" si="177"/>
        <v>-2204304507810.1743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-2204304507810.1743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-9184602115.8757267</v>
      </c>
      <c r="L3945" s="444">
        <f t="shared" ca="1" si="177"/>
        <v>-2213489109926.0498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-2213489109926.0498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-9222871291.3585415</v>
      </c>
      <c r="L3946" s="444">
        <f t="shared" ca="1" si="177"/>
        <v>-2222711981217.4082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-2222711981217.4082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-9261299921.7392006</v>
      </c>
      <c r="L3947" s="444">
        <f t="shared" ca="1" si="177"/>
        <v>-2231973281139.1475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-2231973281139.1475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-9299888671.4131145</v>
      </c>
      <c r="L3948" s="444">
        <f t="shared" ca="1" si="177"/>
        <v>-2241273169810.5605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-2241273169810.5605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-9338638207.5440025</v>
      </c>
      <c r="L3949" s="444">
        <f t="shared" ca="1" si="177"/>
        <v>-2250611808018.1045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-2250611808018.1045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-9377549200.0754356</v>
      </c>
      <c r="L3950" s="444">
        <f t="shared" ca="1" si="177"/>
        <v>-2259989357218.1797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-2259989357218.1797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-9416622321.7424145</v>
      </c>
      <c r="L3951" s="444">
        <f t="shared" ca="1" si="177"/>
        <v>-2269405979539.9219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-2269405979539.9219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-9455858248.0830078</v>
      </c>
      <c r="L3952" s="444">
        <f t="shared" ca="1" si="177"/>
        <v>-2278861837788.0049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-2278861837788.0049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-9495257657.4500198</v>
      </c>
      <c r="L3953" s="444">
        <f t="shared" ca="1" si="177"/>
        <v>-2288357095445.4551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-2288357095445.4551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-9534821231.0227299</v>
      </c>
      <c r="L3954" s="444">
        <f t="shared" ca="1" si="177"/>
        <v>-2297891916676.478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-2297891916676.478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-9574549652.8186588</v>
      </c>
      <c r="L3955" s="444">
        <f t="shared" ca="1" si="177"/>
        <v>-2307466466329.2969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-2307466466329.2969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-9614443609.7054043</v>
      </c>
      <c r="L3956" s="444">
        <f t="shared" ca="1" si="177"/>
        <v>-2317080909939.0024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-2317080909939.0024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-9654503791.4125099</v>
      </c>
      <c r="L3957" s="444">
        <f t="shared" ca="1" si="177"/>
        <v>-2326735413730.415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-2326735413730.415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-9694730890.543396</v>
      </c>
      <c r="L3958" s="444">
        <f t="shared" ca="1" si="177"/>
        <v>-2336430144620.9585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-2336430144620.9585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-9735125602.587326</v>
      </c>
      <c r="L3959" s="444">
        <f t="shared" ca="1" si="177"/>
        <v>-2346165270223.5459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-2346165270223.5459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-9775688625.9314404</v>
      </c>
      <c r="L3960" s="444">
        <f t="shared" ca="1" si="177"/>
        <v>-2355940958849.4775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-2355940958849.4775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-9816420661.8728237</v>
      </c>
      <c r="L3961" s="444">
        <f t="shared" ca="1" si="177"/>
        <v>-2365757379511.3506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-2365757379511.3506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-9857322414.6306267</v>
      </c>
      <c r="L3962" s="444">
        <f t="shared" ca="1" si="177"/>
        <v>-2375614701925.9814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-2375614701925.9814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-9898394591.3582554</v>
      </c>
      <c r="L3963" s="444">
        <f t="shared" ca="1" si="177"/>
        <v>-2385513096517.3398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-2385513096517.3398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-9939637902.1555824</v>
      </c>
      <c r="L3964" s="444">
        <f t="shared" ca="1" si="177"/>
        <v>-2395452734419.4956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-2395452734419.4956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-9981053060.0812321</v>
      </c>
      <c r="L3965" s="444">
        <f t="shared" ca="1" si="177"/>
        <v>-2405433787479.5767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-2405433787479.5767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-10022640781.164902</v>
      </c>
      <c r="L3966" s="444">
        <f t="shared" ca="1" si="177"/>
        <v>-2415456428260.7417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-2415456428260.7417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-10064401784.419758</v>
      </c>
      <c r="L3967" s="444">
        <f t="shared" ca="1" si="177"/>
        <v>-2425520830045.1616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-2425520830045.1616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-10106336791.854839</v>
      </c>
      <c r="L3968" s="444">
        <f t="shared" ca="1" si="177"/>
        <v>-2435627166837.0166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-2435627166837.0166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-10148446528.48757</v>
      </c>
      <c r="L3969" s="444">
        <f t="shared" ca="1" si="177"/>
        <v>-2445775613365.5044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-2445775613365.5044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-10190731722.356268</v>
      </c>
      <c r="L3970" s="444">
        <f t="shared" ca="1" si="177"/>
        <v>-2455966345087.8608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-2455966345087.8608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-10233193104.532753</v>
      </c>
      <c r="L3971" s="444">
        <f t="shared" ca="1" si="177"/>
        <v>-2466199538192.3936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-2466199538192.3936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-10275831409.134974</v>
      </c>
      <c r="L3972" s="444">
        <f t="shared" ca="1" si="177"/>
        <v>-2476475369601.5283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-2476475369601.5283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-10318647373.339701</v>
      </c>
      <c r="L3973" s="444">
        <f t="shared" ca="1" si="177"/>
        <v>-2486794016974.8682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-2486794016974.8682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-10361641737.395285</v>
      </c>
      <c r="L3974" s="444">
        <f t="shared" ca="1" si="177"/>
        <v>-2497155658712.2637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-2497155658712.2637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-10404815244.634432</v>
      </c>
      <c r="L3975" s="444">
        <f t="shared" ca="1" si="177"/>
        <v>-2507560473956.8979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-2507560473956.8979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-10448168641.487074</v>
      </c>
      <c r="L3976" s="444">
        <f t="shared" ca="1" si="177"/>
        <v>-2518008642598.3853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-2518008642598.3853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-10491702677.493271</v>
      </c>
      <c r="L3977" s="444">
        <f t="shared" ca="1" si="177"/>
        <v>-2528500345275.8784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-2528500345275.8784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-10535418105.31616</v>
      </c>
      <c r="L3978" s="444">
        <f t="shared" ca="1" si="177"/>
        <v>-2539035763381.1943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-2539035763381.1943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-10579315680.754976</v>
      </c>
      <c r="L3979" s="444">
        <f t="shared" ca="1" si="177"/>
        <v>-2549615079061.9492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-2549615079061.9492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-10623396162.758121</v>
      </c>
      <c r="L3980" s="444">
        <f t="shared" ca="1" si="177"/>
        <v>-2560238475224.7075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-2560238475224.7075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-10667660313.436281</v>
      </c>
      <c r="L3981" s="444">
        <f t="shared" ca="1" si="177"/>
        <v>-2570906135538.144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-2570906135538.144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-10712108898.0756</v>
      </c>
      <c r="L3982" s="444">
        <f t="shared" ca="1" si="177"/>
        <v>-2581618244436.2197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-2581618244436.2197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-10756742685.150915</v>
      </c>
      <c r="L3983" s="444">
        <f t="shared" ca="1" si="177"/>
        <v>-2592374987121.3706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-2592374987121.3706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-10801562446.339045</v>
      </c>
      <c r="L3984" s="444">
        <f t="shared" ca="1" si="177"/>
        <v>-2603176549567.7095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-2603176549567.7095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-10846568956.532124</v>
      </c>
      <c r="L3985" s="444">
        <f t="shared" ca="1" si="177"/>
        <v>-2614023118524.2417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-2614023118524.2417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-10891762993.851007</v>
      </c>
      <c r="L3986" s="444">
        <f t="shared" ca="1" si="177"/>
        <v>-2624914881518.0928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-2624914881518.0928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-10937145339.65872</v>
      </c>
      <c r="L3987" s="444">
        <f t="shared" ca="1" si="177"/>
        <v>-2635852026857.7515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-2635852026857.7515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-10982716778.573965</v>
      </c>
      <c r="L3988" s="444">
        <f t="shared" ca="1" si="177"/>
        <v>-2646834743636.3252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-2646834743636.3252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-11028478098.484688</v>
      </c>
      <c r="L3989" s="444">
        <f t="shared" ca="1" si="177"/>
        <v>-2657863221734.8101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-2657863221734.8101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-11074430090.561708</v>
      </c>
      <c r="L3990" s="444">
        <f t="shared" ca="1" si="177"/>
        <v>-2668937651825.3716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-2668937651825.3716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-11120573549.272381</v>
      </c>
      <c r="L3991" s="444">
        <f t="shared" ca="1" si="177"/>
        <v>-2680058225374.644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-2680058225374.644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-11166909272.39435</v>
      </c>
      <c r="L3992" s="444">
        <f t="shared" ca="1" si="177"/>
        <v>-2691225134647.0386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-2691225134647.0386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-11213438061.029327</v>
      </c>
      <c r="L3993" s="444">
        <f t="shared" ca="1" si="177"/>
        <v>-2702438572708.0679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-2702438572708.0679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-11260160719.616949</v>
      </c>
      <c r="L3994" s="444">
        <f t="shared" ca="1" si="177"/>
        <v>-2713698733427.6851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-2713698733427.6851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-11307078055.948689</v>
      </c>
      <c r="L3995" s="444">
        <f t="shared" ca="1" si="177"/>
        <v>-2725005811483.6338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-2725005811483.6338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-11354190881.181807</v>
      </c>
      <c r="L3996" s="444">
        <f t="shared" ca="1" si="177"/>
        <v>-2736360002364.8154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-2736360002364.8154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-11401500009.853397</v>
      </c>
      <c r="L3997" s="444">
        <f t="shared" ca="1" si="177"/>
        <v>-2747761502374.6689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-2747761502374.6689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-11449006259.894453</v>
      </c>
      <c r="L3998" s="444">
        <f t="shared" ca="1" si="177"/>
        <v>-2759210508634.5635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-2759210508634.5635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-11496710452.644014</v>
      </c>
      <c r="L3999" s="444">
        <f t="shared" ca="1" si="177"/>
        <v>-2770707219087.2075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-2770707219087.2075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-11544613412.863365</v>
      </c>
      <c r="L4000" s="444">
        <f t="shared" ca="1" si="177"/>
        <v>-2782251832500.0708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-2782251832500.0708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-11592715968.750296</v>
      </c>
      <c r="L4001" s="444">
        <f t="shared" ca="1" si="177"/>
        <v>-2793844548468.8213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-2793844548468.8213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-11641018951.953423</v>
      </c>
      <c r="L4002" s="444">
        <f t="shared" ca="1" si="177"/>
        <v>-2805485567420.7749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-2805485567420.7749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-11689523197.586561</v>
      </c>
      <c r="L4003" s="444">
        <f t="shared" ca="1" si="177"/>
        <v>-2817175090618.3613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-2817175090618.3613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-11738229544.243172</v>
      </c>
      <c r="L4004" s="444">
        <f t="shared" ca="1" si="177"/>
        <v>-2828913320162.6045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-2828913320162.6045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-11787138834.010853</v>
      </c>
      <c r="L4005" s="444">
        <f t="shared" ca="1" si="177"/>
        <v>-2840700458996.6152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-2840700458996.6152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-11836251912.485897</v>
      </c>
      <c r="L4006" s="444">
        <f t="shared" ca="1" si="177"/>
        <v>-2852536710909.1011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-2852536710909.1011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-11885569628.787922</v>
      </c>
      <c r="L4007" s="444">
        <f t="shared" ca="1" si="177"/>
        <v>-2864422280537.8892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-2864422280537.8892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-11935092835.574537</v>
      </c>
      <c r="L4008" s="444">
        <f t="shared" ca="1" si="177"/>
        <v>-2876357373373.4639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-2876357373373.4639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-11984822389.056099</v>
      </c>
      <c r="L4009" s="444">
        <f t="shared" ca="1" si="177"/>
        <v>-2888342195762.52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-2888342195762.52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-12034759149.0105</v>
      </c>
      <c r="L4010" s="444">
        <f t="shared" ca="1" si="177"/>
        <v>-2900376954911.5308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-2900376954911.5308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-12084903978.798044</v>
      </c>
      <c r="L4011" s="444">
        <f t="shared" ca="1" si="177"/>
        <v>-2912461858890.3286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-2912461858890.3286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-12135257745.376369</v>
      </c>
      <c r="L4012" s="444">
        <f t="shared" ca="1" si="177"/>
        <v>-2924597116635.7051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-2924597116635.7051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-12185821319.315437</v>
      </c>
      <c r="L4013" s="444">
        <f t="shared" ca="1" si="177"/>
        <v>-2936782937955.0205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-2936782937955.0205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-12236595574.812586</v>
      </c>
      <c r="L4014" s="444">
        <f t="shared" ca="1" si="177"/>
        <v>-2949019533529.833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-2949019533529.833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-12287581389.707638</v>
      </c>
      <c r="L4015" s="444">
        <f t="shared" ca="1" si="177"/>
        <v>-2961307114919.5405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-2961307114919.5405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-12338779645.498085</v>
      </c>
      <c r="L4016" s="444">
        <f t="shared" ca="1" si="177"/>
        <v>-2973645894565.0386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-2973645894565.0386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-12390191227.354328</v>
      </c>
      <c r="L4017" s="444">
        <f t="shared" ca="1" si="177"/>
        <v>-2986036085792.3931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-2986036085792.3931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-12441817024.134972</v>
      </c>
      <c r="L4018" s="444">
        <f t="shared" ca="1" si="177"/>
        <v>-2998477902816.5278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-2998477902816.5278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-12493657928.402199</v>
      </c>
      <c r="L4019" s="444">
        <f t="shared" ca="1" si="177"/>
        <v>-3010971560744.9302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-3010971560744.9302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-12545714836.437208</v>
      </c>
      <c r="L4020" s="444">
        <f t="shared" ca="1" si="177"/>
        <v>-3023517275581.3672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-3023517275581.3672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-12597988648.255697</v>
      </c>
      <c r="L4021" s="444">
        <f t="shared" ca="1" si="177"/>
        <v>-3036115264229.623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-3036115264229.623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-12650480267.623428</v>
      </c>
      <c r="L4022" s="444">
        <f t="shared" ca="1" si="177"/>
        <v>-3048765744497.2466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-3048765744497.2466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-12703190602.071861</v>
      </c>
      <c r="L4023" s="444">
        <f t="shared" ca="1" si="177"/>
        <v>-3061468935099.3184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-3061468935099.3184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-12756120562.913826</v>
      </c>
      <c r="L4024" s="444">
        <f t="shared" ca="1" si="177"/>
        <v>-3074225055662.2324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-3074225055662.2324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-12809271065.259302</v>
      </c>
      <c r="L4025" s="444">
        <f t="shared" ca="1" si="177"/>
        <v>-3087034326727.4917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-3087034326727.4917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-12862643028.031216</v>
      </c>
      <c r="L4026" s="444">
        <f t="shared" ca="1" si="177"/>
        <v>-3099896969755.5229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-3099896969755.5229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-12916237373.981346</v>
      </c>
      <c r="L4027" s="444">
        <f t="shared" ca="1" si="177"/>
        <v>-3112813207129.5044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-3112813207129.5044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-12970055029.706268</v>
      </c>
      <c r="L4028" s="444">
        <f t="shared" ca="1" si="177"/>
        <v>-3125783262159.2104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-3125783262159.2104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-13024096925.663376</v>
      </c>
      <c r="L4029" s="444">
        <f t="shared" ca="1" si="177"/>
        <v>-3138807359084.874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-3138807359084.874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-13078363996.186975</v>
      </c>
      <c r="L4030" s="444">
        <f t="shared" ca="1" si="177"/>
        <v>-3151885723081.061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-3151885723081.061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-13132857179.504421</v>
      </c>
      <c r="L4031" s="444">
        <f t="shared" ca="1" si="177"/>
        <v>-3165018580260.5654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-3165018580260.5654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-13187577417.752356</v>
      </c>
      <c r="L4032" s="444">
        <f t="shared" ca="1" si="177"/>
        <v>-3178206157678.3179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-3178206157678.3179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-13242525656.99299</v>
      </c>
      <c r="L4033" s="444">
        <f t="shared" ca="1" si="177"/>
        <v>-3191448683335.311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-3191448683335.311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-13297702847.230463</v>
      </c>
      <c r="L4034" s="444">
        <f t="shared" ca="1" si="177"/>
        <v>-3204746386182.5415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-3204746386182.5415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-13353109942.427256</v>
      </c>
      <c r="L4035" s="444">
        <f t="shared" ca="1" si="177"/>
        <v>-3218099496124.9688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-3218099496124.9688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-13408747900.520702</v>
      </c>
      <c r="L4036" s="444">
        <f t="shared" ca="1" si="177"/>
        <v>-3231508244025.4893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-3231508244025.4893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-13464617683.439539</v>
      </c>
      <c r="L4037" s="444">
        <f t="shared" ca="1" si="177"/>
        <v>-3244972861708.9287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-3244972861708.9287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-13520720257.120537</v>
      </c>
      <c r="L4038" s="444">
        <f t="shared" ca="1" si="177"/>
        <v>-3258493581966.0493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-3258493581966.0493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-13577056591.525206</v>
      </c>
      <c r="L4039" s="444">
        <f t="shared" ca="1" si="177"/>
        <v>-3272070638557.5747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-3272070638557.5747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-13633627660.656561</v>
      </c>
      <c r="L4040" s="444">
        <f t="shared" ca="1" si="177"/>
        <v>-3285704266218.2314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-3285704266218.2314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-13690434442.575964</v>
      </c>
      <c r="L4041" s="444">
        <f t="shared" ca="1" si="177"/>
        <v>-3299394700660.8076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-3299394700660.8076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-13747477919.420033</v>
      </c>
      <c r="L4042" s="444">
        <f t="shared" ca="1" si="177"/>
        <v>-3313142178580.2275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-3313142178580.2275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-13804759077.417614</v>
      </c>
      <c r="L4043" s="444">
        <f t="shared" ca="1" si="177"/>
        <v>-3326946937657.645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-3326946937657.645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-13862278906.906855</v>
      </c>
      <c r="L4044" s="444">
        <f t="shared" ca="1" si="177"/>
        <v>-3340809216564.5518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-3340809216564.5518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-13920038402.352299</v>
      </c>
      <c r="L4045" s="444">
        <f t="shared" ca="1" si="177"/>
        <v>-3354729254966.9043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-3354729254966.9043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-13978038562.362101</v>
      </c>
      <c r="L4046" s="444">
        <f t="shared" ca="1" si="177"/>
        <v>-3368707293529.2666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-3368707293529.2666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-14036280389.705276</v>
      </c>
      <c r="L4047" s="444">
        <f t="shared" ca="1" si="177"/>
        <v>-3382743573918.9717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-3382743573918.9717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-14094764891.329048</v>
      </c>
      <c r="L4048" s="444">
        <f t="shared" ca="1" si="177"/>
        <v>-3396838338810.3008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-3396838338810.3008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-14153493078.376253</v>
      </c>
      <c r="L4049" s="444">
        <f t="shared" ca="1" si="177"/>
        <v>-3410991831888.6772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-3410991831888.6772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-14212465966.202822</v>
      </c>
      <c r="L4050" s="444">
        <f t="shared" ca="1" si="177"/>
        <v>-3425204297854.8799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-3425204297854.8799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-14271684574.395332</v>
      </c>
      <c r="L4051" s="444">
        <f t="shared" ca="1" si="177"/>
        <v>-3439475982429.2754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-3439475982429.2754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-14331149926.788649</v>
      </c>
      <c r="L4052" s="444">
        <f t="shared" ca="1" si="177"/>
        <v>-3453807132356.064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-3453807132356.064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-14390863051.483599</v>
      </c>
      <c r="L4053" s="444">
        <f t="shared" ca="1" si="177"/>
        <v>-3468197995407.5474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-3468197995407.5474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-14450824980.86478</v>
      </c>
      <c r="L4054" s="444">
        <f t="shared" ca="1" si="177"/>
        <v>-3482648820388.4121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-3482648820388.4121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-14511036751.618383</v>
      </c>
      <c r="L4055" s="444">
        <f t="shared" ca="1" si="177"/>
        <v>-3497159857140.0303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-3497159857140.0303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-14571499404.750126</v>
      </c>
      <c r="L4056" s="444">
        <f t="shared" ca="1" si="177"/>
        <v>-3511731356544.7803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-3511731356544.7803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-14632213985.603249</v>
      </c>
      <c r="L4057" s="444">
        <f t="shared" ca="1" si="177"/>
        <v>-3526363570530.3833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-3526363570530.3833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-14693181543.876595</v>
      </c>
      <c r="L4058" s="444">
        <f t="shared" ca="1" si="177"/>
        <v>-3541056752074.2598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-3541056752074.2598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-14754403133.642752</v>
      </c>
      <c r="L4059" s="444">
        <f t="shared" ca="1" si="177"/>
        <v>-3555811155207.9023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-3555811155207.9023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-14815879813.366257</v>
      </c>
      <c r="L4060" s="444">
        <f t="shared" ca="1" si="177"/>
        <v>-3570627035021.2686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-3570627035021.2686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-14877612645.921949</v>
      </c>
      <c r="L4061" s="444">
        <f t="shared" ca="1" si="177"/>
        <v>-3585504647667.1904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-3585504647667.1904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-14939602698.613293</v>
      </c>
      <c r="L4062" s="444">
        <f t="shared" ca="1" si="177"/>
        <v>-3600444250365.8037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-3600444250365.8037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-15001851043.190847</v>
      </c>
      <c r="L4063" s="444">
        <f t="shared" ca="1" si="177"/>
        <v>-3615446101408.9946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-3615446101408.9946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-15064358755.870813</v>
      </c>
      <c r="L4064" s="444">
        <f t="shared" ca="1" si="177"/>
        <v>-3630510460164.8652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-3630510460164.8652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-15127126917.353605</v>
      </c>
      <c r="L4065" s="444">
        <f t="shared" ca="1" si="177"/>
        <v>-3645637587082.2188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-3645637587082.2188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-15190156612.842581</v>
      </c>
      <c r="L4066" s="444">
        <f t="shared" ca="1" si="177"/>
        <v>-3660827743695.0615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-3660827743695.0615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-15253448932.062754</v>
      </c>
      <c r="L4067" s="444">
        <f t="shared" ca="1" si="177"/>
        <v>-3676081192627.1245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-3676081192627.1245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-15317004969.279684</v>
      </c>
      <c r="L4068" s="444">
        <f t="shared" ca="1" si="177"/>
        <v>-3691398197596.4043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-3691398197596.4043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-15380825823.318352</v>
      </c>
      <c r="L4069" s="444">
        <f t="shared" ca="1" si="177"/>
        <v>-3706779023419.7227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-3706779023419.7227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-15444912597.582176</v>
      </c>
      <c r="L4070" s="444">
        <f t="shared" ca="1" si="177"/>
        <v>-3722223936017.3047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-3722223936017.3047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-15509266400.072104</v>
      </c>
      <c r="L4071" s="444">
        <f t="shared" ca="1" si="177"/>
        <v>-3737733202417.377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-3737733202417.377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-15573888343.405737</v>
      </c>
      <c r="L4072" s="444">
        <f t="shared" ca="1" si="177"/>
        <v>-3753307090760.7827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-3753307090760.7827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-15638779544.836594</v>
      </c>
      <c r="L4073" s="444">
        <f t="shared" ca="1" si="177"/>
        <v>-3768945870305.6191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-3768945870305.6191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-15703941126.273413</v>
      </c>
      <c r="L4074" s="444">
        <f t="shared" ca="1" si="177"/>
        <v>-3784649811431.8926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-3784649811431.8926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-15769374214.299553</v>
      </c>
      <c r="L4075" s="444">
        <f t="shared" ca="1" si="177"/>
        <v>-3800419185646.1919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-3800419185646.1919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-15835079940.192467</v>
      </c>
      <c r="L4076" s="444">
        <f t="shared" ca="1" si="177"/>
        <v>-3816254265586.3843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-3816254265586.3843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-15901059439.94327</v>
      </c>
      <c r="L4077" s="444">
        <f t="shared" ca="1" si="177"/>
        <v>-3832155325026.3276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-3832155325026.3276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-15967313854.276365</v>
      </c>
      <c r="L4078" s="444">
        <f t="shared" ca="1" si="177"/>
        <v>-3848122638880.604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-3848122638880.604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-16033844328.669184</v>
      </c>
      <c r="L4079" s="444">
        <f t="shared" ca="1" si="177"/>
        <v>-3864156483209.2729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-3864156483209.2729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-16100652013.371969</v>
      </c>
      <c r="L4080" s="444">
        <f t="shared" ca="1" si="177"/>
        <v>-3880257135222.645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-3880257135222.645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-16167738063.427685</v>
      </c>
      <c r="L4081" s="444">
        <f t="shared" ca="1" si="177"/>
        <v>-3896424873286.0728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-3896424873286.0728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-16235103638.691971</v>
      </c>
      <c r="L4082" s="444">
        <f t="shared" ca="1" si="177"/>
        <v>-3912659976924.7646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-3912659976924.7646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-16302749903.853184</v>
      </c>
      <c r="L4083" s="444">
        <f t="shared" ca="1" si="177"/>
        <v>-3928962726828.6177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-3928962726828.6177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-16370678028.452576</v>
      </c>
      <c r="L4084" s="444">
        <f t="shared" ca="1" si="177"/>
        <v>-3945333404857.0703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-3945333404857.0703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-16438889186.904461</v>
      </c>
      <c r="L4085" s="444">
        <f t="shared" ca="1" si="177"/>
        <v>-3961772294043.9746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-3961772294043.9746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-16507384558.516562</v>
      </c>
      <c r="L4086" s="444">
        <f t="shared" ca="1" si="177"/>
        <v>-3978279678602.4912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-3978279678602.4912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-16576165327.510378</v>
      </c>
      <c r="L4087" s="444">
        <f t="shared" ca="1" si="177"/>
        <v>-3994855843930.0015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-3994855843930.0015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-16645232683.04167</v>
      </c>
      <c r="L4088" s="444">
        <f t="shared" ref="L4088:L4342" ca="1" si="182">I4088-J4088+K4088</f>
        <v>-4011501076613.043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-4011501076613.043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-16714587819.221014</v>
      </c>
      <c r="L4089" s="444">
        <f t="shared" ca="1" si="182"/>
        <v>-4028215664432.2642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-4028215664432.2642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-16784231935.134434</v>
      </c>
      <c r="L4090" s="444">
        <f t="shared" ca="1" si="182"/>
        <v>-4044999896367.3984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-4044999896367.3984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-16854166234.864161</v>
      </c>
      <c r="L4091" s="444">
        <f t="shared" ca="1" si="182"/>
        <v>-4061854062602.2627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-4061854062602.2627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-16924391927.509428</v>
      </c>
      <c r="L4092" s="444">
        <f t="shared" ca="1" si="182"/>
        <v>-4078778454529.772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-4078778454529.772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-16994910227.207382</v>
      </c>
      <c r="L4093" s="444">
        <f t="shared" ca="1" si="182"/>
        <v>-4095773364756.9795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-4095773364756.9795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-17065722353.154081</v>
      </c>
      <c r="L4094" s="444">
        <f t="shared" ca="1" si="182"/>
        <v>-4112839087110.1338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-4112839087110.1338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-17136829529.625557</v>
      </c>
      <c r="L4095" s="444">
        <f t="shared" ca="1" si="182"/>
        <v>-4129975916639.7593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-4129975916639.7593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-17208232985.998997</v>
      </c>
      <c r="L4096" s="444">
        <f t="shared" ca="1" si="182"/>
        <v>-4147184149625.7583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-4147184149625.7583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-17279933956.773994</v>
      </c>
      <c r="L4097" s="444">
        <f t="shared" ca="1" si="182"/>
        <v>-4164464083582.5322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-4164464083582.5322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-17351933681.593884</v>
      </c>
      <c r="L4098" s="444">
        <f t="shared" ca="1" si="182"/>
        <v>-4181816017264.126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-4181816017264.126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-17424233405.267193</v>
      </c>
      <c r="L4099" s="444">
        <f t="shared" ca="1" si="182"/>
        <v>-4199240250669.3931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-4199240250669.3931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-17496834377.789139</v>
      </c>
      <c r="L4100" s="444">
        <f t="shared" ca="1" si="182"/>
        <v>-4216737085047.1821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-4216737085047.1821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-17569737854.363258</v>
      </c>
      <c r="L4101" s="444">
        <f t="shared" ca="1" si="182"/>
        <v>-4234306822901.5454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-4234306822901.5454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-17642945095.423107</v>
      </c>
      <c r="L4102" s="444">
        <f t="shared" ca="1" si="182"/>
        <v>-4251949767996.9688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-4251949767996.9688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-17716457366.654037</v>
      </c>
      <c r="L4103" s="444">
        <f t="shared" ca="1" si="182"/>
        <v>-4269666225363.6226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-4269666225363.6226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-17790275939.015091</v>
      </c>
      <c r="L4104" s="444">
        <f t="shared" ca="1" si="182"/>
        <v>-4287456501302.6377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-4287456501302.6377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-17864402088.76099</v>
      </c>
      <c r="L4105" s="444">
        <f t="shared" ca="1" si="182"/>
        <v>-4305320903391.3989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-4305320903391.3989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-17938837097.464161</v>
      </c>
      <c r="L4106" s="444">
        <f t="shared" ca="1" si="182"/>
        <v>-4323259740488.8633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-4323259740488.8633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-18013582252.03693</v>
      </c>
      <c r="L4107" s="444">
        <f t="shared" ca="1" si="182"/>
        <v>-4341273322740.9004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-4341273322740.9004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-18088638844.75375</v>
      </c>
      <c r="L4108" s="444">
        <f t="shared" ca="1" si="182"/>
        <v>-4359361961585.6543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-4359361961585.6543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-18164008173.27356</v>
      </c>
      <c r="L4109" s="444">
        <f t="shared" ca="1" si="182"/>
        <v>-4377525969758.9277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-4377525969758.9277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-18239691540.662197</v>
      </c>
      <c r="L4110" s="444">
        <f t="shared" ca="1" si="182"/>
        <v>-4395765661299.5898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-4395765661299.5898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-18315690255.414959</v>
      </c>
      <c r="L4111" s="444">
        <f t="shared" ca="1" si="182"/>
        <v>-4414081351555.0049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-4414081351555.0049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-18392005631.479187</v>
      </c>
      <c r="L4112" s="444">
        <f t="shared" ca="1" si="182"/>
        <v>-4432473357186.4844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-4432473357186.4844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-18468638988.27702</v>
      </c>
      <c r="L4113" s="444">
        <f t="shared" ca="1" si="182"/>
        <v>-4450941996174.7617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-4450941996174.7617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-18545591650.728172</v>
      </c>
      <c r="L4114" s="444">
        <f t="shared" ca="1" si="182"/>
        <v>-4469487587825.4902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-4469487587825.4902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-18622864949.272877</v>
      </c>
      <c r="L4115" s="444">
        <f t="shared" ca="1" si="182"/>
        <v>-4488110452774.7627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-4488110452774.7627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-18700460219.894844</v>
      </c>
      <c r="L4116" s="444">
        <f t="shared" ca="1" si="182"/>
        <v>-4506810912994.6572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-4506810912994.6572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-18778378804.144405</v>
      </c>
      <c r="L4117" s="444">
        <f t="shared" ca="1" si="182"/>
        <v>-4525589291798.8018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-4525589291798.8018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-18856622049.161674</v>
      </c>
      <c r="L4118" s="444">
        <f t="shared" ca="1" si="182"/>
        <v>-4544445913847.9639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-4544445913847.9639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-18935191307.699848</v>
      </c>
      <c r="L4119" s="444">
        <f t="shared" ca="1" si="182"/>
        <v>-4563381105155.6641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-4563381105155.6641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-19014087938.148602</v>
      </c>
      <c r="L4120" s="444">
        <f t="shared" ca="1" si="182"/>
        <v>-4582395193093.8125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-4582395193093.8125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-19093313304.557552</v>
      </c>
      <c r="L4121" s="444">
        <f t="shared" ca="1" si="182"/>
        <v>-4601488506398.3701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-4601488506398.3701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-19172868776.659874</v>
      </c>
      <c r="L4122" s="444">
        <f t="shared" ca="1" si="182"/>
        <v>-4620661375175.0303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-4620661375175.0303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-19252755729.895958</v>
      </c>
      <c r="L4123" s="444">
        <f t="shared" ca="1" si="182"/>
        <v>-4639914130904.9258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-4639914130904.9258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-19332975545.437191</v>
      </c>
      <c r="L4124" s="444">
        <f t="shared" ca="1" si="182"/>
        <v>-4659247106450.3633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-4659247106450.3633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-19413529610.209846</v>
      </c>
      <c r="L4125" s="444">
        <f t="shared" ca="1" si="182"/>
        <v>-4678660636060.5732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-4678660636060.5732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-19494419316.919056</v>
      </c>
      <c r="L4126" s="444">
        <f t="shared" ca="1" si="182"/>
        <v>-4698155055377.4922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-4698155055377.4922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-19575646064.072884</v>
      </c>
      <c r="L4127" s="444">
        <f t="shared" ca="1" si="182"/>
        <v>-4717730701441.5654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-4717730701441.5654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-19657211256.006523</v>
      </c>
      <c r="L4128" s="444">
        <f t="shared" ca="1" si="182"/>
        <v>-4737387912697.5723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-4737387912697.5723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-19739116302.906551</v>
      </c>
      <c r="L4129" s="444">
        <f t="shared" ca="1" si="182"/>
        <v>-4757127029000.4785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-4757127029000.4785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-19821362620.835327</v>
      </c>
      <c r="L4130" s="444">
        <f t="shared" ca="1" si="182"/>
        <v>-4776948391621.3135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-4776948391621.3135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-19903951631.755474</v>
      </c>
      <c r="L4131" s="444">
        <f t="shared" ca="1" si="182"/>
        <v>-4796852343253.0693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-4796852343253.0693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-19986884763.554455</v>
      </c>
      <c r="L4132" s="444">
        <f t="shared" ca="1" si="182"/>
        <v>-4816839228016.624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-4816839228016.624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-20070163450.069267</v>
      </c>
      <c r="L4133" s="444">
        <f t="shared" ca="1" si="182"/>
        <v>-4836909391466.6934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-4836909391466.6934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-20153789131.111221</v>
      </c>
      <c r="L4134" s="444">
        <f t="shared" ca="1" si="182"/>
        <v>-4857063180597.8047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-4857063180597.8047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-20237763252.490852</v>
      </c>
      <c r="L4135" s="444">
        <f t="shared" ca="1" si="182"/>
        <v>-4877300943850.2959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-4877300943850.2959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-20322087266.0429</v>
      </c>
      <c r="L4136" s="444">
        <f t="shared" ca="1" si="182"/>
        <v>-4897623031116.3389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-4897623031116.3389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-20406762629.651413</v>
      </c>
      <c r="L4137" s="444">
        <f t="shared" ca="1" si="182"/>
        <v>-4918029793745.9902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-4918029793745.9902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-20491790807.27496</v>
      </c>
      <c r="L4138" s="444">
        <f t="shared" ca="1" si="182"/>
        <v>-4938521584553.2656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-4938521584553.2656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-20577173268.971939</v>
      </c>
      <c r="L4139" s="444">
        <f t="shared" ca="1" si="182"/>
        <v>-4959098757822.2373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-4959098757822.2373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-20662911490.925987</v>
      </c>
      <c r="L4140" s="444">
        <f t="shared" ca="1" si="182"/>
        <v>-4979761669313.1631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-4979761669313.1631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-20749006955.471512</v>
      </c>
      <c r="L4141" s="444">
        <f t="shared" ca="1" si="182"/>
        <v>-5000510676268.6348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-5000510676268.6348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-20835461151.119312</v>
      </c>
      <c r="L4142" s="444">
        <f t="shared" ca="1" si="182"/>
        <v>-5021346137419.7539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-5021346137419.7539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-20922275572.582306</v>
      </c>
      <c r="L4143" s="444">
        <f t="shared" ca="1" si="182"/>
        <v>-5042268412992.3359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-5042268412992.3359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-21009451720.801399</v>
      </c>
      <c r="L4144" s="444">
        <f t="shared" ca="1" si="182"/>
        <v>-5063277864713.1377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-5063277864713.1377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-21096991102.971405</v>
      </c>
      <c r="L4145" s="444">
        <f t="shared" ca="1" si="182"/>
        <v>-5084374855816.1094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-5084374855816.1094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-21184895232.567123</v>
      </c>
      <c r="L4146" s="444">
        <f t="shared" ca="1" si="182"/>
        <v>-5105559751048.6768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-5105559751048.6768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-21273165629.369488</v>
      </c>
      <c r="L4147" s="444">
        <f t="shared" ca="1" si="182"/>
        <v>-5126832916678.0459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-5126832916678.0459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-21361803819.491859</v>
      </c>
      <c r="L4148" s="444">
        <f t="shared" ca="1" si="182"/>
        <v>-5148194720497.5381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-5148194720497.5381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-21450811335.40641</v>
      </c>
      <c r="L4149" s="444">
        <f t="shared" ca="1" si="182"/>
        <v>-5169645531832.9443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-5169645531832.9443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-21540189715.9706</v>
      </c>
      <c r="L4150" s="444">
        <f t="shared" ca="1" si="182"/>
        <v>-5191185721548.915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-5191185721548.915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-21629940506.453812</v>
      </c>
      <c r="L4151" s="444">
        <f t="shared" ca="1" si="182"/>
        <v>-5212815662055.3691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-5212815662055.3691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-21720065258.564037</v>
      </c>
      <c r="L4152" s="444">
        <f t="shared" ca="1" si="182"/>
        <v>-5234535727313.9336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-5234535727313.9336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-21810565530.474724</v>
      </c>
      <c r="L4153" s="444">
        <f t="shared" ca="1" si="182"/>
        <v>-5256346292844.4082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-5256346292844.4082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-21901442886.8517</v>
      </c>
      <c r="L4154" s="444">
        <f t="shared" ca="1" si="182"/>
        <v>-5278247735731.2598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-5278247735731.2598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-21992698898.880249</v>
      </c>
      <c r="L4155" s="444">
        <f t="shared" ca="1" si="182"/>
        <v>-5300240434630.1396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-5300240434630.1396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-22084335144.292248</v>
      </c>
      <c r="L4156" s="444">
        <f t="shared" ca="1" si="182"/>
        <v>-5322324769774.4316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-5322324769774.4316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-22176353207.393463</v>
      </c>
      <c r="L4157" s="444">
        <f t="shared" ca="1" si="182"/>
        <v>-5344501122981.8252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-5344501122981.8252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-22268754679.090939</v>
      </c>
      <c r="L4158" s="444">
        <f t="shared" ca="1" si="182"/>
        <v>-5366769877660.916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-5366769877660.916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-22361541156.920483</v>
      </c>
      <c r="L4159" s="444">
        <f t="shared" ca="1" si="182"/>
        <v>-5389131418817.8369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-5389131418817.8369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-22454714245.074322</v>
      </c>
      <c r="L4160" s="444">
        <f t="shared" ca="1" si="182"/>
        <v>-5411586133062.9111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-5411586133062.9111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-22548275554.428795</v>
      </c>
      <c r="L4161" s="444">
        <f t="shared" ca="1" si="182"/>
        <v>-5434134408617.3398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-5434134408617.3398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-22642226702.57225</v>
      </c>
      <c r="L4162" s="444">
        <f t="shared" ca="1" si="182"/>
        <v>-5456776635319.9121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-5456776635319.9121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-22736569313.832966</v>
      </c>
      <c r="L4163" s="444">
        <f t="shared" ca="1" si="182"/>
        <v>-5479513204633.7451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-5479513204633.7451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-22831305019.30727</v>
      </c>
      <c r="L4164" s="444">
        <f t="shared" ca="1" si="182"/>
        <v>-5502344509653.0527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-5502344509653.0527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-22926435456.887718</v>
      </c>
      <c r="L4165" s="444">
        <f t="shared" ca="1" si="182"/>
        <v>-5525270945109.9404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-5525270945109.9404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-23021962271.29142</v>
      </c>
      <c r="L4166" s="444">
        <f t="shared" ca="1" si="182"/>
        <v>-5548292907381.2314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-5548292907381.2314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-23117887114.088463</v>
      </c>
      <c r="L4167" s="444">
        <f t="shared" ca="1" si="182"/>
        <v>-5571410794495.3203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-5571410794495.3203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-23214211643.730499</v>
      </c>
      <c r="L4168" s="444">
        <f t="shared" ca="1" si="182"/>
        <v>-5594625006139.0508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-5594625006139.0508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-23310937525.579376</v>
      </c>
      <c r="L4169" s="444">
        <f t="shared" ca="1" si="182"/>
        <v>-5617935943664.6299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-5617935943664.6299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-23408066431.935959</v>
      </c>
      <c r="L4170" s="444">
        <f t="shared" ca="1" si="182"/>
        <v>-5641344010096.5654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-5641344010096.5654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-23505600042.069023</v>
      </c>
      <c r="L4171" s="444">
        <f t="shared" ca="1" si="182"/>
        <v>-5664849610138.6348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-5664849610138.6348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-23603540042.244312</v>
      </c>
      <c r="L4172" s="444">
        <f t="shared" ca="1" si="182"/>
        <v>-5688453150180.8789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-5688453150180.8789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-23701888125.753662</v>
      </c>
      <c r="L4173" s="444">
        <f t="shared" ca="1" si="182"/>
        <v>-5712155038306.6328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-5712155038306.6328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-23800645992.944302</v>
      </c>
      <c r="L4174" s="444">
        <f t="shared" ca="1" si="182"/>
        <v>-5735955684299.5771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-5735955684299.5771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-23899815351.248238</v>
      </c>
      <c r="L4175" s="444">
        <f t="shared" ca="1" si="182"/>
        <v>-5759855499650.8252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-5759855499650.8252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-23999397915.211773</v>
      </c>
      <c r="L4176" s="444">
        <f t="shared" ca="1" si="182"/>
        <v>-5783854897566.0371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-5783854897566.0371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-24099395406.525154</v>
      </c>
      <c r="L4177" s="444">
        <f t="shared" ca="1" si="182"/>
        <v>-5807954292972.5625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-5807954292972.5625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-24199809554.052345</v>
      </c>
      <c r="L4178" s="444">
        <f t="shared" ca="1" si="182"/>
        <v>-5832154102526.6152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-5832154102526.6152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-24300642093.860897</v>
      </c>
      <c r="L4179" s="444">
        <f t="shared" ca="1" si="182"/>
        <v>-5856454744620.4766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-5856454744620.4766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-24401894769.251984</v>
      </c>
      <c r="L4180" s="444">
        <f t="shared" ca="1" si="182"/>
        <v>-5880856639389.7285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-5880856639389.7285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-24503569330.790535</v>
      </c>
      <c r="L4181" s="444">
        <f t="shared" ca="1" si="182"/>
        <v>-5905360208720.5195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-5905360208720.5195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-24605667536.335499</v>
      </c>
      <c r="L4182" s="444">
        <f t="shared" ca="1" si="182"/>
        <v>-5929965876256.8555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-5929965876256.8555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-24708191151.070232</v>
      </c>
      <c r="L4183" s="444">
        <f t="shared" ca="1" si="182"/>
        <v>-5954674067407.9258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-5954674067407.9258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-24811141947.533024</v>
      </c>
      <c r="L4184" s="444">
        <f t="shared" ca="1" si="182"/>
        <v>-5979485209355.459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-5979485209355.459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-24914521705.647747</v>
      </c>
      <c r="L4185" s="444">
        <f t="shared" ca="1" si="182"/>
        <v>-6004399731061.1064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-6004399731061.1064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-25018332212.754608</v>
      </c>
      <c r="L4186" s="444">
        <f t="shared" ca="1" si="182"/>
        <v>-6029418063273.8613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-6029418063273.8613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-25122575263.64109</v>
      </c>
      <c r="L4187" s="444">
        <f t="shared" ca="1" si="182"/>
        <v>-6054540638537.502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-6054540638537.502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-25227252660.572926</v>
      </c>
      <c r="L4188" s="444">
        <f t="shared" ca="1" si="182"/>
        <v>-6079767891198.0752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-6079767891198.0752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-25332366213.325314</v>
      </c>
      <c r="L4189" s="444">
        <f t="shared" ca="1" si="182"/>
        <v>-6105100257411.4004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-6105100257411.4004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-25437917739.214169</v>
      </c>
      <c r="L4190" s="444">
        <f t="shared" ca="1" si="182"/>
        <v>-6130538175150.6143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-6130538175150.6143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-25543909063.12756</v>
      </c>
      <c r="L4191" s="444">
        <f t="shared" ca="1" si="182"/>
        <v>-6156082084213.7422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-6156082084213.7422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-25650342017.557259</v>
      </c>
      <c r="L4192" s="444">
        <f t="shared" ca="1" si="182"/>
        <v>-6181732426231.2998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-6181732426231.2998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-25757218442.630417</v>
      </c>
      <c r="L4193" s="444">
        <f t="shared" ca="1" si="182"/>
        <v>-6207489644673.9307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-6207489644673.9307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-25864540186.141376</v>
      </c>
      <c r="L4194" s="444">
        <f t="shared" ca="1" si="182"/>
        <v>-6233354184860.0723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-6233354184860.0723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-25972309103.583633</v>
      </c>
      <c r="L4195" s="444">
        <f t="shared" ca="1" si="182"/>
        <v>-6259326493963.6563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-6259326493963.6563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-26080527058.1819</v>
      </c>
      <c r="L4196" s="444">
        <f t="shared" ca="1" si="182"/>
        <v>-6285407021021.8379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-6285407021021.8379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-26189195920.924324</v>
      </c>
      <c r="L4197" s="444">
        <f t="shared" ca="1" si="182"/>
        <v>-6311596216942.7627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-6311596216942.7627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-26298317570.594845</v>
      </c>
      <c r="L4198" s="444">
        <f t="shared" ca="1" si="182"/>
        <v>-6337894534513.3574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-6337894534513.3574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-26407893893.805656</v>
      </c>
      <c r="L4199" s="444">
        <f t="shared" ca="1" si="182"/>
        <v>-6364302428407.1631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-6364302428407.1631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-26517926785.029846</v>
      </c>
      <c r="L4200" s="444">
        <f t="shared" ca="1" si="182"/>
        <v>-6390820355192.1934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-6390820355192.1934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-26628418146.63414</v>
      </c>
      <c r="L4201" s="444">
        <f t="shared" ca="1" si="182"/>
        <v>-6417448773338.8271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-6417448773338.8271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-26739369888.911781</v>
      </c>
      <c r="L4202" s="444">
        <f t="shared" ca="1" si="182"/>
        <v>-6444188143227.7393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-6444188143227.7393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-26850783930.115582</v>
      </c>
      <c r="L4203" s="444">
        <f t="shared" ca="1" si="182"/>
        <v>-6471038927157.8545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-6471038927157.8545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-26962662196.491058</v>
      </c>
      <c r="L4204" s="444">
        <f t="shared" ca="1" si="182"/>
        <v>-6498001589354.3457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-6498001589354.3457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-27075006622.309772</v>
      </c>
      <c r="L4205" s="444">
        <f t="shared" ca="1" si="182"/>
        <v>-6525076595976.6553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-6525076595976.6553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-27187819149.902729</v>
      </c>
      <c r="L4206" s="444">
        <f t="shared" ca="1" si="182"/>
        <v>-6552264415126.5576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-6552264415126.5576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-27301101729.693989</v>
      </c>
      <c r="L4207" s="444">
        <f t="shared" ca="1" si="182"/>
        <v>-6579565516856.252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-6579565516856.252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-27414856320.234383</v>
      </c>
      <c r="L4208" s="444">
        <f t="shared" ca="1" si="182"/>
        <v>-6606980373176.4863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-6606980373176.4863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-27529084888.235359</v>
      </c>
      <c r="L4209" s="444">
        <f t="shared" ca="1" si="182"/>
        <v>-6634509458064.7217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-6634509458064.7217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-27643789408.603008</v>
      </c>
      <c r="L4210" s="444">
        <f t="shared" ca="1" si="182"/>
        <v>-6662153247473.3242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-6662153247473.3242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-27758971864.472183</v>
      </c>
      <c r="L4211" s="444">
        <f t="shared" ca="1" si="182"/>
        <v>-6689912219337.7969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-6689912219337.7969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-27874634247.240818</v>
      </c>
      <c r="L4212" s="444">
        <f t="shared" ca="1" si="182"/>
        <v>-6717786853585.0381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-6717786853585.0381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-27990778556.604324</v>
      </c>
      <c r="L4213" s="444">
        <f t="shared" ca="1" si="182"/>
        <v>-6745777632141.6426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-6745777632141.6426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-28107406800.590176</v>
      </c>
      <c r="L4214" s="444">
        <f t="shared" ca="1" si="182"/>
        <v>-6773885038942.2324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-6773885038942.2324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-28224520995.592636</v>
      </c>
      <c r="L4215" s="444">
        <f t="shared" ca="1" si="182"/>
        <v>-6802109559937.8252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-6802109559937.8252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-28342123166.407604</v>
      </c>
      <c r="L4216" s="444">
        <f t="shared" ca="1" si="182"/>
        <v>-6830451683104.2324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-6830451683104.2324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-28460215346.267635</v>
      </c>
      <c r="L4217" s="444">
        <f t="shared" ca="1" si="182"/>
        <v>-6858911898450.5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-6858911898450.5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-28578799576.877083</v>
      </c>
      <c r="L4218" s="444">
        <f t="shared" ca="1" si="182"/>
        <v>-6887490698027.377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-6887490698027.377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-28697877908.447399</v>
      </c>
      <c r="L4219" s="444">
        <f t="shared" ca="1" si="182"/>
        <v>-6916188575935.8242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-6916188575935.8242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-28817452399.732601</v>
      </c>
      <c r="L4220" s="444">
        <f t="shared" ca="1" si="182"/>
        <v>-6945006028335.5566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-6945006028335.5566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-28937525118.064819</v>
      </c>
      <c r="L4221" s="444">
        <f t="shared" ca="1" si="182"/>
        <v>-6973943553453.6211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-6973943553453.6211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-29058098139.390087</v>
      </c>
      <c r="L4222" s="444">
        <f t="shared" ca="1" si="182"/>
        <v>-7003001651593.0107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-7003001651593.0107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-29179173548.304211</v>
      </c>
      <c r="L4223" s="444">
        <f t="shared" ca="1" si="182"/>
        <v>-7032180825141.3154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-7032180825141.3154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-29300753438.088818</v>
      </c>
      <c r="L4224" s="444">
        <f t="shared" ca="1" si="182"/>
        <v>-7061481578579.4043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-7061481578579.4043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-29422839910.747513</v>
      </c>
      <c r="L4225" s="444">
        <f t="shared" ca="1" si="182"/>
        <v>-7090904418490.1514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-7090904418490.1514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-29545435077.042297</v>
      </c>
      <c r="L4226" s="444">
        <f t="shared" ca="1" si="182"/>
        <v>-7120449853567.1934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-7120449853567.1934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-29668541056.529976</v>
      </c>
      <c r="L4227" s="444">
        <f t="shared" ca="1" si="182"/>
        <v>-7150118394623.7236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-7150118394623.7236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-29792159977.598846</v>
      </c>
      <c r="L4228" s="444">
        <f t="shared" ca="1" si="182"/>
        <v>-7179910554601.3223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-7179910554601.3223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-29916293977.505508</v>
      </c>
      <c r="L4229" s="444">
        <f t="shared" ca="1" si="182"/>
        <v>-7209826848578.8281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-7209826848578.8281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-30040945202.411785</v>
      </c>
      <c r="L4230" s="444">
        <f t="shared" ca="1" si="182"/>
        <v>-7239867793781.2402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-7239867793781.2402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-30166115807.421833</v>
      </c>
      <c r="L4231" s="444">
        <f t="shared" ca="1" si="182"/>
        <v>-7270033909588.6621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-7270033909588.6621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-30291807956.619427</v>
      </c>
      <c r="L4232" s="444">
        <f t="shared" ca="1" si="182"/>
        <v>-7300325717545.2813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-7300325717545.2813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-30418023823.105343</v>
      </c>
      <c r="L4233" s="444">
        <f t="shared" ca="1" si="182"/>
        <v>-7330743741368.3867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-7330743741368.3867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-30544765589.034943</v>
      </c>
      <c r="L4234" s="444">
        <f t="shared" ca="1" si="182"/>
        <v>-7361288506957.4219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-7361288506957.4219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-30672035445.655926</v>
      </c>
      <c r="L4235" s="444">
        <f t="shared" ca="1" si="182"/>
        <v>-7391960542403.0781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-7391960542403.0781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-30799835593.346153</v>
      </c>
      <c r="L4236" s="444">
        <f t="shared" ca="1" si="182"/>
        <v>-7422760377996.4238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-7422760377996.4238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-30928168241.651764</v>
      </c>
      <c r="L4237" s="444">
        <f t="shared" ca="1" si="182"/>
        <v>-7453688546238.0752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-7453688546238.0752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-31057035609.325314</v>
      </c>
      <c r="L4238" s="444">
        <f t="shared" ca="1" si="182"/>
        <v>-7484745581847.4004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-7484745581847.4004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-31186439924.36417</v>
      </c>
      <c r="L4239" s="444">
        <f t="shared" ca="1" si="182"/>
        <v>-7515932021771.7646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-7515932021771.7646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-31316383424.049023</v>
      </c>
      <c r="L4240" s="444">
        <f t="shared" ca="1" si="182"/>
        <v>-7547248405195.8135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-7547248405195.8135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-31446868354.982555</v>
      </c>
      <c r="L4241" s="444">
        <f t="shared" ca="1" si="182"/>
        <v>-7578695273550.7959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-7578695273550.7959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-31577896973.128315</v>
      </c>
      <c r="L4242" s="444">
        <f t="shared" ca="1" si="182"/>
        <v>-7610273170523.9238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-7610273170523.9238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-31709471543.849682</v>
      </c>
      <c r="L4243" s="444">
        <f t="shared" ca="1" si="182"/>
        <v>-7641982642067.7734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-7641982642067.7734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-31841594341.949055</v>
      </c>
      <c r="L4244" s="444">
        <f t="shared" ca="1" si="182"/>
        <v>-7673824236409.7227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-7673824236409.7227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-31974267651.707176</v>
      </c>
      <c r="L4245" s="444">
        <f t="shared" ca="1" si="182"/>
        <v>-7705798504061.4297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-7705798504061.4297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-32107493766.922623</v>
      </c>
      <c r="L4246" s="444">
        <f t="shared" ca="1" si="182"/>
        <v>-7737905997828.3525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-7737905997828.3525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-32241274990.951466</v>
      </c>
      <c r="L4247" s="444">
        <f t="shared" ca="1" si="182"/>
        <v>-7770147272819.3037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-7770147272819.3037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-32375613636.747097</v>
      </c>
      <c r="L4248" s="444">
        <f t="shared" ca="1" si="182"/>
        <v>-7802522886456.0508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-7802522886456.0508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-32510512026.900211</v>
      </c>
      <c r="L4249" s="444">
        <f t="shared" ca="1" si="182"/>
        <v>-7835033398482.9512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-7835033398482.9512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-32645972493.678963</v>
      </c>
      <c r="L4250" s="444">
        <f t="shared" ca="1" si="182"/>
        <v>-7867679370976.6299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-7867679370976.6299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-32781997379.06929</v>
      </c>
      <c r="L4251" s="444">
        <f t="shared" ca="1" si="182"/>
        <v>-7900461368355.6992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-7900461368355.6992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-32918589034.815411</v>
      </c>
      <c r="L4252" s="444">
        <f t="shared" ca="1" si="182"/>
        <v>-7933379957390.5146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-7933379957390.5146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-33055749822.460472</v>
      </c>
      <c r="L4253" s="444">
        <f t="shared" ca="1" si="182"/>
        <v>-7966435707212.9756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-7966435707212.9756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-33193482113.387398</v>
      </c>
      <c r="L4254" s="444">
        <f t="shared" ca="1" si="182"/>
        <v>-7999629189326.3633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-7999629189326.3633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-33331788288.859848</v>
      </c>
      <c r="L4255" s="444">
        <f t="shared" ca="1" si="182"/>
        <v>-8032960977615.2227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-8032960977615.2227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-33470670740.063423</v>
      </c>
      <c r="L4256" s="444">
        <f t="shared" ca="1" si="182"/>
        <v>-8066431648355.2861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-8066431648355.2861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-33610131868.14703</v>
      </c>
      <c r="L4257" s="444">
        <f t="shared" ca="1" si="182"/>
        <v>-8100041780223.4336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-8100041780223.4336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-33750174084.264309</v>
      </c>
      <c r="L4258" s="444">
        <f t="shared" ca="1" si="182"/>
        <v>-8133791954307.6982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-8133791954307.6982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-33890799809.615406</v>
      </c>
      <c r="L4259" s="444">
        <f t="shared" ca="1" si="182"/>
        <v>-8167682754117.3135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-8167682754117.3135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-34032011475.488804</v>
      </c>
      <c r="L4260" s="444">
        <f t="shared" ca="1" si="182"/>
        <v>-8201714765592.8027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-8201714765592.8027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-34173811523.303341</v>
      </c>
      <c r="L4261" s="444">
        <f t="shared" ca="1" si="182"/>
        <v>-8235888577116.1064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-8235888577116.1064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-34316202404.650448</v>
      </c>
      <c r="L4262" s="444">
        <f t="shared" ca="1" si="182"/>
        <v>-8270204779520.7568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-8270204779520.7568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-34459186581.336487</v>
      </c>
      <c r="L4263" s="444">
        <f t="shared" ca="1" si="182"/>
        <v>-8304663966102.0938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-8304663966102.0938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-34602766525.425392</v>
      </c>
      <c r="L4264" s="444">
        <f t="shared" ca="1" si="182"/>
        <v>-8339266732627.5195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-8339266732627.5195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-34746944719.281334</v>
      </c>
      <c r="L4265" s="444">
        <f t="shared" ca="1" si="182"/>
        <v>-8374013677346.8008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-8374013677346.8008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-34891723655.611671</v>
      </c>
      <c r="L4266" s="444">
        <f t="shared" ca="1" si="182"/>
        <v>-8408905401002.4121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-8408905401002.4121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-35037105837.510048</v>
      </c>
      <c r="L4267" s="444">
        <f t="shared" ca="1" si="182"/>
        <v>-8443942506839.9219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-8443942506839.9219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-35183093778.499672</v>
      </c>
      <c r="L4268" s="444">
        <f t="shared" ca="1" si="182"/>
        <v>-8479125600618.4219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-8479125600618.4219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-35329690002.576759</v>
      </c>
      <c r="L4269" s="444">
        <f t="shared" ca="1" si="182"/>
        <v>-8514455290620.999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-8514455290620.999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-35476897044.254166</v>
      </c>
      <c r="L4270" s="444">
        <f t="shared" ca="1" si="182"/>
        <v>-8549932187665.2529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-8549932187665.2529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-35624717448.605217</v>
      </c>
      <c r="L4271" s="444">
        <f t="shared" ca="1" si="182"/>
        <v>-8585556905113.8584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-8585556905113.8584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-35773153771.307739</v>
      </c>
      <c r="L4272" s="444">
        <f t="shared" ca="1" si="182"/>
        <v>-8621330058885.166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-8621330058885.166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-35922208578.688187</v>
      </c>
      <c r="L4273" s="444">
        <f t="shared" ca="1" si="182"/>
        <v>-8657252267463.8545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-8657252267463.8545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-36071884447.766068</v>
      </c>
      <c r="L4274" s="444">
        <f t="shared" ca="1" si="182"/>
        <v>-8693324151911.6201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-8693324151911.6201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-36222183966.298416</v>
      </c>
      <c r="L4275" s="444">
        <f t="shared" ca="1" si="182"/>
        <v>-8729546335877.9189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-8729546335877.9189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-36373109732.824669</v>
      </c>
      <c r="L4276" s="444">
        <f t="shared" ca="1" si="182"/>
        <v>-8765919445610.7432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-8765919445610.7432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-36524664356.711426</v>
      </c>
      <c r="L4277" s="444">
        <f t="shared" ca="1" si="182"/>
        <v>-8802444109967.4551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-8802444109967.4551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-36676850458.197731</v>
      </c>
      <c r="L4278" s="444">
        <f t="shared" ca="1" si="182"/>
        <v>-8839120960425.6523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-8839120960425.6523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-36829670668.440216</v>
      </c>
      <c r="L4279" s="444">
        <f t="shared" ca="1" si="182"/>
        <v>-8875950631094.0918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-8875950631094.0918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-36983127629.558716</v>
      </c>
      <c r="L4280" s="444">
        <f t="shared" ca="1" si="182"/>
        <v>-8912933758723.6504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-8912933758723.6504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-37137223994.681877</v>
      </c>
      <c r="L4281" s="444">
        <f t="shared" ca="1" si="182"/>
        <v>-8950070982718.332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-8950070982718.332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-37291962427.99305</v>
      </c>
      <c r="L4282" s="444">
        <f t="shared" ca="1" si="182"/>
        <v>-8987362945146.3242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-8987362945146.3242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-37447345604.776352</v>
      </c>
      <c r="L4283" s="444">
        <f t="shared" ca="1" si="182"/>
        <v>-9024810290751.0996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-9024810290751.0996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-37603376211.462914</v>
      </c>
      <c r="L4284" s="444">
        <f t="shared" ca="1" si="182"/>
        <v>-9062413666962.5625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-9062413666962.5625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-37760056945.677345</v>
      </c>
      <c r="L4285" s="444">
        <f t="shared" ca="1" si="182"/>
        <v>-9100173723908.2402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-9100173723908.2402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-37917390516.284332</v>
      </c>
      <c r="L4286" s="444">
        <f t="shared" ca="1" si="182"/>
        <v>-9138091114424.5254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-9138091114424.5254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-38075379643.435524</v>
      </c>
      <c r="L4287" s="444">
        <f t="shared" ca="1" si="182"/>
        <v>-9176166494067.9609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-9176166494067.9609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-38234027058.616501</v>
      </c>
      <c r="L4288" s="444">
        <f t="shared" ca="1" si="182"/>
        <v>-9214400521126.5781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-9214400521126.5781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-38393335504.694077</v>
      </c>
      <c r="L4289" s="444">
        <f t="shared" ca="1" si="182"/>
        <v>-9252793856631.2715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-9252793856631.2715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-38553307735.963631</v>
      </c>
      <c r="L4290" s="444">
        <f t="shared" ca="1" si="182"/>
        <v>-9291347164367.2344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-9291347164367.2344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-38713946518.196808</v>
      </c>
      <c r="L4291" s="444">
        <f t="shared" ca="1" si="182"/>
        <v>-9330061110885.4316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-9330061110885.4316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-38875254628.689301</v>
      </c>
      <c r="L4292" s="444">
        <f t="shared" ca="1" si="182"/>
        <v>-9368936365514.1211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-9368936365514.1211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-39037234856.308838</v>
      </c>
      <c r="L4293" s="444">
        <f t="shared" ca="1" si="182"/>
        <v>-9407973600370.4297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-9407973600370.4297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-39199890001.543457</v>
      </c>
      <c r="L4294" s="444">
        <f t="shared" ca="1" si="182"/>
        <v>-9447173490371.9727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-9447173490371.9727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-39363222876.549889</v>
      </c>
      <c r="L4295" s="444">
        <f t="shared" ca="1" si="182"/>
        <v>-9486536713248.5234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-9486536713248.5234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-39527236305.202179</v>
      </c>
      <c r="L4296" s="444">
        <f t="shared" ca="1" si="182"/>
        <v>-9526063949553.7266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-9526063949553.7266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-39691933123.140526</v>
      </c>
      <c r="L4297" s="444">
        <f t="shared" ca="1" si="182"/>
        <v>-9565755882676.8672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-9565755882676.8672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-39857316177.820282</v>
      </c>
      <c r="L4298" s="444">
        <f t="shared" ca="1" si="182"/>
        <v>-9605613198854.6875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-9605613198854.6875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-40023388328.561195</v>
      </c>
      <c r="L4299" s="444">
        <f t="shared" ca="1" si="182"/>
        <v>-9645636587183.248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-9645636587183.248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-40190152446.596863</v>
      </c>
      <c r="L4300" s="444">
        <f t="shared" ca="1" si="182"/>
        <v>-9685826739629.8457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-9685826739629.8457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-40357611415.124359</v>
      </c>
      <c r="L4301" s="444">
        <f t="shared" ca="1" si="182"/>
        <v>-9726184351044.9707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-9726184351044.9707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-40525768129.354042</v>
      </c>
      <c r="L4302" s="444">
        <f t="shared" ca="1" si="182"/>
        <v>-9766710119174.3242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-9766710119174.3242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-40694625496.559685</v>
      </c>
      <c r="L4303" s="444">
        <f t="shared" ca="1" si="182"/>
        <v>-9807404744670.8848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-9807404744670.8848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-40864186436.128685</v>
      </c>
      <c r="L4304" s="444">
        <f t="shared" ca="1" si="182"/>
        <v>-9848268931107.0137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-9848268931107.0137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-41034453879.612556</v>
      </c>
      <c r="L4305" s="444">
        <f t="shared" ca="1" si="182"/>
        <v>-9889303384986.627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-9889303384986.627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-41205430770.777611</v>
      </c>
      <c r="L4306" s="444">
        <f t="shared" ca="1" si="182"/>
        <v>-9930508815757.4043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-9930508815757.4043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-41377120065.655853</v>
      </c>
      <c r="L4307" s="444">
        <f t="shared" ca="1" si="182"/>
        <v>-9971885935823.0605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-9971885935823.0605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-41549524732.596085</v>
      </c>
      <c r="L4308" s="444">
        <f t="shared" ca="1" si="182"/>
        <v>-10013435460555.656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-10013435460555.656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-41722647752.315231</v>
      </c>
      <c r="L4309" s="444">
        <f t="shared" ca="1" si="182"/>
        <v>-10055158108307.971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-10055158108307.971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-41896492117.949875</v>
      </c>
      <c r="L4310" s="444">
        <f t="shared" ca="1" si="182"/>
        <v>-10097054600425.92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-10097054600425.92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-42071060835.108002</v>
      </c>
      <c r="L4311" s="444">
        <f t="shared" ca="1" si="182"/>
        <v>-10139125661261.027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-10139125661261.027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-42246356921.920944</v>
      </c>
      <c r="L4312" s="444">
        <f t="shared" ca="1" si="182"/>
        <v>-10181372018182.949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-10181372018182.949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-42422383409.095619</v>
      </c>
      <c r="L4313" s="444">
        <f t="shared" ca="1" si="182"/>
        <v>-10223794401592.045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-10223794401592.045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-42599143339.96685</v>
      </c>
      <c r="L4314" s="444">
        <f t="shared" ca="1" si="182"/>
        <v>-10266393544932.012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-10266393544932.012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-42776639770.550049</v>
      </c>
      <c r="L4315" s="444">
        <f t="shared" ca="1" si="182"/>
        <v>-10309170184702.563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-10309170184702.563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-42954875769.594009</v>
      </c>
      <c r="L4316" s="444">
        <f t="shared" ca="1" si="182"/>
        <v>-10352125060472.156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-10352125060472.156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-43133854418.633987</v>
      </c>
      <c r="L4317" s="444">
        <f t="shared" ca="1" si="182"/>
        <v>-10395258914890.791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-10395258914890.791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-43313578812.04496</v>
      </c>
      <c r="L4318" s="444">
        <f t="shared" ca="1" si="182"/>
        <v>-10438572493702.836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-10438572493702.836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-43494052057.095146</v>
      </c>
      <c r="L4319" s="444">
        <f t="shared" ca="1" si="182"/>
        <v>-10482066545759.932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-10482066545759.932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-43675277273.999718</v>
      </c>
      <c r="L4320" s="444">
        <f t="shared" ca="1" si="182"/>
        <v>-10525741823033.932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-10525741823033.932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-43857257595.974716</v>
      </c>
      <c r="L4321" s="444">
        <f t="shared" ca="1" si="182"/>
        <v>-10569599080629.906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-10569599080629.906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-44039996169.291275</v>
      </c>
      <c r="L4322" s="444">
        <f t="shared" ca="1" si="182"/>
        <v>-10613639076799.197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-10613639076799.197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-44223496153.329987</v>
      </c>
      <c r="L4323" s="444">
        <f t="shared" ca="1" si="182"/>
        <v>-10657862572952.527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-10657862572952.527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-44407760720.635529</v>
      </c>
      <c r="L4324" s="444">
        <f t="shared" ca="1" si="182"/>
        <v>-10702270333673.162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-10702270333673.162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-44592793056.971512</v>
      </c>
      <c r="L4325" s="444">
        <f t="shared" ca="1" si="182"/>
        <v>-10746863126730.133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-10746863126730.133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-44778596361.375549</v>
      </c>
      <c r="L4326" s="444">
        <f t="shared" ca="1" si="182"/>
        <v>-10791641723091.508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-10791641723091.508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-44965173846.214615</v>
      </c>
      <c r="L4327" s="444">
        <f t="shared" ca="1" si="182"/>
        <v>-10836606896937.723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-10836606896937.723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-45152528737.240509</v>
      </c>
      <c r="L4328" s="444">
        <f t="shared" ca="1" si="182"/>
        <v>-10881759425674.963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-10881759425674.963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-45340664273.645676</v>
      </c>
      <c r="L4329" s="444">
        <f t="shared" ca="1" si="182"/>
        <v>-10927100089948.609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-10927100089948.609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-45529583708.119202</v>
      </c>
      <c r="L4330" s="444">
        <f t="shared" ca="1" si="182"/>
        <v>-10972629673656.729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-10972629673656.729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-45719290306.903038</v>
      </c>
      <c r="L4331" s="444">
        <f t="shared" ca="1" si="182"/>
        <v>-11018348963963.631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-11018348963963.631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-45909787349.848465</v>
      </c>
      <c r="L4332" s="444">
        <f t="shared" ca="1" si="182"/>
        <v>-11064258751313.479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-11064258751313.479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-46101078130.472824</v>
      </c>
      <c r="L4333" s="444">
        <f t="shared" ca="1" si="182"/>
        <v>-11110359829443.951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-11110359829443.951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-46293165956.016464</v>
      </c>
      <c r="L4334" s="444">
        <f t="shared" ca="1" si="182"/>
        <v>-11156652995399.967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-11156652995399.967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-46486054147.499863</v>
      </c>
      <c r="L4335" s="444">
        <f t="shared" ca="1" si="182"/>
        <v>-11203139049547.467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-11203139049547.467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-46679746039.781113</v>
      </c>
      <c r="L4336" s="444">
        <f t="shared" ca="1" si="182"/>
        <v>-11249818795587.248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-11249818795587.248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-46874244981.613533</v>
      </c>
      <c r="L4337" s="444">
        <f t="shared" ca="1" si="182"/>
        <v>-11296693040568.861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-11296693040568.861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-47069554335.70359</v>
      </c>
      <c r="L4338" s="444">
        <f t="shared" ca="1" si="182"/>
        <v>-11343762594904.564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-11343762594904.564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-47265677478.76902</v>
      </c>
      <c r="L4339" s="444">
        <f t="shared" ca="1" si="182"/>
        <v>-11391028272383.334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-11391028272383.334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-47462617801.597221</v>
      </c>
      <c r="L4340" s="444">
        <f t="shared" ca="1" si="182"/>
        <v>-11438490890184.932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-11438490890184.932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-47660378709.103882</v>
      </c>
      <c r="L4341" s="444">
        <f t="shared" ca="1" si="182"/>
        <v>-11486151268894.035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-11486151268894.035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-47858963620.391815</v>
      </c>
      <c r="L4342" s="444">
        <f t="shared" ca="1" si="182"/>
        <v>-11534010232514.428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-11534010232514.428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-48058375968.810112</v>
      </c>
      <c r="L4343" s="444">
        <f t="shared" ref="L4343:L4597" ca="1" si="187">I4343-J4343+K4343</f>
        <v>-11582068608483.238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-11582068608483.238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-48258619202.013489</v>
      </c>
      <c r="L4344" s="444">
        <f t="shared" ca="1" si="187"/>
        <v>-11630327227685.252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-11630327227685.252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-48459696782.021881</v>
      </c>
      <c r="L4345" s="444">
        <f t="shared" ca="1" si="187"/>
        <v>-11678786924467.273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-11678786924467.273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-48661612185.280304</v>
      </c>
      <c r="L4346" s="444">
        <f t="shared" ca="1" si="187"/>
        <v>-11727448536652.555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-11727448536652.555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-48864368902.718979</v>
      </c>
      <c r="L4347" s="444">
        <f t="shared" ca="1" si="187"/>
        <v>-11776312905555.273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-11776312905555.273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-49067970439.813637</v>
      </c>
      <c r="L4348" s="444">
        <f t="shared" ca="1" si="187"/>
        <v>-11825380875995.088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-11825380875995.088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-49272420316.646202</v>
      </c>
      <c r="L4349" s="444">
        <f t="shared" ca="1" si="187"/>
        <v>-11874653296311.734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-11874653296311.734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-49477722067.965561</v>
      </c>
      <c r="L4350" s="444">
        <f t="shared" ca="1" si="187"/>
        <v>-11924131018379.699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-11924131018379.699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-49683879243.248749</v>
      </c>
      <c r="L4351" s="444">
        <f t="shared" ca="1" si="187"/>
        <v>-11973814897622.947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-11973814897622.947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-49890895406.762283</v>
      </c>
      <c r="L4352" s="444">
        <f t="shared" ca="1" si="187"/>
        <v>-12023705793029.709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-12023705793029.709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-50098774137.623787</v>
      </c>
      <c r="L4353" s="444">
        <f t="shared" ca="1" si="187"/>
        <v>-12073804567167.332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-12073804567167.332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-50307519029.863884</v>
      </c>
      <c r="L4354" s="444">
        <f t="shared" ca="1" si="187"/>
        <v>-12124112086197.195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-12124112086197.195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-50517133692.488312</v>
      </c>
      <c r="L4355" s="444">
        <f t="shared" ca="1" si="187"/>
        <v>-12174629219889.684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-12174629219889.684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-50727621749.540344</v>
      </c>
      <c r="L4356" s="444">
        <f t="shared" ca="1" si="187"/>
        <v>-12225356841639.225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-12225356841639.225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-50938986840.163437</v>
      </c>
      <c r="L4357" s="444">
        <f t="shared" ca="1" si="187"/>
        <v>-12276295828479.389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-12276295828479.389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-51151232618.664116</v>
      </c>
      <c r="L4358" s="444">
        <f t="shared" ca="1" si="187"/>
        <v>-12327447061098.053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-12327447061098.053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-51364362754.575218</v>
      </c>
      <c r="L4359" s="444">
        <f t="shared" ca="1" si="187"/>
        <v>-12378811423852.629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-12378811423852.629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-51578380932.719284</v>
      </c>
      <c r="L4360" s="444">
        <f t="shared" ca="1" si="187"/>
        <v>-12430389804785.348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-12430389804785.348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-51793290853.272278</v>
      </c>
      <c r="L4361" s="444">
        <f t="shared" ca="1" si="187"/>
        <v>-12482183095638.619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-12482183095638.619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-52009096231.827576</v>
      </c>
      <c r="L4362" s="444">
        <f t="shared" ca="1" si="187"/>
        <v>-12534192191870.447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-12534192191870.447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-52225800799.460197</v>
      </c>
      <c r="L4363" s="444">
        <f t="shared" ca="1" si="187"/>
        <v>-12586417992669.908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-12586417992669.908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-52443408302.791283</v>
      </c>
      <c r="L4364" s="444">
        <f t="shared" ca="1" si="187"/>
        <v>-12638861400972.699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-12638861400972.699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-52661922504.05291</v>
      </c>
      <c r="L4365" s="444">
        <f t="shared" ca="1" si="187"/>
        <v>-12691523323476.752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-12691523323476.752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-52881347181.15313</v>
      </c>
      <c r="L4366" s="444">
        <f t="shared" ca="1" si="187"/>
        <v>-12744404670657.904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-12744404670657.904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-53101686127.741264</v>
      </c>
      <c r="L4367" s="444">
        <f t="shared" ca="1" si="187"/>
        <v>-12797506356785.646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-12797506356785.646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-53322943153.273529</v>
      </c>
      <c r="L4368" s="444">
        <f t="shared" ca="1" si="187"/>
        <v>-12850829299938.92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-12850829299938.92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-53545122083.078835</v>
      </c>
      <c r="L4369" s="444">
        <f t="shared" ca="1" si="187"/>
        <v>-12904374422021.998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-12904374422021.998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-53768226758.424988</v>
      </c>
      <c r="L4370" s="444">
        <f t="shared" ca="1" si="187"/>
        <v>-12958142648780.424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-12958142648780.424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-53992261036.585098</v>
      </c>
      <c r="L4371" s="444">
        <f t="shared" ca="1" si="187"/>
        <v>-13012134909817.01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-13012134909817.01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-54217228790.904205</v>
      </c>
      <c r="L4372" s="444">
        <f t="shared" ca="1" si="187"/>
        <v>-13066352138607.914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-13066352138607.914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-54443133910.86631</v>
      </c>
      <c r="L4373" s="444">
        <f t="shared" ca="1" si="187"/>
        <v>-13120795272518.781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-13120795272518.781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-54669980302.161591</v>
      </c>
      <c r="L4374" s="444">
        <f t="shared" ca="1" si="187"/>
        <v>-13175465252820.943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-13175465252820.943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-54897771886.753929</v>
      </c>
      <c r="L4375" s="444">
        <f t="shared" ca="1" si="187"/>
        <v>-13230363024707.697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-13230363024707.697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-55126512602.948738</v>
      </c>
      <c r="L4376" s="444">
        <f t="shared" ca="1" si="187"/>
        <v>-13285489537310.646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-13285489537310.646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-55356206405.461029</v>
      </c>
      <c r="L4377" s="444">
        <f t="shared" ca="1" si="187"/>
        <v>-13340845743716.107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-13340845743716.107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-55586857265.48378</v>
      </c>
      <c r="L4378" s="444">
        <f t="shared" ca="1" si="187"/>
        <v>-13396432600981.592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-13396432600981.592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-55818469170.75663</v>
      </c>
      <c r="L4379" s="444">
        <f t="shared" ca="1" si="187"/>
        <v>-13452251070152.348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-13452251070152.348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-56051046125.634781</v>
      </c>
      <c r="L4380" s="444">
        <f t="shared" ca="1" si="187"/>
        <v>-13508302116277.982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-13508302116277.982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-56284592151.158257</v>
      </c>
      <c r="L4381" s="444">
        <f t="shared" ca="1" si="187"/>
        <v>-13564586708429.141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-13564586708429.141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-56519111285.121422</v>
      </c>
      <c r="L4382" s="444">
        <f t="shared" ca="1" si="187"/>
        <v>-13621105819714.262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-13621105819714.262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-56754607582.142754</v>
      </c>
      <c r="L4383" s="444">
        <f t="shared" ca="1" si="187"/>
        <v>-13677860427296.404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-13677860427296.404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-56991085113.735016</v>
      </c>
      <c r="L4384" s="444">
        <f t="shared" ca="1" si="187"/>
        <v>-13734851512410.139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-13734851512410.139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-57228547968.375572</v>
      </c>
      <c r="L4385" s="444">
        <f t="shared" ca="1" si="187"/>
        <v>-13792080060378.514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-13792080060378.514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-57467000251.577133</v>
      </c>
      <c r="L4386" s="444">
        <f t="shared" ca="1" si="187"/>
        <v>-13849547060630.09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-13849547060630.09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-57706446085.95871</v>
      </c>
      <c r="L4387" s="444">
        <f t="shared" ca="1" si="187"/>
        <v>-13907253506716.049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-13907253506716.049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-57946889611.316872</v>
      </c>
      <c r="L4388" s="444">
        <f t="shared" ca="1" si="187"/>
        <v>-13965200396327.365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-13965200396327.365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-58188334984.697357</v>
      </c>
      <c r="L4389" s="444">
        <f t="shared" ca="1" si="187"/>
        <v>-14023388731312.063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-14023388731312.063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-58430786380.466919</v>
      </c>
      <c r="L4390" s="444">
        <f t="shared" ca="1" si="187"/>
        <v>-14081819517692.529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-14081819517692.529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-58674247990.385544</v>
      </c>
      <c r="L4391" s="444">
        <f t="shared" ca="1" si="187"/>
        <v>-14140493765682.914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-14140493765682.914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-58918724023.67881</v>
      </c>
      <c r="L4392" s="444">
        <f t="shared" ca="1" si="187"/>
        <v>-14199412489706.594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-14199412489706.594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-59164218707.110809</v>
      </c>
      <c r="L4393" s="444">
        <f t="shared" ca="1" si="187"/>
        <v>-14258576708413.705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-14258576708413.705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-59410736285.057098</v>
      </c>
      <c r="L4394" s="444">
        <f t="shared" ca="1" si="187"/>
        <v>-14317987444698.762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-14317987444698.762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-59658281019.578171</v>
      </c>
      <c r="L4395" s="444">
        <f t="shared" ca="1" si="187"/>
        <v>-14377645725718.34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-14377645725718.34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-59906857190.49308</v>
      </c>
      <c r="L4396" s="444">
        <f t="shared" ca="1" si="187"/>
        <v>-14437552582908.832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-14437552582908.832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-60156469095.453468</v>
      </c>
      <c r="L4397" s="444">
        <f t="shared" ca="1" si="187"/>
        <v>-14497709052004.285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-14497709052004.285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-60407121050.017853</v>
      </c>
      <c r="L4398" s="444">
        <f t="shared" ca="1" si="187"/>
        <v>-14558116173054.303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-14558116173054.303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-60658817387.72625</v>
      </c>
      <c r="L4399" s="444">
        <f t="shared" ca="1" si="187"/>
        <v>-14618774990442.029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-14618774990442.029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-60911562460.175133</v>
      </c>
      <c r="L4400" s="444">
        <f t="shared" ca="1" si="187"/>
        <v>-14679686552902.205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-14679686552902.205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-61165360637.092522</v>
      </c>
      <c r="L4401" s="444">
        <f t="shared" ca="1" si="187"/>
        <v>-14740851913539.297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-14740851913539.297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-61420216306.413734</v>
      </c>
      <c r="L4402" s="444">
        <f t="shared" ca="1" si="187"/>
        <v>-14802272129845.711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-14802272129845.711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-61676133874.357124</v>
      </c>
      <c r="L4403" s="444">
        <f t="shared" ca="1" si="187"/>
        <v>-14863948263720.068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-14863948263720.068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-61933117765.500282</v>
      </c>
      <c r="L4404" s="444">
        <f t="shared" ca="1" si="187"/>
        <v>-14925881381485.568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-14925881381485.568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-62191172422.856537</v>
      </c>
      <c r="L4405" s="444">
        <f t="shared" ca="1" si="187"/>
        <v>-14988072553908.426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-14988072553908.426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-62450302307.951775</v>
      </c>
      <c r="L4406" s="444">
        <f t="shared" ca="1" si="187"/>
        <v>-15050522856216.377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-15050522856216.377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-62710511900.901573</v>
      </c>
      <c r="L4407" s="444">
        <f t="shared" ca="1" si="187"/>
        <v>-15113233368117.279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-15113233368117.279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-62971805700.488663</v>
      </c>
      <c r="L4408" s="444">
        <f t="shared" ca="1" si="187"/>
        <v>-15176205173817.768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-15176205173817.768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-63234188224.240692</v>
      </c>
      <c r="L4409" s="444">
        <f t="shared" ca="1" si="187"/>
        <v>-15239439362042.008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-15239439362042.008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-63497664008.508369</v>
      </c>
      <c r="L4410" s="444">
        <f t="shared" ca="1" si="187"/>
        <v>-15302937026050.516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-15302937026050.516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-63762237608.543816</v>
      </c>
      <c r="L4411" s="444">
        <f t="shared" ca="1" si="187"/>
        <v>-15366699263659.059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-15366699263659.059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-64027913598.579399</v>
      </c>
      <c r="L4412" s="444">
        <f t="shared" ca="1" si="187"/>
        <v>-15430727177257.639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-15430727177257.639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-64294696571.90683</v>
      </c>
      <c r="L4413" s="444">
        <f t="shared" ca="1" si="187"/>
        <v>-15495021873829.545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-15495021873829.545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-64562591140.956436</v>
      </c>
      <c r="L4414" s="444">
        <f t="shared" ca="1" si="187"/>
        <v>-15559584464970.502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-15559584464970.502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-64831601937.37709</v>
      </c>
      <c r="L4415" s="444">
        <f t="shared" ca="1" si="187"/>
        <v>-15624416066907.879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-15624416066907.879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-65101733612.116158</v>
      </c>
      <c r="L4416" s="444">
        <f t="shared" ca="1" si="187"/>
        <v>-15689517800519.994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-15689517800519.994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-65372990835.499985</v>
      </c>
      <c r="L4417" s="444">
        <f t="shared" ca="1" si="187"/>
        <v>-15754890791355.494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-15754890791355.494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-65645378297.31456</v>
      </c>
      <c r="L4418" s="444">
        <f t="shared" ca="1" si="187"/>
        <v>-15820536169652.809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-15820536169652.809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-65918900706.886703</v>
      </c>
      <c r="L4419" s="444">
        <f t="shared" ca="1" si="187"/>
        <v>-15886455070359.695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-15886455070359.695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-66193562793.165405</v>
      </c>
      <c r="L4420" s="444">
        <f t="shared" ca="1" si="187"/>
        <v>-15952648633152.861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-15952648633152.861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-66469369304.803589</v>
      </c>
      <c r="L4421" s="444">
        <f t="shared" ca="1" si="187"/>
        <v>-16019118002457.664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-16019118002457.664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-66746325010.240273</v>
      </c>
      <c r="L4422" s="444">
        <f t="shared" ca="1" si="187"/>
        <v>-16085864327467.904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-16085864327467.904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-67024434697.782936</v>
      </c>
      <c r="L4423" s="444">
        <f t="shared" ca="1" si="187"/>
        <v>-16152888762165.688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-16152888762165.688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-67303703175.690361</v>
      </c>
      <c r="L4424" s="444">
        <f t="shared" ca="1" si="187"/>
        <v>-16220192465341.377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-16220192465341.377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-67584135272.255737</v>
      </c>
      <c r="L4425" s="444">
        <f t="shared" ca="1" si="187"/>
        <v>-16287776600613.633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-16287776600613.633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-67865735835.890137</v>
      </c>
      <c r="L4426" s="444">
        <f t="shared" ca="1" si="187"/>
        <v>-16355642336449.523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-16355642336449.523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-68148509735.206352</v>
      </c>
      <c r="L4427" s="444">
        <f t="shared" ca="1" si="187"/>
        <v>-16423790846184.73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-16423790846184.73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-68432461859.103035</v>
      </c>
      <c r="L4428" s="444">
        <f t="shared" ca="1" si="187"/>
        <v>-16492223308043.834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-16492223308043.834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-68717597116.849304</v>
      </c>
      <c r="L4429" s="444">
        <f t="shared" ca="1" si="187"/>
        <v>-16560940905160.684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-16560940905160.684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-69003920438.16951</v>
      </c>
      <c r="L4430" s="444">
        <f t="shared" ca="1" si="187"/>
        <v>-16629944825598.854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-16629944825598.854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-69291436773.328552</v>
      </c>
      <c r="L4431" s="444">
        <f t="shared" ca="1" si="187"/>
        <v>-16699236262372.182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-16699236262372.182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-69580151093.217422</v>
      </c>
      <c r="L4432" s="444">
        <f t="shared" ca="1" si="187"/>
        <v>-16768816413465.398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-16768816413465.398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-69870068389.439163</v>
      </c>
      <c r="L4433" s="444">
        <f t="shared" ca="1" si="187"/>
        <v>-16838686481854.838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-16838686481854.838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-70161193674.395142</v>
      </c>
      <c r="L4434" s="444">
        <f t="shared" ca="1" si="187"/>
        <v>-16908847675529.232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-16908847675529.232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-70453531981.371796</v>
      </c>
      <c r="L4435" s="444">
        <f t="shared" ca="1" si="187"/>
        <v>-16979301207510.604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-16979301207510.604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-70747088364.627518</v>
      </c>
      <c r="L4436" s="444">
        <f t="shared" ca="1" si="187"/>
        <v>-17050048295875.23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-17050048295875.23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-71041867899.480118</v>
      </c>
      <c r="L4437" s="444">
        <f t="shared" ca="1" si="187"/>
        <v>-17121090163774.711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-17121090163774.711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-71337875682.394638</v>
      </c>
      <c r="L4438" s="444">
        <f t="shared" ca="1" si="187"/>
        <v>-17192428039457.105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-17192428039457.105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-71635116831.071274</v>
      </c>
      <c r="L4439" s="444">
        <f t="shared" ca="1" si="187"/>
        <v>-17264063156288.176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-17264063156288.176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-71933596484.534073</v>
      </c>
      <c r="L4440" s="444">
        <f t="shared" ca="1" si="187"/>
        <v>-17335996752772.709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-17335996752772.709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-72233319803.219635</v>
      </c>
      <c r="L4441" s="444">
        <f t="shared" ca="1" si="187"/>
        <v>-17408230072575.928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-17408230072575.928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-72534291969.06636</v>
      </c>
      <c r="L4442" s="444">
        <f t="shared" ca="1" si="187"/>
        <v>-17480764364544.994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-17480764364544.994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-72836518185.604141</v>
      </c>
      <c r="L4443" s="444">
        <f t="shared" ca="1" si="187"/>
        <v>-17553600882730.598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-17553600882730.598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-73140003678.044159</v>
      </c>
      <c r="L4444" s="444">
        <f t="shared" ca="1" si="187"/>
        <v>-17626740886408.641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-17626740886408.641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-73444753693.369339</v>
      </c>
      <c r="L4445" s="444">
        <f t="shared" ca="1" si="187"/>
        <v>-17700185640102.012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-17700185640102.012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-73750773500.425049</v>
      </c>
      <c r="L4446" s="444">
        <f t="shared" ca="1" si="187"/>
        <v>-17773936413602.438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-17773936413602.438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-74058068390.010162</v>
      </c>
      <c r="L4447" s="444">
        <f t="shared" ca="1" si="187"/>
        <v>-17847994481992.449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-17847994481992.449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-74366643674.968536</v>
      </c>
      <c r="L4448" s="444">
        <f t="shared" ca="1" si="187"/>
        <v>-17922361125667.418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-17922361125667.418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-74676504690.280914</v>
      </c>
      <c r="L4449" s="444">
        <f t="shared" ca="1" si="187"/>
        <v>-17997037630357.699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-17997037630357.699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-74987656793.157074</v>
      </c>
      <c r="L4450" s="444">
        <f t="shared" ca="1" si="187"/>
        <v>-18072025287150.855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-18072025287150.855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-75300105363.128571</v>
      </c>
      <c r="L4451" s="444">
        <f t="shared" ca="1" si="187"/>
        <v>-18147325392513.984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-18147325392513.984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-75613855802.141602</v>
      </c>
      <c r="L4452" s="444">
        <f t="shared" ca="1" si="187"/>
        <v>-18222939248316.125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-18222939248316.125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-75928913534.650513</v>
      </c>
      <c r="L4453" s="444">
        <f t="shared" ca="1" si="187"/>
        <v>-18298868161850.777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-18298868161850.777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-76245284007.711578</v>
      </c>
      <c r="L4454" s="444">
        <f t="shared" ca="1" si="187"/>
        <v>-18375113445858.488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-18375113445858.488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-76562972691.077026</v>
      </c>
      <c r="L4455" s="444">
        <f t="shared" ca="1" si="187"/>
        <v>-18451676418549.566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-18451676418549.566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-76881985077.289856</v>
      </c>
      <c r="L4456" s="444">
        <f t="shared" ca="1" si="187"/>
        <v>-18528558403626.855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-18528558403626.855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-77202326681.778564</v>
      </c>
      <c r="L4457" s="444">
        <f t="shared" ca="1" si="187"/>
        <v>-18605760730308.633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-18605760730308.633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-77524003042.952637</v>
      </c>
      <c r="L4458" s="444">
        <f t="shared" ca="1" si="187"/>
        <v>-18683284733351.586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-18683284733351.586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-77847019722.298279</v>
      </c>
      <c r="L4459" s="444">
        <f t="shared" ca="1" si="187"/>
        <v>-18761131753073.883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-18761131753073.883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-78171382304.474518</v>
      </c>
      <c r="L4460" s="444">
        <f t="shared" ca="1" si="187"/>
        <v>-18839303135378.355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-18839303135378.355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-78497096397.409821</v>
      </c>
      <c r="L4461" s="444">
        <f t="shared" ca="1" si="187"/>
        <v>-18917800231775.766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-18917800231775.766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-78824167632.399017</v>
      </c>
      <c r="L4462" s="444">
        <f t="shared" ca="1" si="187"/>
        <v>-18996624399408.164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-18996624399408.164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-79152601664.200684</v>
      </c>
      <c r="L4463" s="444">
        <f t="shared" ca="1" si="187"/>
        <v>-19075777001072.363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-19075777001072.363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-79482404171.134842</v>
      </c>
      <c r="L4464" s="444">
        <f t="shared" ca="1" si="187"/>
        <v>-19155259405243.5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-19155259405243.5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-79813580855.181244</v>
      </c>
      <c r="L4465" s="444">
        <f t="shared" ca="1" si="187"/>
        <v>-19235072986098.68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-19235072986098.68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-80146137442.077835</v>
      </c>
      <c r="L4466" s="444">
        <f t="shared" ca="1" si="187"/>
        <v>-19315219123540.758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-19315219123540.758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-80480079681.41983</v>
      </c>
      <c r="L4467" s="444">
        <f t="shared" ca="1" si="187"/>
        <v>-19395699203222.176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-19395699203222.176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-80815413346.759064</v>
      </c>
      <c r="L4468" s="444">
        <f t="shared" ca="1" si="187"/>
        <v>-19476514616568.934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-19476514616568.934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-81152144235.703888</v>
      </c>
      <c r="L4469" s="444">
        <f t="shared" ca="1" si="187"/>
        <v>-19557666760804.637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-19557666760804.637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-81490278170.019318</v>
      </c>
      <c r="L4470" s="444">
        <f t="shared" ca="1" si="187"/>
        <v>-19639157038974.656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-19639157038974.656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-81829820995.727737</v>
      </c>
      <c r="L4471" s="444">
        <f t="shared" ca="1" si="187"/>
        <v>-19720986859970.383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-19720986859970.383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-82170778583.20993</v>
      </c>
      <c r="L4472" s="444">
        <f t="shared" ca="1" si="187"/>
        <v>-19803157638553.594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-19803157638553.594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-82513156827.306641</v>
      </c>
      <c r="L4473" s="444">
        <f t="shared" ca="1" si="187"/>
        <v>-19885670795380.898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-19885670795380.898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-82856961647.42041</v>
      </c>
      <c r="L4474" s="444">
        <f t="shared" ca="1" si="187"/>
        <v>-19968527757028.32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-19968527757028.32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-83202198987.617996</v>
      </c>
      <c r="L4475" s="444">
        <f t="shared" ca="1" si="187"/>
        <v>-20051729956015.938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-20051729956015.938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-83548874816.733078</v>
      </c>
      <c r="L4476" s="444">
        <f t="shared" ca="1" si="187"/>
        <v>-20135278830832.672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-20135278830832.672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-83896995128.469467</v>
      </c>
      <c r="L4477" s="444">
        <f t="shared" ca="1" si="187"/>
        <v>-20219175825961.141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-20219175825961.141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-84246565941.504745</v>
      </c>
      <c r="L4478" s="444">
        <f t="shared" ca="1" si="187"/>
        <v>-20303422391902.645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-20303422391902.645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-84597593299.594345</v>
      </c>
      <c r="L4479" s="444">
        <f t="shared" ca="1" si="187"/>
        <v>-20388019985202.238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-20388019985202.238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-84950083271.675995</v>
      </c>
      <c r="L4480" s="444">
        <f t="shared" ca="1" si="187"/>
        <v>-20472970068473.914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-20472970068473.914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-85304041951.97464</v>
      </c>
      <c r="L4481" s="444">
        <f t="shared" ca="1" si="187"/>
        <v>-20558274110425.891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-20558274110425.891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-85659475460.10788</v>
      </c>
      <c r="L4482" s="444">
        <f t="shared" ca="1" si="187"/>
        <v>-20643933585886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-20643933585886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-86016389941.191666</v>
      </c>
      <c r="L4483" s="444">
        <f t="shared" ca="1" si="187"/>
        <v>-20729949975827.191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-20729949975827.191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-86374791565.946625</v>
      </c>
      <c r="L4484" s="444">
        <f t="shared" ca="1" si="187"/>
        <v>-20816324767393.137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-20816324767393.137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-86734686530.804733</v>
      </c>
      <c r="L4485" s="444">
        <f t="shared" ca="1" si="187"/>
        <v>-20903059453923.941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-20903059453923.941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-87096081058.016418</v>
      </c>
      <c r="L4486" s="444">
        <f t="shared" ca="1" si="187"/>
        <v>-20990155534981.957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-20990155534981.957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-87458981395.758148</v>
      </c>
      <c r="L4487" s="444">
        <f t="shared" ca="1" si="187"/>
        <v>-21077614516377.715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-21077614516377.715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-87823393818.240479</v>
      </c>
      <c r="L4488" s="444">
        <f t="shared" ca="1" si="187"/>
        <v>-21165437910195.957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-21165437910195.957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-88189324625.816483</v>
      </c>
      <c r="L4489" s="444">
        <f t="shared" ca="1" si="187"/>
        <v>-21253627234821.773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-21253627234821.773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-88556780145.090729</v>
      </c>
      <c r="L4490" s="444">
        <f t="shared" ca="1" si="187"/>
        <v>-21342184014966.863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-21342184014966.863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-88925766729.028595</v>
      </c>
      <c r="L4491" s="444">
        <f t="shared" ca="1" si="187"/>
        <v>-21431109781695.891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-21431109781695.891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-89296290757.066208</v>
      </c>
      <c r="L4492" s="444">
        <f t="shared" ca="1" si="187"/>
        <v>-21520406072452.957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-21520406072452.957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-89668358635.220657</v>
      </c>
      <c r="L4493" s="444">
        <f t="shared" ca="1" si="187"/>
        <v>-21610074431088.176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-21610074431088.176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-90041976796.200729</v>
      </c>
      <c r="L4494" s="444">
        <f t="shared" ca="1" si="187"/>
        <v>-21700116407884.375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-21700116407884.375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-90417151699.518234</v>
      </c>
      <c r="L4495" s="444">
        <f t="shared" ca="1" si="187"/>
        <v>-21790533559583.895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-21790533559583.895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-90793889831.599564</v>
      </c>
      <c r="L4496" s="444">
        <f t="shared" ca="1" si="187"/>
        <v>-21881327449415.492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-21881327449415.492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-91172197705.897888</v>
      </c>
      <c r="L4497" s="444">
        <f t="shared" ca="1" si="187"/>
        <v>-21972499647121.391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-21972499647121.391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-91552081863.005798</v>
      </c>
      <c r="L4498" s="444">
        <f t="shared" ca="1" si="187"/>
        <v>-22064051728984.395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-22064051728984.395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-91933548870.768311</v>
      </c>
      <c r="L4499" s="444">
        <f t="shared" ca="1" si="187"/>
        <v>-22155985277855.164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-22155985277855.164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-92316605324.396515</v>
      </c>
      <c r="L4500" s="444">
        <f t="shared" ca="1" si="187"/>
        <v>-22248301883179.563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-22248301883179.563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-92701257846.581512</v>
      </c>
      <c r="L4501" s="444">
        <f t="shared" ca="1" si="187"/>
        <v>-22341003141026.145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-22341003141026.145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-93087513087.608932</v>
      </c>
      <c r="L4502" s="444">
        <f t="shared" ca="1" si="187"/>
        <v>-22434090654113.754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-22434090654113.754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-93475377725.473969</v>
      </c>
      <c r="L4503" s="444">
        <f t="shared" ca="1" si="187"/>
        <v>-22527566031839.227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-22527566031839.227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-93864858465.99678</v>
      </c>
      <c r="L4504" s="444">
        <f t="shared" ca="1" si="187"/>
        <v>-22621430890305.223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-22621430890305.223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-94255962042.938431</v>
      </c>
      <c r="L4505" s="444">
        <f t="shared" ca="1" si="187"/>
        <v>-22715686852348.16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-22715686852348.16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-94648695218.11734</v>
      </c>
      <c r="L4506" s="444">
        <f t="shared" ca="1" si="187"/>
        <v>-22810335547566.277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-22810335547566.277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-95043064781.526154</v>
      </c>
      <c r="L4507" s="444">
        <f t="shared" ca="1" si="187"/>
        <v>-22905378612347.805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-22905378612347.805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-95439077551.449188</v>
      </c>
      <c r="L4508" s="444">
        <f t="shared" ca="1" si="187"/>
        <v>-23000817689899.254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-23000817689899.254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-95836740374.580231</v>
      </c>
      <c r="L4509" s="444">
        <f t="shared" ca="1" si="187"/>
        <v>-23096654430273.836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-23096654430273.836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-96236060126.140976</v>
      </c>
      <c r="L4510" s="444">
        <f t="shared" ca="1" si="187"/>
        <v>-23192890490399.977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-23192890490399.977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-96637043709.999908</v>
      </c>
      <c r="L4511" s="444">
        <f t="shared" ca="1" si="187"/>
        <v>-23289527534109.977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-23289527534109.977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-97039698058.791565</v>
      </c>
      <c r="L4512" s="444">
        <f t="shared" ca="1" si="187"/>
        <v>-23386567232168.77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-23386567232168.77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-97444030134.036545</v>
      </c>
      <c r="L4513" s="444">
        <f t="shared" ca="1" si="187"/>
        <v>-23484011262302.805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-23484011262302.805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-97850046926.261688</v>
      </c>
      <c r="L4514" s="444">
        <f t="shared" ca="1" si="187"/>
        <v>-23581861309229.066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-23581861309229.066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-98257755455.121109</v>
      </c>
      <c r="L4515" s="444">
        <f t="shared" ca="1" si="187"/>
        <v>-23680119064684.188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-23680119064684.188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-98667162769.517441</v>
      </c>
      <c r="L4516" s="444">
        <f t="shared" ca="1" si="187"/>
        <v>-23778786227453.703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-23778786227453.703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-99078275947.723755</v>
      </c>
      <c r="L4517" s="444">
        <f t="shared" ca="1" si="187"/>
        <v>-23877864503401.426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-23877864503401.426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-99491102097.505936</v>
      </c>
      <c r="L4518" s="444">
        <f t="shared" ca="1" si="187"/>
        <v>-23977355605498.934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-23977355605498.934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-99905648356.24556</v>
      </c>
      <c r="L4519" s="444">
        <f t="shared" ca="1" si="187"/>
        <v>-24077261253855.18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-24077261253855.18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-100321921891.06325</v>
      </c>
      <c r="L4520" s="444">
        <f t="shared" ca="1" si="187"/>
        <v>-24177583175746.242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-24177583175746.242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-100739929898.94267</v>
      </c>
      <c r="L4521" s="444">
        <f t="shared" ca="1" si="187"/>
        <v>-24278323105645.184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-24278323105645.184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-101159679606.85493</v>
      </c>
      <c r="L4522" s="444">
        <f t="shared" ca="1" si="187"/>
        <v>-24379482785252.039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-24379482785252.039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-101581178271.8835</v>
      </c>
      <c r="L4523" s="444">
        <f t="shared" ca="1" si="187"/>
        <v>-24481063963523.922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-24481063963523.922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-102004433181.34967</v>
      </c>
      <c r="L4524" s="444">
        <f t="shared" ca="1" si="187"/>
        <v>-24583068396705.273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-24583068396705.273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-102429451652.93864</v>
      </c>
      <c r="L4525" s="444">
        <f t="shared" ca="1" si="187"/>
        <v>-24685497848358.211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-24685497848358.211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-102856241034.82588</v>
      </c>
      <c r="L4526" s="444">
        <f t="shared" ca="1" si="187"/>
        <v>-24788354089393.035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-24788354089393.035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-103284808705.80431</v>
      </c>
      <c r="L4527" s="444">
        <f t="shared" ca="1" si="187"/>
        <v>-24891638898098.84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-24891638898098.84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-103715162075.41183</v>
      </c>
      <c r="L4528" s="444">
        <f t="shared" ca="1" si="187"/>
        <v>-24995354060174.25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-24995354060174.25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-104147308584.05937</v>
      </c>
      <c r="L4529" s="444">
        <f t="shared" ca="1" si="187"/>
        <v>-25099501368758.309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-25099501368758.309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-104581255703.15962</v>
      </c>
      <c r="L4530" s="444">
        <f t="shared" ca="1" si="187"/>
        <v>-25204082624461.469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-25204082624461.469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-105017010935.25612</v>
      </c>
      <c r="L4531" s="444">
        <f t="shared" ca="1" si="187"/>
        <v>-25309099635396.727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-25309099635396.727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-105454581814.15303</v>
      </c>
      <c r="L4532" s="444">
        <f t="shared" ca="1" si="187"/>
        <v>-25414554217210.879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-25414554217210.879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-105893975905.04533</v>
      </c>
      <c r="L4533" s="444">
        <f t="shared" ca="1" si="187"/>
        <v>-25520448193115.926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-25520448193115.926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-106335200804.64969</v>
      </c>
      <c r="L4534" s="444">
        <f t="shared" ca="1" si="187"/>
        <v>-25626783393920.574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-25626783393920.574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-106778264141.33572</v>
      </c>
      <c r="L4535" s="444">
        <f t="shared" ca="1" si="187"/>
        <v>-25733561658061.91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-25733561658061.91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-107223173575.25797</v>
      </c>
      <c r="L4536" s="444">
        <f t="shared" ca="1" si="187"/>
        <v>-25840784831637.168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-25840784831637.168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-107669936798.4882</v>
      </c>
      <c r="L4537" s="444">
        <f t="shared" ca="1" si="187"/>
        <v>-25948454768435.656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-25948454768435.656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-108118561535.14856</v>
      </c>
      <c r="L4538" s="444">
        <f t="shared" ca="1" si="187"/>
        <v>-26056573329970.805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-26056573329970.805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-108569055541.54501</v>
      </c>
      <c r="L4539" s="444">
        <f t="shared" ca="1" si="187"/>
        <v>-26165142385512.352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-26165142385512.352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-109021426606.30147</v>
      </c>
      <c r="L4540" s="444">
        <f t="shared" ca="1" si="187"/>
        <v>-26274163812118.652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-26274163812118.652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-109475682550.49438</v>
      </c>
      <c r="L4541" s="444">
        <f t="shared" ca="1" si="187"/>
        <v>-26383639494669.148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-26383639494669.148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-109931831227.78812</v>
      </c>
      <c r="L4542" s="444">
        <f t="shared" ca="1" si="187"/>
        <v>-26493571325896.938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-26493571325896.938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-110389880524.57057</v>
      </c>
      <c r="L4543" s="444">
        <f t="shared" ca="1" si="187"/>
        <v>-26603961206421.508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-26603961206421.508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-110849838360.08961</v>
      </c>
      <c r="L4544" s="444">
        <f t="shared" ca="1" si="187"/>
        <v>-26714811044781.598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-26714811044781.598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-111311712686.58998</v>
      </c>
      <c r="L4545" s="444">
        <f t="shared" ca="1" si="187"/>
        <v>-26826122757468.188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-26826122757468.188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-111775511489.45078</v>
      </c>
      <c r="L4546" s="444">
        <f t="shared" ca="1" si="187"/>
        <v>-26937898268957.637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-26937898268957.637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-112241242787.32349</v>
      </c>
      <c r="L4547" s="444">
        <f t="shared" ca="1" si="187"/>
        <v>-27050139511744.961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-27050139511744.961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-112708914632.27068</v>
      </c>
      <c r="L4548" s="444">
        <f t="shared" ca="1" si="187"/>
        <v>-27162848426377.23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-27162848426377.23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-113178535109.90512</v>
      </c>
      <c r="L4549" s="444">
        <f t="shared" ca="1" si="187"/>
        <v>-27276026961487.137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-27276026961487.137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-113650112339.52974</v>
      </c>
      <c r="L4550" s="444">
        <f t="shared" ca="1" si="187"/>
        <v>-27389677073826.668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-27389677073826.668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-114123654474.27779</v>
      </c>
      <c r="L4551" s="444">
        <f t="shared" ca="1" si="187"/>
        <v>-27503800728300.945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-27503800728300.945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-114599169701.25394</v>
      </c>
      <c r="L4552" s="444">
        <f t="shared" ca="1" si="187"/>
        <v>-27618399898002.199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-27618399898002.199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-115076666241.67581</v>
      </c>
      <c r="L4553" s="444">
        <f t="shared" ca="1" si="187"/>
        <v>-27733476564243.875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-27733476564243.875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-115556152351.01614</v>
      </c>
      <c r="L4554" s="444">
        <f t="shared" ca="1" si="187"/>
        <v>-27849032716594.891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-27849032716594.891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-116037636319.14537</v>
      </c>
      <c r="L4555" s="444">
        <f t="shared" ca="1" si="187"/>
        <v>-27965070352914.035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-27965070352914.035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-116521126470.47513</v>
      </c>
      <c r="L4556" s="444">
        <f t="shared" ca="1" si="187"/>
        <v>-28081591479384.512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-28081591479384.512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-117006631164.10213</v>
      </c>
      <c r="L4557" s="444">
        <f t="shared" ca="1" si="187"/>
        <v>-28198598110548.613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-28198598110548.613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-117494158793.95258</v>
      </c>
      <c r="L4558" s="444">
        <f t="shared" ca="1" si="187"/>
        <v>-28316092269342.566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-28316092269342.566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-117983717788.92734</v>
      </c>
      <c r="L4559" s="444">
        <f t="shared" ca="1" si="187"/>
        <v>-28434075987131.492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-28434075987131.492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-118475316613.04787</v>
      </c>
      <c r="L4560" s="444">
        <f t="shared" ca="1" si="187"/>
        <v>-28552551303744.539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-28552551303744.539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-118968963765.60225</v>
      </c>
      <c r="L4561" s="444">
        <f t="shared" ca="1" si="187"/>
        <v>-28671520267510.141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-28671520267510.141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-119464667781.29225</v>
      </c>
      <c r="L4562" s="444">
        <f t="shared" ca="1" si="187"/>
        <v>-28790984935291.434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-28790984935291.434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-119962437230.38095</v>
      </c>
      <c r="L4563" s="444">
        <f t="shared" ca="1" si="187"/>
        <v>-28910947372521.816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-28910947372521.816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-120462280718.84091</v>
      </c>
      <c r="L4564" s="444">
        <f t="shared" ca="1" si="187"/>
        <v>-29031409653240.656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-29031409653240.656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-120964206888.50272</v>
      </c>
      <c r="L4565" s="444">
        <f t="shared" ca="1" si="187"/>
        <v>-29152373860129.16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-29152373860129.16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-121468224417.20483</v>
      </c>
      <c r="L4566" s="444">
        <f t="shared" ca="1" si="187"/>
        <v>-29273842084546.363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-29273842084546.363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-121974342018.94319</v>
      </c>
      <c r="L4567" s="444">
        <f t="shared" ca="1" si="187"/>
        <v>-29395816426565.305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-29395816426565.305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-122482568444.02208</v>
      </c>
      <c r="L4568" s="444">
        <f t="shared" ca="1" si="187"/>
        <v>-29518298995009.328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-29518298995009.328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-122992912479.20554</v>
      </c>
      <c r="L4569" s="444">
        <f t="shared" ca="1" si="187"/>
        <v>-29641291907488.535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-29641291907488.535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-123505382947.8689</v>
      </c>
      <c r="L4570" s="444">
        <f t="shared" ca="1" si="187"/>
        <v>-29764797290436.402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-29764797290436.402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-124019988710.15167</v>
      </c>
      <c r="L4571" s="444">
        <f t="shared" ca="1" si="187"/>
        <v>-29888817279146.555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-29888817279146.555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-124536738663.11064</v>
      </c>
      <c r="L4572" s="444">
        <f t="shared" ca="1" si="187"/>
        <v>-30013354017809.664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-30013354017809.664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-125055641740.87361</v>
      </c>
      <c r="L4573" s="444">
        <f t="shared" ca="1" si="187"/>
        <v>-30138409659550.539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-30138409659550.539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-125576706914.7939</v>
      </c>
      <c r="L4574" s="444">
        <f t="shared" ca="1" si="187"/>
        <v>-30263986366465.332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-30263986366465.332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-126099943193.60555</v>
      </c>
      <c r="L4575" s="444">
        <f t="shared" ca="1" si="187"/>
        <v>-30390086309658.938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-30390086309658.938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-126625359623.5789</v>
      </c>
      <c r="L4576" s="444">
        <f t="shared" ca="1" si="187"/>
        <v>-30516711669282.516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-30516711669282.516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-127152965288.67714</v>
      </c>
      <c r="L4577" s="444">
        <f t="shared" ca="1" si="187"/>
        <v>-30643864634571.191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-30643864634571.191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-127682769310.7133</v>
      </c>
      <c r="L4578" s="444">
        <f t="shared" ca="1" si="187"/>
        <v>-30771547403881.906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-30771547403881.906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-128214780849.50795</v>
      </c>
      <c r="L4579" s="444">
        <f t="shared" ca="1" si="187"/>
        <v>-30899762184731.414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-30899762184731.414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-128749009103.04756</v>
      </c>
      <c r="L4580" s="444">
        <f t="shared" ca="1" si="187"/>
        <v>-31028511193834.461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-31028511193834.461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-129285463307.6436</v>
      </c>
      <c r="L4581" s="444">
        <f t="shared" ca="1" si="187"/>
        <v>-31157796657142.105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-31157796657142.105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-129824152738.0921</v>
      </c>
      <c r="L4582" s="444">
        <f t="shared" ca="1" si="187"/>
        <v>-31287620809880.199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-31287620809880.199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-130365086707.83417</v>
      </c>
      <c r="L4583" s="444">
        <f t="shared" ca="1" si="187"/>
        <v>-31417985896588.035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-31417985896588.035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-130908274569.11679</v>
      </c>
      <c r="L4584" s="444">
        <f t="shared" ca="1" si="187"/>
        <v>-31548894171157.152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-31548894171157.152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-131453725713.15479</v>
      </c>
      <c r="L4585" s="444">
        <f t="shared" ca="1" si="187"/>
        <v>-31680347896870.309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-31680347896870.309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-132001449570.29297</v>
      </c>
      <c r="L4586" s="444">
        <f t="shared" ca="1" si="187"/>
        <v>-31812349346440.602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-31812349346440.602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-132551455610.16919</v>
      </c>
      <c r="L4587" s="444">
        <f t="shared" ca="1" si="187"/>
        <v>-31944900802050.77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-31944900802050.77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-133103753341.87819</v>
      </c>
      <c r="L4588" s="444">
        <f t="shared" ca="1" si="187"/>
        <v>-32078004555392.648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-32078004555392.648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-133658352314.13603</v>
      </c>
      <c r="L4589" s="444">
        <f t="shared" ca="1" si="187"/>
        <v>-32211662907706.785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-32211662907706.785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-134215262115.44492</v>
      </c>
      <c r="L4590" s="444">
        <f t="shared" ca="1" si="187"/>
        <v>-32345878169822.23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-32345878169822.23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-134774492374.25931</v>
      </c>
      <c r="L4591" s="444">
        <f t="shared" ca="1" si="187"/>
        <v>-32480652662196.488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-32480652662196.488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-135336052759.15205</v>
      </c>
      <c r="L4592" s="444">
        <f t="shared" ca="1" si="187"/>
        <v>-32615988714955.641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-32615988714955.641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-135899952978.98183</v>
      </c>
      <c r="L4593" s="444">
        <f t="shared" ca="1" si="187"/>
        <v>-32751888667934.621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-32751888667934.621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-136466202783.06091</v>
      </c>
      <c r="L4594" s="444">
        <f t="shared" ca="1" si="187"/>
        <v>-32888354870717.684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-32888354870717.684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-137034811961.32368</v>
      </c>
      <c r="L4595" s="444">
        <f t="shared" ca="1" si="187"/>
        <v>-33025389682679.008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-33025389682679.008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-137605790344.49585</v>
      </c>
      <c r="L4596" s="444">
        <f t="shared" ca="1" si="187"/>
        <v>-33162995473023.504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-33162995473023.504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-138179147804.26459</v>
      </c>
      <c r="L4597" s="444">
        <f t="shared" ca="1" si="187"/>
        <v>-33301174620827.77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-33301174620827.77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-138754894253.44904</v>
      </c>
      <c r="L4598" s="444">
        <f t="shared" ref="L4598:L4852" ca="1" si="192">I4598-J4598+K4598</f>
        <v>-33439929515081.219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-33439929515081.219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-139333039646.17175</v>
      </c>
      <c r="L4599" s="444">
        <f t="shared" ca="1" si="192"/>
        <v>-33579262554727.391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-33579262554727.391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-139913593978.03079</v>
      </c>
      <c r="L4600" s="444">
        <f t="shared" ca="1" si="192"/>
        <v>-33719176148705.422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-33719176148705.422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-140496567286.27258</v>
      </c>
      <c r="L4601" s="444">
        <f t="shared" ca="1" si="192"/>
        <v>-33859672715991.695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-33859672715991.695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-141081969649.96539</v>
      </c>
      <c r="L4602" s="444">
        <f t="shared" ca="1" si="192"/>
        <v>-34000754685641.66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-34000754685641.66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-141669811190.17358</v>
      </c>
      <c r="L4603" s="444">
        <f t="shared" ca="1" si="192"/>
        <v>-34142424496831.832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-34142424496831.832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-142260102070.13266</v>
      </c>
      <c r="L4604" s="444">
        <f t="shared" ca="1" si="192"/>
        <v>-34284684598901.965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-34284684598901.965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-142852852495.42487</v>
      </c>
      <c r="L4605" s="444">
        <f t="shared" ca="1" si="192"/>
        <v>-34427537451397.391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-34427537451397.391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-143448072714.15582</v>
      </c>
      <c r="L4606" s="444">
        <f t="shared" ca="1" si="192"/>
        <v>-34570985524111.547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-34570985524111.547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-144045773017.13144</v>
      </c>
      <c r="L4607" s="444">
        <f t="shared" ca="1" si="192"/>
        <v>-34715031297128.68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-34715031297128.68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-144645963738.03616</v>
      </c>
      <c r="L4608" s="444">
        <f t="shared" ca="1" si="192"/>
        <v>-34859677260866.715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-34859677260866.715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-145248655253.6113</v>
      </c>
      <c r="L4609" s="444">
        <f t="shared" ca="1" si="192"/>
        <v>-35004925916120.324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-35004925916120.324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-145853857983.83466</v>
      </c>
      <c r="L4610" s="444">
        <f t="shared" ca="1" si="192"/>
        <v>-35150779774104.16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-35150779774104.16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-146461582392.10068</v>
      </c>
      <c r="L4611" s="444">
        <f t="shared" ca="1" si="192"/>
        <v>-35297241356496.258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-35297241356496.258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-147071838985.40106</v>
      </c>
      <c r="L4612" s="444">
        <f t="shared" ca="1" si="192"/>
        <v>-35444313195481.656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-35444313195481.656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-147684638314.5069</v>
      </c>
      <c r="L4613" s="444">
        <f t="shared" ca="1" si="192"/>
        <v>-35591997833796.164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-35591997833796.164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-148299990974.1507</v>
      </c>
      <c r="L4614" s="444">
        <f t="shared" ca="1" si="192"/>
        <v>-35740297824770.313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-35740297824770.313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-148917907603.20963</v>
      </c>
      <c r="L4615" s="444">
        <f t="shared" ca="1" si="192"/>
        <v>-35889215732373.523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-35889215732373.523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-149538398884.88968</v>
      </c>
      <c r="L4616" s="444">
        <f t="shared" ca="1" si="192"/>
        <v>-36038754131258.414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-36038754131258.414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-150161475546.91006</v>
      </c>
      <c r="L4617" s="444">
        <f t="shared" ca="1" si="192"/>
        <v>-36188915606805.32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-36188915606805.32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-150787148361.68884</v>
      </c>
      <c r="L4618" s="444">
        <f t="shared" ca="1" si="192"/>
        <v>-36339702755167.008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-36339702755167.008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-151415428146.52921</v>
      </c>
      <c r="L4619" s="444">
        <f t="shared" ca="1" si="192"/>
        <v>-36491118183313.539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-36491118183313.539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-152046325763.8064</v>
      </c>
      <c r="L4620" s="444">
        <f t="shared" ca="1" si="192"/>
        <v>-36643164509077.344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-36643164509077.344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-152679852121.15561</v>
      </c>
      <c r="L4621" s="444">
        <f t="shared" ca="1" si="192"/>
        <v>-36795844361198.5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-36795844361198.5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-153316018171.6604</v>
      </c>
      <c r="L4622" s="444">
        <f t="shared" ca="1" si="192"/>
        <v>-36949160379370.164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-36949160379370.164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-153954834914.04236</v>
      </c>
      <c r="L4623" s="444">
        <f t="shared" ca="1" si="192"/>
        <v>-37103115214284.203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-37103115214284.203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-154596313392.85083</v>
      </c>
      <c r="L4624" s="444">
        <f t="shared" ca="1" si="192"/>
        <v>-37257711527677.055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-37257711527677.055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-155240464698.65439</v>
      </c>
      <c r="L4625" s="444">
        <f t="shared" ca="1" si="192"/>
        <v>-37412951992375.711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-37412951992375.711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-155887299968.23212</v>
      </c>
      <c r="L4626" s="444">
        <f t="shared" ca="1" si="192"/>
        <v>-37568839292343.945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-37568839292343.945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-156536830384.76645</v>
      </c>
      <c r="L4627" s="444">
        <f t="shared" ca="1" si="192"/>
        <v>-37725376122728.711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-37725376122728.711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-157189067178.03629</v>
      </c>
      <c r="L4628" s="444">
        <f t="shared" ca="1" si="192"/>
        <v>-37882565189906.75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-37882565189906.75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-157844021624.61145</v>
      </c>
      <c r="L4629" s="444">
        <f t="shared" ca="1" si="192"/>
        <v>-38040409211531.359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-38040409211531.359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-158501705048.04733</v>
      </c>
      <c r="L4630" s="444">
        <f t="shared" ca="1" si="192"/>
        <v>-38198910916579.406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-38198910916579.406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-159162128819.08087</v>
      </c>
      <c r="L4631" s="444">
        <f t="shared" ca="1" si="192"/>
        <v>-38358073045398.484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-38358073045398.484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-159825304355.82703</v>
      </c>
      <c r="L4632" s="444">
        <f t="shared" ca="1" si="192"/>
        <v>-38517898349754.313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-38517898349754.313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-160491243123.97629</v>
      </c>
      <c r="L4633" s="444">
        <f t="shared" ca="1" si="192"/>
        <v>-38678389592878.289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-38678389592878.289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-161159956636.99286</v>
      </c>
      <c r="L4634" s="444">
        <f t="shared" ca="1" si="192"/>
        <v>-38839549549515.281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-38839549549515.281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-161831456456.31366</v>
      </c>
      <c r="L4635" s="444">
        <f t="shared" ca="1" si="192"/>
        <v>-39001381005971.594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-39001381005971.594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-162505754191.54831</v>
      </c>
      <c r="L4636" s="444">
        <f t="shared" ca="1" si="192"/>
        <v>-39163886760163.141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-39163886760163.141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-163182861500.67975</v>
      </c>
      <c r="L4637" s="444">
        <f t="shared" ca="1" si="192"/>
        <v>-39327069621663.82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-39327069621663.82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-163862790090.26593</v>
      </c>
      <c r="L4638" s="444">
        <f t="shared" ca="1" si="192"/>
        <v>-39490932411754.086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-39490932411754.086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-164545551715.64203</v>
      </c>
      <c r="L4639" s="444">
        <f t="shared" ca="1" si="192"/>
        <v>-39655477963469.727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-39655477963469.727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-165231158181.12387</v>
      </c>
      <c r="L4640" s="444">
        <f t="shared" ca="1" si="192"/>
        <v>-39820709121650.852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-39820709121650.852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-165919621340.21188</v>
      </c>
      <c r="L4641" s="444">
        <f t="shared" ca="1" si="192"/>
        <v>-39986628742991.063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-39986628742991.063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-166610953095.79608</v>
      </c>
      <c r="L4642" s="444">
        <f t="shared" ca="1" si="192"/>
        <v>-40153239696086.859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-40153239696086.859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-167305165400.36191</v>
      </c>
      <c r="L4643" s="444">
        <f t="shared" ca="1" si="192"/>
        <v>-40320544861487.219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-40320544861487.219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-168002270256.19675</v>
      </c>
      <c r="L4644" s="444">
        <f t="shared" ca="1" si="192"/>
        <v>-40488547131743.414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-40488547131743.414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-168702279715.59756</v>
      </c>
      <c r="L4645" s="444">
        <f t="shared" ca="1" si="192"/>
        <v>-40657249411459.008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-40657249411459.008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-169405205881.07919</v>
      </c>
      <c r="L4646" s="444">
        <f t="shared" ca="1" si="192"/>
        <v>-40826654617340.086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-40826654617340.086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-170111060905.58368</v>
      </c>
      <c r="L4647" s="444">
        <f t="shared" ca="1" si="192"/>
        <v>-40996765678245.672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-40996765678245.672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-170819856992.69031</v>
      </c>
      <c r="L4648" s="444">
        <f t="shared" ca="1" si="192"/>
        <v>-41167585535238.359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-41167585535238.359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-171531606396.82651</v>
      </c>
      <c r="L4649" s="444">
        <f t="shared" ca="1" si="192"/>
        <v>-41339117141635.188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-41339117141635.188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-172246321423.47995</v>
      </c>
      <c r="L4650" s="444">
        <f t="shared" ca="1" si="192"/>
        <v>-41511363463058.664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-41511363463058.664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-172964014429.4111</v>
      </c>
      <c r="L4651" s="444">
        <f t="shared" ca="1" si="192"/>
        <v>-41684327477488.078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-41684327477488.078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-173684697822.867</v>
      </c>
      <c r="L4652" s="444">
        <f t="shared" ca="1" si="192"/>
        <v>-41858012175310.945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-41858012175310.945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-174408384063.79559</v>
      </c>
      <c r="L4653" s="444">
        <f t="shared" ca="1" si="192"/>
        <v>-42032420559374.742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-42032420559374.742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-175135085664.06143</v>
      </c>
      <c r="L4654" s="444">
        <f t="shared" ca="1" si="192"/>
        <v>-42207555645038.805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-42207555645038.805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-175864815187.66168</v>
      </c>
      <c r="L4655" s="444">
        <f t="shared" ca="1" si="192"/>
        <v>-42383420460226.469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-42383420460226.469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-176597585250.9436</v>
      </c>
      <c r="L4656" s="444">
        <f t="shared" ca="1" si="192"/>
        <v>-42560018045477.414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-42560018045477.414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-177333408522.82257</v>
      </c>
      <c r="L4657" s="444">
        <f t="shared" ca="1" si="192"/>
        <v>-42737351454000.234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-42737351454000.234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-178072297725.00098</v>
      </c>
      <c r="L4658" s="444">
        <f t="shared" ca="1" si="192"/>
        <v>-42915423751725.234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-42915423751725.234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-178814265632.18848</v>
      </c>
      <c r="L4659" s="444">
        <f t="shared" ca="1" si="192"/>
        <v>-43094238017357.422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-43094238017357.422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-179559325072.3226</v>
      </c>
      <c r="L4660" s="444">
        <f t="shared" ca="1" si="192"/>
        <v>-43273797342429.742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-43273797342429.742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-180307488926.79059</v>
      </c>
      <c r="L4661" s="444">
        <f t="shared" ca="1" si="192"/>
        <v>-43454104831356.531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-43454104831356.531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-181058770130.65222</v>
      </c>
      <c r="L4662" s="444">
        <f t="shared" ca="1" si="192"/>
        <v>-43635163601487.18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-43635163601487.18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-181813181672.86325</v>
      </c>
      <c r="L4663" s="444">
        <f t="shared" ca="1" si="192"/>
        <v>-43816976783160.039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-43816976783160.039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-182570736596.50015</v>
      </c>
      <c r="L4664" s="444">
        <f t="shared" ca="1" si="192"/>
        <v>-43999547519756.539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-43999547519756.539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-183331447998.98557</v>
      </c>
      <c r="L4665" s="444">
        <f t="shared" ca="1" si="192"/>
        <v>-44182878967755.523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-44182878967755.523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-184095329032.31467</v>
      </c>
      <c r="L4666" s="444">
        <f t="shared" ca="1" si="192"/>
        <v>-44366974296787.836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-44366974296787.836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-184862392903.28265</v>
      </c>
      <c r="L4667" s="444">
        <f t="shared" ca="1" si="192"/>
        <v>-44551836689691.117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-44551836689691.117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-185632652873.71298</v>
      </c>
      <c r="L4668" s="444">
        <f t="shared" ca="1" si="192"/>
        <v>-44737469342564.828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-44737469342564.828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-186406122260.68677</v>
      </c>
      <c r="L4669" s="444">
        <f t="shared" ca="1" si="192"/>
        <v>-44923875464825.516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-44923875464825.516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-187182814436.77298</v>
      </c>
      <c r="L4670" s="444">
        <f t="shared" ca="1" si="192"/>
        <v>-45111058279262.289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-45111058279262.289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-187962742830.25952</v>
      </c>
      <c r="L4671" s="444">
        <f t="shared" ca="1" si="192"/>
        <v>-45299021022092.547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-45299021022092.547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-188745920925.38562</v>
      </c>
      <c r="L4672" s="444">
        <f t="shared" ca="1" si="192"/>
        <v>-45487766943017.93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-45487766943017.93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-189532362262.57471</v>
      </c>
      <c r="L4673" s="444">
        <f t="shared" ca="1" si="192"/>
        <v>-45677299305280.508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-45677299305280.508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-190322080438.66879</v>
      </c>
      <c r="L4674" s="444">
        <f t="shared" ca="1" si="192"/>
        <v>-45867621385719.18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-45867621385719.18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-191115089107.16324</v>
      </c>
      <c r="L4675" s="444">
        <f t="shared" ca="1" si="192"/>
        <v>-46058736474826.344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-46058736474826.344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-191911401978.44308</v>
      </c>
      <c r="L4676" s="444">
        <f t="shared" ca="1" si="192"/>
        <v>-46250647876804.789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-46250647876804.789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-192711032820.01996</v>
      </c>
      <c r="L4677" s="444">
        <f t="shared" ca="1" si="192"/>
        <v>-46443358909624.813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-46443358909624.813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-193513995456.77005</v>
      </c>
      <c r="L4678" s="444">
        <f t="shared" ca="1" si="192"/>
        <v>-46636872905081.586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-46636872905081.586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-194320303771.17328</v>
      </c>
      <c r="L4679" s="444">
        <f t="shared" ca="1" si="192"/>
        <v>-46831193208852.758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-46831193208852.758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-195129971703.55316</v>
      </c>
      <c r="L4680" s="444">
        <f t="shared" ca="1" si="192"/>
        <v>-47026323180556.313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-47026323180556.313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-195943013252.31796</v>
      </c>
      <c r="L4681" s="444">
        <f t="shared" ca="1" si="192"/>
        <v>-47222266193808.633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-47222266193808.633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-196759442474.20264</v>
      </c>
      <c r="L4682" s="444">
        <f t="shared" ca="1" si="192"/>
        <v>-47419025636282.836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-47419025636282.836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-197579273484.51181</v>
      </c>
      <c r="L4683" s="444">
        <f t="shared" ca="1" si="192"/>
        <v>-47616604909767.352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-47616604909767.352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-198402520457.36395</v>
      </c>
      <c r="L4684" s="444">
        <f t="shared" ca="1" si="192"/>
        <v>-47815007430224.719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-47815007430224.719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-199229197625.93634</v>
      </c>
      <c r="L4685" s="444">
        <f t="shared" ca="1" si="192"/>
        <v>-48014236627850.656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-48014236627850.656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-200059319282.71106</v>
      </c>
      <c r="L4686" s="444">
        <f t="shared" ca="1" si="192"/>
        <v>-48214295947133.367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-48214295947133.367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-200892899779.72235</v>
      </c>
      <c r="L4687" s="444">
        <f t="shared" ca="1" si="192"/>
        <v>-48415188846913.086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-48415188846913.086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-201729953528.80453</v>
      </c>
      <c r="L4688" s="444">
        <f t="shared" ca="1" si="192"/>
        <v>-48616918800441.891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-48616918800441.891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-202570495001.84122</v>
      </c>
      <c r="L4689" s="444">
        <f t="shared" ca="1" si="192"/>
        <v>-48819489295443.734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-48819489295443.734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-203414538731.01556</v>
      </c>
      <c r="L4690" s="444">
        <f t="shared" ca="1" si="192"/>
        <v>-49022903834174.75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-49022903834174.75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-204262099309.06146</v>
      </c>
      <c r="L4691" s="444">
        <f t="shared" ca="1" si="192"/>
        <v>-49227165933483.813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-49227165933483.813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-205113191389.51587</v>
      </c>
      <c r="L4692" s="444">
        <f t="shared" ca="1" si="192"/>
        <v>-49432279124873.328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-49432279124873.328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-205967829686.9722</v>
      </c>
      <c r="L4693" s="444">
        <f t="shared" ca="1" si="192"/>
        <v>-49638246954560.297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-49638246954560.297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-206826028977.33456</v>
      </c>
      <c r="L4694" s="444">
        <f t="shared" ca="1" si="192"/>
        <v>-49845072983537.633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-49845072983537.633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-207687804098.07346</v>
      </c>
      <c r="L4695" s="444">
        <f t="shared" ca="1" si="192"/>
        <v>-50052760787635.703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-50052760787635.703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-208553169948.48209</v>
      </c>
      <c r="L4696" s="444">
        <f t="shared" ca="1" si="192"/>
        <v>-50261313957584.188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-50261313957584.188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-209422141489.93411</v>
      </c>
      <c r="L4697" s="444">
        <f t="shared" ca="1" si="192"/>
        <v>-50470736099074.125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-50470736099074.125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-210294733746.14218</v>
      </c>
      <c r="L4698" s="444">
        <f t="shared" ca="1" si="192"/>
        <v>-50681030832820.266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-50681030832820.266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-211170961803.41779</v>
      </c>
      <c r="L4699" s="444">
        <f t="shared" ca="1" si="192"/>
        <v>-50892201794623.68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-50892201794623.68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-212050840810.93201</v>
      </c>
      <c r="L4700" s="444">
        <f t="shared" ca="1" si="192"/>
        <v>-51104252635434.609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-51104252635434.609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-212934385980.97754</v>
      </c>
      <c r="L4701" s="444">
        <f t="shared" ca="1" si="192"/>
        <v>-51317187021415.586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-51317187021415.586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-213821612589.2316</v>
      </c>
      <c r="L4702" s="444">
        <f t="shared" ca="1" si="192"/>
        <v>-51531008634004.82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-51531008634004.82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-214712535975.02008</v>
      </c>
      <c r="L4703" s="444">
        <f t="shared" ca="1" si="192"/>
        <v>-51745721169979.844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-51745721169979.844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-215607171541.58267</v>
      </c>
      <c r="L4704" s="444">
        <f t="shared" ca="1" si="192"/>
        <v>-51961328341521.43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-51961328341521.43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-216505534756.33929</v>
      </c>
      <c r="L4705" s="444">
        <f t="shared" ca="1" si="192"/>
        <v>-52177833876277.766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-52177833876277.766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-217407641151.15735</v>
      </c>
      <c r="L4706" s="444">
        <f t="shared" ca="1" si="192"/>
        <v>-52395241517428.922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-52395241517428.922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-218313506322.62051</v>
      </c>
      <c r="L4707" s="444">
        <f t="shared" ca="1" si="192"/>
        <v>-52613555023751.539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-52613555023751.539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-219223145932.29807</v>
      </c>
      <c r="L4708" s="444">
        <f t="shared" ca="1" si="192"/>
        <v>-52832778169683.836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-52832778169683.836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-220136575707.01599</v>
      </c>
      <c r="L4709" s="444">
        <f t="shared" ca="1" si="192"/>
        <v>-53052914745390.852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-53052914745390.852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-221053811439.12854</v>
      </c>
      <c r="L4710" s="444">
        <f t="shared" ca="1" si="192"/>
        <v>-53273968556829.977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-53273968556829.977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-221974868986.79156</v>
      </c>
      <c r="L4711" s="444">
        <f t="shared" ca="1" si="192"/>
        <v>-53495943425816.766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-53495943425816.766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-222899764274.23651</v>
      </c>
      <c r="L4712" s="444">
        <f t="shared" ca="1" si="192"/>
        <v>-53718843190091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-53718843190091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-223828513292.04584</v>
      </c>
      <c r="L4713" s="444">
        <f t="shared" ca="1" si="192"/>
        <v>-53942671703383.047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-53942671703383.047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-224761132097.42935</v>
      </c>
      <c r="L4714" s="444">
        <f t="shared" ca="1" si="192"/>
        <v>-54167432835480.477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-54167432835480.477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-225697636814.50198</v>
      </c>
      <c r="L4715" s="444">
        <f t="shared" ca="1" si="192"/>
        <v>-54393130472294.977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-54393130472294.977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-226638043634.56241</v>
      </c>
      <c r="L4716" s="444">
        <f t="shared" ca="1" si="192"/>
        <v>-54619768515929.539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-54619768515929.539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-227582368816.37308</v>
      </c>
      <c r="L4717" s="444">
        <f t="shared" ca="1" si="192"/>
        <v>-54847350884745.914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-54847350884745.914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-228530628686.44131</v>
      </c>
      <c r="L4718" s="444">
        <f t="shared" ca="1" si="192"/>
        <v>-55075881513432.352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-55075881513432.352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-229482839639.30145</v>
      </c>
      <c r="L4719" s="444">
        <f t="shared" ca="1" si="192"/>
        <v>-55305364353071.656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-55305364353071.656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-230439018137.79855</v>
      </c>
      <c r="L4720" s="444">
        <f t="shared" ca="1" si="192"/>
        <v>-55535803371209.453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-55535803371209.453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-231399180713.37268</v>
      </c>
      <c r="L4721" s="444">
        <f t="shared" ca="1" si="192"/>
        <v>-55767202551922.828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-55767202551922.828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-232363343966.34509</v>
      </c>
      <c r="L4722" s="444">
        <f t="shared" ca="1" si="192"/>
        <v>-55999565895889.172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-55999565895889.172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-233331524566.20483</v>
      </c>
      <c r="L4723" s="444">
        <f t="shared" ca="1" si="192"/>
        <v>-56232897420455.375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-56232897420455.375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-234303739251.8974</v>
      </c>
      <c r="L4724" s="444">
        <f t="shared" ca="1" si="192"/>
        <v>-56467201159707.273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-56467201159707.273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-235280004832.11362</v>
      </c>
      <c r="L4725" s="444">
        <f t="shared" ca="1" si="192"/>
        <v>-56702481164539.391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-56702481164539.391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-236260338185.58078</v>
      </c>
      <c r="L4726" s="444">
        <f t="shared" ca="1" si="192"/>
        <v>-56938741502724.969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-56938741502724.969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-237244756261.35406</v>
      </c>
      <c r="L4727" s="444">
        <f t="shared" ca="1" si="192"/>
        <v>-57175986258986.32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-57175986258986.32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-238233276079.10971</v>
      </c>
      <c r="L4728" s="444">
        <f t="shared" ca="1" si="192"/>
        <v>-57414219535065.43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-57414219535065.43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-239225914729.4393</v>
      </c>
      <c r="L4729" s="444">
        <f t="shared" ca="1" si="192"/>
        <v>-57653445449794.867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-57653445449794.867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-240222689374.14526</v>
      </c>
      <c r="L4730" s="444">
        <f t="shared" ca="1" si="192"/>
        <v>-57893668139169.016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-57893668139169.016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-241223617246.53754</v>
      </c>
      <c r="L4731" s="444">
        <f t="shared" ca="1" si="192"/>
        <v>-58134891756415.555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-58134891756415.555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-242228715651.73145</v>
      </c>
      <c r="L4732" s="444">
        <f t="shared" ca="1" si="192"/>
        <v>-58377120472067.289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-58377120472067.289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-243238001966.94702</v>
      </c>
      <c r="L4733" s="444">
        <f t="shared" ca="1" si="192"/>
        <v>-58620358474034.234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-58620358474034.234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-244251493641.80927</v>
      </c>
      <c r="L4734" s="444">
        <f t="shared" ca="1" si="192"/>
        <v>-58864609967676.047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-58864609967676.047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-245269208198.65018</v>
      </c>
      <c r="L4735" s="444">
        <f t="shared" ca="1" si="192"/>
        <v>-59109879175874.695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-59109879175874.695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-246291163232.81122</v>
      </c>
      <c r="L4736" s="444">
        <f t="shared" ca="1" si="192"/>
        <v>-59356170339107.508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-59356170339107.508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-247317376412.94794</v>
      </c>
      <c r="L4737" s="444">
        <f t="shared" ca="1" si="192"/>
        <v>-59603487715520.453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-59603487715520.453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-248347865481.33521</v>
      </c>
      <c r="L4738" s="444">
        <f t="shared" ca="1" si="192"/>
        <v>-59851835581001.789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-59851835581001.789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-249382648254.1741</v>
      </c>
      <c r="L4739" s="444">
        <f t="shared" ca="1" si="192"/>
        <v>-60101218229255.961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-60101218229255.961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-250421742621.89987</v>
      </c>
      <c r="L4740" s="444">
        <f t="shared" ca="1" si="192"/>
        <v>-60351639971877.859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-60351639971877.859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-251465166549.49106</v>
      </c>
      <c r="L4741" s="444">
        <f t="shared" ca="1" si="192"/>
        <v>-60603105138427.352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-60603105138427.352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-252512938076.78064</v>
      </c>
      <c r="L4742" s="444">
        <f t="shared" ca="1" si="192"/>
        <v>-60855618076504.133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-60855618076504.133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-253565075318.76721</v>
      </c>
      <c r="L4743" s="444">
        <f t="shared" ca="1" si="192"/>
        <v>-61109183151822.898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-61109183151822.898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-254621596465.92874</v>
      </c>
      <c r="L4744" s="444">
        <f t="shared" ca="1" si="192"/>
        <v>-61363804748288.828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-61363804748288.828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-255682519784.53677</v>
      </c>
      <c r="L4745" s="444">
        <f t="shared" ca="1" si="192"/>
        <v>-61619487268073.367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-61619487268073.367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-256747863616.97235</v>
      </c>
      <c r="L4746" s="444">
        <f t="shared" ca="1" si="192"/>
        <v>-61876235131690.336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-61876235131690.336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-257817646382.04306</v>
      </c>
      <c r="L4747" s="444">
        <f t="shared" ca="1" si="192"/>
        <v>-62134052778072.383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-62134052778072.383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-258891886575.30154</v>
      </c>
      <c r="L4748" s="444">
        <f t="shared" ca="1" si="192"/>
        <v>-62392944664647.688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-62392944664647.688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-259970602769.36536</v>
      </c>
      <c r="L4749" s="444">
        <f t="shared" ca="1" si="192"/>
        <v>-62652915267417.055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-62652915267417.055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-261053813614.2377</v>
      </c>
      <c r="L4750" s="444">
        <f t="shared" ca="1" si="192"/>
        <v>-62913969081031.289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-62913969081031.289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-262141537837.63034</v>
      </c>
      <c r="L4751" s="444">
        <f t="shared" ca="1" si="192"/>
        <v>-63176110618868.922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-63176110618868.922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-263233794245.28717</v>
      </c>
      <c r="L4752" s="444">
        <f t="shared" ca="1" si="192"/>
        <v>-63439344413114.211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-63439344413114.211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-264330601721.3092</v>
      </c>
      <c r="L4753" s="444">
        <f t="shared" ca="1" si="192"/>
        <v>-63703675014835.523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-63703675014835.523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-265431979228.48135</v>
      </c>
      <c r="L4754" s="444">
        <f t="shared" ca="1" si="192"/>
        <v>-63969106994064.008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-63969106994064.008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-266537945808.60004</v>
      </c>
      <c r="L4755" s="444">
        <f t="shared" ca="1" si="192"/>
        <v>-64235644939872.609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-64235644939872.609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-267648520582.80252</v>
      </c>
      <c r="L4756" s="444">
        <f t="shared" ca="1" si="192"/>
        <v>-64503293460455.414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-64503293460455.414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-268763722751.89755</v>
      </c>
      <c r="L4757" s="444">
        <f t="shared" ca="1" si="192"/>
        <v>-64772057183207.313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-64772057183207.313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-269883571596.69717</v>
      </c>
      <c r="L4758" s="444">
        <f t="shared" ca="1" si="192"/>
        <v>-65041940754804.008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-65041940754804.008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-271008086478.35001</v>
      </c>
      <c r="L4759" s="444">
        <f t="shared" ca="1" si="192"/>
        <v>-65312948841282.359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-65312948841282.359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-272137286838.67648</v>
      </c>
      <c r="L4760" s="444">
        <f t="shared" ca="1" si="192"/>
        <v>-65585086128121.039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-65585086128121.039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-273271192200.50433</v>
      </c>
      <c r="L4761" s="444">
        <f t="shared" ca="1" si="192"/>
        <v>-65858357320321.547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-65858357320321.547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-274409822168.00644</v>
      </c>
      <c r="L4762" s="444">
        <f t="shared" ca="1" si="192"/>
        <v>-66132767142489.555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-66132767142489.555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-275553196427.03979</v>
      </c>
      <c r="L4763" s="444">
        <f t="shared" ca="1" si="192"/>
        <v>-66408320338916.594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-66408320338916.594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-276701334745.48578</v>
      </c>
      <c r="L4764" s="444">
        <f t="shared" ca="1" si="192"/>
        <v>-66685021673662.078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-66685021673662.078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-277854256973.59198</v>
      </c>
      <c r="L4765" s="444">
        <f t="shared" ca="1" si="192"/>
        <v>-66962875930635.672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-66962875930635.672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-279011983044.31531</v>
      </c>
      <c r="L4766" s="444">
        <f t="shared" ca="1" si="192"/>
        <v>-67241887913679.984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-67241887913679.984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-280174532973.66663</v>
      </c>
      <c r="L4767" s="444">
        <f t="shared" ca="1" si="192"/>
        <v>-67522062446653.648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-67522062446653.648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-281341926861.05688</v>
      </c>
      <c r="L4768" s="444">
        <f t="shared" ca="1" si="192"/>
        <v>-67803404373514.703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-67803404373514.703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-282514184889.64459</v>
      </c>
      <c r="L4769" s="444">
        <f t="shared" ca="1" si="192"/>
        <v>-68085918558404.352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-68085918558404.352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-283691327326.68475</v>
      </c>
      <c r="L4770" s="444">
        <f t="shared" ca="1" si="192"/>
        <v>-68369609885731.039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-68369609885731.039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-284873374523.87933</v>
      </c>
      <c r="L4771" s="444">
        <f t="shared" ca="1" si="192"/>
        <v>-68654483260254.922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-68654483260254.922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-286060346917.72882</v>
      </c>
      <c r="L4772" s="444">
        <f t="shared" ca="1" si="192"/>
        <v>-68940543607172.648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-68940543607172.648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-287252265029.88605</v>
      </c>
      <c r="L4773" s="444">
        <f t="shared" ca="1" si="192"/>
        <v>-69227795872202.531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-69227795872202.531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-288449149467.51056</v>
      </c>
      <c r="L4774" s="444">
        <f t="shared" ca="1" si="192"/>
        <v>-69516245021670.039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-69516245021670.039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-289651020923.62518</v>
      </c>
      <c r="L4775" s="444">
        <f t="shared" ca="1" si="192"/>
        <v>-69805896042593.664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-69805896042593.664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-290857900177.47357</v>
      </c>
      <c r="L4776" s="444">
        <f t="shared" ca="1" si="192"/>
        <v>-70096753942771.141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-70096753942771.141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-292069808094.87976</v>
      </c>
      <c r="L4777" s="444">
        <f t="shared" ca="1" si="192"/>
        <v>-70388823750866.016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-70388823750866.016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-293286765628.6084</v>
      </c>
      <c r="L4778" s="444">
        <f t="shared" ca="1" si="192"/>
        <v>-70682110516494.625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-70682110516494.625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-294508793818.7276</v>
      </c>
      <c r="L4779" s="444">
        <f t="shared" ca="1" si="192"/>
        <v>-70976619310313.359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-70976619310313.359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-295735913792.97235</v>
      </c>
      <c r="L4780" s="444">
        <f t="shared" ca="1" si="192"/>
        <v>-71272355224106.328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-71272355224106.328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-296968146767.10968</v>
      </c>
      <c r="L4781" s="444">
        <f t="shared" ca="1" si="192"/>
        <v>-71569323370873.438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-71569323370873.438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-298205514045.30597</v>
      </c>
      <c r="L4782" s="444">
        <f t="shared" ca="1" si="192"/>
        <v>-71867528884918.75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-71867528884918.75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-299448037020.49481</v>
      </c>
      <c r="L4783" s="444">
        <f t="shared" ca="1" si="192"/>
        <v>-72166976921939.25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-72166976921939.25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-300695737174.74689</v>
      </c>
      <c r="L4784" s="444">
        <f t="shared" ca="1" si="192"/>
        <v>-72467672659114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-72467672659114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-301948636079.64166</v>
      </c>
      <c r="L4785" s="444">
        <f t="shared" ca="1" si="192"/>
        <v>-72769621295193.641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-72769621295193.641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-303206755396.64014</v>
      </c>
      <c r="L4786" s="444">
        <f t="shared" ca="1" si="192"/>
        <v>-73072828050590.281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-73072828050590.281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-304470116877.45947</v>
      </c>
      <c r="L4787" s="444">
        <f t="shared" ca="1" si="192"/>
        <v>-73377298167467.734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-73377298167467.734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-305738742364.44891</v>
      </c>
      <c r="L4788" s="444">
        <f t="shared" ca="1" si="192"/>
        <v>-73683036909832.188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-73683036909832.188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-307012653790.96747</v>
      </c>
      <c r="L4789" s="444">
        <f t="shared" ca="1" si="192"/>
        <v>-73990049563623.156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-73990049563623.156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-308291873181.76312</v>
      </c>
      <c r="L4790" s="444">
        <f t="shared" ca="1" si="192"/>
        <v>-74298341436804.922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-74298341436804.922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-309576422653.35382</v>
      </c>
      <c r="L4791" s="444">
        <f t="shared" ca="1" si="192"/>
        <v>-74607917859458.281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-74607917859458.281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-310866324414.40948</v>
      </c>
      <c r="L4792" s="444">
        <f t="shared" ca="1" si="192"/>
        <v>-74918784183872.688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-74918784183872.688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-312161600766.13617</v>
      </c>
      <c r="L4793" s="444">
        <f t="shared" ca="1" si="192"/>
        <v>-75230945784638.828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-75230945784638.828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-313462274102.6618</v>
      </c>
      <c r="L4794" s="444">
        <f t="shared" ca="1" si="192"/>
        <v>-75544408058741.484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-75544408058741.484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-314768366911.42285</v>
      </c>
      <c r="L4795" s="444">
        <f t="shared" ca="1" si="192"/>
        <v>-75859176425652.906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-75859176425652.906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-316079901773.55377</v>
      </c>
      <c r="L4796" s="444">
        <f t="shared" ca="1" si="192"/>
        <v>-76175256327426.453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-76175256327426.453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-317396901364.27686</v>
      </c>
      <c r="L4797" s="444">
        <f t="shared" ca="1" si="192"/>
        <v>-76492653228790.734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-76492653228790.734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-318719388453.29474</v>
      </c>
      <c r="L4798" s="444">
        <f t="shared" ca="1" si="192"/>
        <v>-76811372617244.031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-76811372617244.031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-320047385905.18347</v>
      </c>
      <c r="L4799" s="444">
        <f t="shared" ca="1" si="192"/>
        <v>-77131420003149.219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-77131420003149.219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-321380916679.78839</v>
      </c>
      <c r="L4800" s="444">
        <f t="shared" ca="1" si="192"/>
        <v>-77452800919829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-77452800919829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-322720003832.62085</v>
      </c>
      <c r="L4801" s="444">
        <f t="shared" ca="1" si="192"/>
        <v>-77775520923661.625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-77775520923661.625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-324064670515.25677</v>
      </c>
      <c r="L4802" s="444">
        <f t="shared" ca="1" si="192"/>
        <v>-78099585594176.875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-78099585594176.875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-325414939975.737</v>
      </c>
      <c r="L4803" s="444">
        <f t="shared" ca="1" si="192"/>
        <v>-78425000534152.609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-78425000534152.609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-326770835558.96918</v>
      </c>
      <c r="L4804" s="444">
        <f t="shared" ca="1" si="192"/>
        <v>-78751771369711.578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-78751771369711.578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-328132380707.13159</v>
      </c>
      <c r="L4805" s="444">
        <f t="shared" ca="1" si="192"/>
        <v>-79079903750418.703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-79079903750418.703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-329499598960.07794</v>
      </c>
      <c r="L4806" s="444">
        <f t="shared" ca="1" si="192"/>
        <v>-79409403349378.781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-79409403349378.781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-330872513955.74493</v>
      </c>
      <c r="L4807" s="444">
        <f t="shared" ca="1" si="192"/>
        <v>-79740275863334.531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-79740275863334.531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-332251149430.56055</v>
      </c>
      <c r="L4808" s="444">
        <f t="shared" ca="1" si="192"/>
        <v>-80072527012765.094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-80072527012765.094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-333635529219.85455</v>
      </c>
      <c r="L4809" s="444">
        <f t="shared" ca="1" si="192"/>
        <v>-80406162541984.953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-80406162541984.953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-335025677258.27063</v>
      </c>
      <c r="L4810" s="444">
        <f t="shared" ca="1" si="192"/>
        <v>-80741188219243.219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-80741188219243.219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-336421617580.18005</v>
      </c>
      <c r="L4811" s="444">
        <f t="shared" ca="1" si="192"/>
        <v>-81077609836823.406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-81077609836823.406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-337823374320.09753</v>
      </c>
      <c r="L4812" s="444">
        <f t="shared" ca="1" si="192"/>
        <v>-81415433211143.5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-81415433211143.5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-339230971713.0979</v>
      </c>
      <c r="L4813" s="444">
        <f t="shared" ca="1" si="192"/>
        <v>-81754664182856.594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-81754664182856.594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-340644434095.23578</v>
      </c>
      <c r="L4814" s="444">
        <f t="shared" ca="1" si="192"/>
        <v>-82095308616951.828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-82095308616951.828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-342063785903.96594</v>
      </c>
      <c r="L4815" s="444">
        <f t="shared" ca="1" si="192"/>
        <v>-82437372402855.797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-82437372402855.797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-343489051678.5658</v>
      </c>
      <c r="L4816" s="444">
        <f t="shared" ca="1" si="192"/>
        <v>-82780861454534.359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-82780861454534.359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-344920256060.55981</v>
      </c>
      <c r="L4817" s="444">
        <f t="shared" ca="1" si="192"/>
        <v>-83125781710594.922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-83125781710594.922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-346357423794.14551</v>
      </c>
      <c r="L4818" s="444">
        <f t="shared" ca="1" si="192"/>
        <v>-83472139134389.063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-83472139134389.063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-347800579726.62109</v>
      </c>
      <c r="L4819" s="444">
        <f t="shared" ca="1" si="192"/>
        <v>-83819939714115.688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-83819939714115.688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-349249748808.81537</v>
      </c>
      <c r="L4820" s="444">
        <f t="shared" ca="1" si="192"/>
        <v>-84169189462924.5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-84169189462924.5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-350704956095.51874</v>
      </c>
      <c r="L4821" s="444">
        <f t="shared" ca="1" si="192"/>
        <v>-84519894419020.016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-84519894419020.016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-352166226745.91675</v>
      </c>
      <c r="L4822" s="444">
        <f t="shared" ca="1" si="192"/>
        <v>-84872060645765.938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-84872060645765.938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-353633586024.02472</v>
      </c>
      <c r="L4823" s="444">
        <f t="shared" ca="1" si="192"/>
        <v>-85225694231789.969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-85225694231789.969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-355107059299.12488</v>
      </c>
      <c r="L4824" s="444">
        <f t="shared" ca="1" si="192"/>
        <v>-85580801291089.094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-85580801291089.094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-356586672046.20453</v>
      </c>
      <c r="L4825" s="444">
        <f t="shared" ca="1" si="192"/>
        <v>-85937387963135.297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-85937387963135.297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-358072449846.39709</v>
      </c>
      <c r="L4826" s="444">
        <f t="shared" ca="1" si="192"/>
        <v>-86295460412981.688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-86295460412981.688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-359564418387.42371</v>
      </c>
      <c r="L4827" s="444">
        <f t="shared" ca="1" si="192"/>
        <v>-86655024831369.109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-86655024831369.109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-361062603464.03796</v>
      </c>
      <c r="L4828" s="444">
        <f t="shared" ca="1" si="192"/>
        <v>-87016087434833.141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-87016087434833.141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-362567030978.47144</v>
      </c>
      <c r="L4829" s="444">
        <f t="shared" ca="1" si="192"/>
        <v>-87378654465811.609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-87378654465811.609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-364077726940.88171</v>
      </c>
      <c r="L4830" s="444">
        <f t="shared" ca="1" si="192"/>
        <v>-87742732192752.484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-87742732192752.484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-365594717469.802</v>
      </c>
      <c r="L4831" s="444">
        <f t="shared" ca="1" si="192"/>
        <v>-88108326910222.281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-88108326910222.281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-367118028792.59283</v>
      </c>
      <c r="L4832" s="444">
        <f t="shared" ca="1" si="192"/>
        <v>-88475444939014.875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-88475444939014.875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-368647687245.89532</v>
      </c>
      <c r="L4833" s="444">
        <f t="shared" ca="1" si="192"/>
        <v>-88844092626260.766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-88844092626260.766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-370183719276.08655</v>
      </c>
      <c r="L4834" s="444">
        <f t="shared" ca="1" si="192"/>
        <v>-89214276345536.859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-89214276345536.859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-371726151439.73694</v>
      </c>
      <c r="L4835" s="444">
        <f t="shared" ca="1" si="192"/>
        <v>-89586002496976.594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-89586002496976.594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-373275010404.06915</v>
      </c>
      <c r="L4836" s="444">
        <f t="shared" ca="1" si="192"/>
        <v>-89959277507380.656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-89959277507380.656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-374830322947.41937</v>
      </c>
      <c r="L4837" s="444">
        <f t="shared" ca="1" si="192"/>
        <v>-90334107830328.078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-90334107830328.078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-376392115959.70032</v>
      </c>
      <c r="L4838" s="444">
        <f t="shared" ca="1" si="192"/>
        <v>-90710499946287.781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-90710499946287.781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-377960416442.86572</v>
      </c>
      <c r="L4839" s="444">
        <f t="shared" ca="1" si="192"/>
        <v>-91088460362730.641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-91088460362730.641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-379535251511.37769</v>
      </c>
      <c r="L4840" s="444">
        <f t="shared" ca="1" si="192"/>
        <v>-91467995614242.016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-91467995614242.016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-381116648392.67505</v>
      </c>
      <c r="L4841" s="444">
        <f t="shared" ca="1" si="192"/>
        <v>-91849112262634.688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-91849112262634.688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-382704634427.64453</v>
      </c>
      <c r="L4842" s="444">
        <f t="shared" ca="1" si="192"/>
        <v>-92231816897062.328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-92231816897062.328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-384299237071.09302</v>
      </c>
      <c r="L4843" s="444">
        <f t="shared" ca="1" si="192"/>
        <v>-92616116134133.422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-92616116134133.422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-385900483892.2226</v>
      </c>
      <c r="L4844" s="444">
        <f t="shared" ca="1" si="192"/>
        <v>-93002016618025.641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-93002016618025.641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-387508402575.10681</v>
      </c>
      <c r="L4845" s="444">
        <f t="shared" ca="1" si="192"/>
        <v>-93389525020600.75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-93389525020600.75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-389123020919.1698</v>
      </c>
      <c r="L4846" s="444">
        <f t="shared" ca="1" si="192"/>
        <v>-93778648041519.922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-93778648041519.922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-390744366839.66632</v>
      </c>
      <c r="L4847" s="444">
        <f t="shared" ca="1" si="192"/>
        <v>-94169392408359.594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-94169392408359.594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-392372468368.16498</v>
      </c>
      <c r="L4848" s="444">
        <f t="shared" ca="1" si="192"/>
        <v>-94561764876727.766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-94561764876727.766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-394007353653.03235</v>
      </c>
      <c r="L4849" s="444">
        <f t="shared" ca="1" si="192"/>
        <v>-94955772230380.797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-94955772230380.797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-395649050959.91998</v>
      </c>
      <c r="L4850" s="444">
        <f t="shared" ca="1" si="192"/>
        <v>-95351421281340.719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-95351421281340.719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-397297588672.25299</v>
      </c>
      <c r="L4851" s="444">
        <f t="shared" ca="1" si="192"/>
        <v>-95748718870012.969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-95748718870012.969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-398952995291.7207</v>
      </c>
      <c r="L4852" s="444">
        <f t="shared" ca="1" si="192"/>
        <v>-96147671865304.688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-96147671865304.688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-400615299438.76953</v>
      </c>
      <c r="L4853" s="444">
        <f t="shared" ref="L4853:L5107" ca="1" si="197">I4853-J4853+K4853</f>
        <v>-96548287164743.453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-96548287164743.453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-402284529853.09772</v>
      </c>
      <c r="L4854" s="444">
        <f t="shared" ca="1" si="197"/>
        <v>-96950571694596.547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-96950571694596.547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-403960715394.15228</v>
      </c>
      <c r="L4855" s="444">
        <f t="shared" ca="1" si="197"/>
        <v>-97354532409990.703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-97354532409990.703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-405643885041.62793</v>
      </c>
      <c r="L4856" s="444">
        <f t="shared" ca="1" si="197"/>
        <v>-97760176295032.328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-97760176295032.328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-407334067895.96802</v>
      </c>
      <c r="L4857" s="444">
        <f t="shared" ca="1" si="197"/>
        <v>-98167510362928.297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-98167510362928.297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-409031293178.86792</v>
      </c>
      <c r="L4858" s="444">
        <f t="shared" ca="1" si="197"/>
        <v>-98576541656107.172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-98576541656107.172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-410735590233.77991</v>
      </c>
      <c r="L4859" s="444">
        <f t="shared" ca="1" si="197"/>
        <v>-98987277246340.953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-98987277246340.953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-412446988526.42065</v>
      </c>
      <c r="L4860" s="444">
        <f t="shared" ca="1" si="197"/>
        <v>-99399724234867.375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-99399724234867.375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-414165517645.2807</v>
      </c>
      <c r="L4861" s="444">
        <f t="shared" ca="1" si="197"/>
        <v>-99813889752512.656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-99813889752512.656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-415891207302.13605</v>
      </c>
      <c r="L4862" s="444">
        <f t="shared" ca="1" si="197"/>
        <v>-100229780959814.8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-100229780959814.8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-417624087332.56165</v>
      </c>
      <c r="L4863" s="444">
        <f t="shared" ca="1" si="197"/>
        <v>-100647405047147.36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-100647405047147.36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-419364187696.44733</v>
      </c>
      <c r="L4864" s="444">
        <f t="shared" ca="1" si="197"/>
        <v>-101066769234843.81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-101066769234843.81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-421111538478.51587</v>
      </c>
      <c r="L4865" s="444">
        <f t="shared" ca="1" si="197"/>
        <v>-101487880773322.33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-101487880773322.33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-422866169888.84302</v>
      </c>
      <c r="L4866" s="444">
        <f t="shared" ca="1" si="197"/>
        <v>-101910746943211.17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-101910746943211.17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-424628112263.37988</v>
      </c>
      <c r="L4867" s="444">
        <f t="shared" ca="1" si="197"/>
        <v>-102335375055474.55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-102335375055474.55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-426397396064.47729</v>
      </c>
      <c r="L4868" s="444">
        <f t="shared" ca="1" si="197"/>
        <v>-102761772451539.03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-102761772451539.03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-428174051881.4126</v>
      </c>
      <c r="L4869" s="444">
        <f t="shared" ca="1" si="197"/>
        <v>-103189946503420.44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-103189946503420.44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-429958110430.91846</v>
      </c>
      <c r="L4870" s="444">
        <f t="shared" ca="1" si="197"/>
        <v>-103619904613851.36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-103619904613851.36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-431749602557.71399</v>
      </c>
      <c r="L4871" s="444">
        <f t="shared" ca="1" si="197"/>
        <v>-104051654216409.08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-104051654216409.08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-433548559235.03784</v>
      </c>
      <c r="L4872" s="444">
        <f t="shared" ca="1" si="197"/>
        <v>-104485202775644.11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-104485202775644.11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-435355011565.18378</v>
      </c>
      <c r="L4873" s="444">
        <f t="shared" ca="1" si="197"/>
        <v>-104920557787209.3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-104920557787209.3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-437168990780.03876</v>
      </c>
      <c r="L4874" s="444">
        <f t="shared" ca="1" si="197"/>
        <v>-105357726777989.33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-105357726777989.33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-438990528241.62219</v>
      </c>
      <c r="L4875" s="444">
        <f t="shared" ca="1" si="197"/>
        <v>-105796717306230.95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-105796717306230.95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-440819655442.62897</v>
      </c>
      <c r="L4876" s="444">
        <f t="shared" ca="1" si="197"/>
        <v>-106237536961673.58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-106237536961673.58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-442656404006.97321</v>
      </c>
      <c r="L4877" s="444">
        <f t="shared" ca="1" si="197"/>
        <v>-106680193365680.55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-106680193365680.55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-444500805690.33563</v>
      </c>
      <c r="L4878" s="444">
        <f t="shared" ca="1" si="197"/>
        <v>-107124694171370.88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-107124694171370.88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-446352892380.71198</v>
      </c>
      <c r="L4879" s="444">
        <f t="shared" ca="1" si="197"/>
        <v>-107571047063751.59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-107571047063751.59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-448212696098.96497</v>
      </c>
      <c r="L4880" s="444">
        <f t="shared" ca="1" si="197"/>
        <v>-108019259759850.56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-108019259759850.56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-450080248999.37732</v>
      </c>
      <c r="L4881" s="444">
        <f t="shared" ca="1" si="197"/>
        <v>-108469340008849.94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-108469340008849.94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-451955583370.20807</v>
      </c>
      <c r="L4882" s="444">
        <f t="shared" ca="1" si="197"/>
        <v>-108921295592220.14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-108921295592220.14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-453838731634.25055</v>
      </c>
      <c r="L4883" s="444">
        <f t="shared" ca="1" si="197"/>
        <v>-109375134323854.39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-109375134323854.39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-455729726349.39331</v>
      </c>
      <c r="L4884" s="444">
        <f t="shared" ca="1" si="197"/>
        <v>-109830864050203.78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-109830864050203.78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-457628600209.18243</v>
      </c>
      <c r="L4885" s="444">
        <f t="shared" ca="1" si="197"/>
        <v>-110288492650412.97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-110288492650412.97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-459535386043.38739</v>
      </c>
      <c r="L4886" s="444">
        <f t="shared" ca="1" si="197"/>
        <v>-110748028036456.36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-110748028036456.36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-461450116818.56818</v>
      </c>
      <c r="L4887" s="444">
        <f t="shared" ca="1" si="197"/>
        <v>-111209478153274.92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-111209478153274.92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-463372825638.64557</v>
      </c>
      <c r="L4888" s="444">
        <f t="shared" ca="1" si="197"/>
        <v>-111672850978913.56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-111672850978913.56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-465303545745.47314</v>
      </c>
      <c r="L4889" s="444">
        <f t="shared" ca="1" si="197"/>
        <v>-112138154524659.03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-112138154524659.03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-467242310519.4126</v>
      </c>
      <c r="L4890" s="444">
        <f t="shared" ca="1" si="197"/>
        <v>-112605396835178.44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-112605396835178.44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-469189153479.91016</v>
      </c>
      <c r="L4891" s="444">
        <f t="shared" ca="1" si="197"/>
        <v>-113074585988658.34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-113074585988658.34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-471144108286.07642</v>
      </c>
      <c r="L4892" s="444">
        <f t="shared" ca="1" si="197"/>
        <v>-113545730096944.42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-113545730096944.42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-473107208737.26837</v>
      </c>
      <c r="L4893" s="444">
        <f t="shared" ca="1" si="197"/>
        <v>-114018837305681.69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-114018837305681.69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-475078488773.67371</v>
      </c>
      <c r="L4894" s="444">
        <f t="shared" ca="1" si="197"/>
        <v>-114493915794455.36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-114493915794455.36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-477057982476.8974</v>
      </c>
      <c r="L4895" s="444">
        <f t="shared" ca="1" si="197"/>
        <v>-114970973776932.25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-114970973776932.25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-479045724070.55109</v>
      </c>
      <c r="L4896" s="444">
        <f t="shared" ca="1" si="197"/>
        <v>-115450019501002.8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-115450019501002.8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-481041747920.84503</v>
      </c>
      <c r="L4897" s="444">
        <f t="shared" ca="1" si="197"/>
        <v>-115931061248923.64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-115931061248923.64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-483046088537.18182</v>
      </c>
      <c r="L4898" s="444">
        <f t="shared" ca="1" si="197"/>
        <v>-116414107337460.83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-116414107337460.83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-485058780572.75342</v>
      </c>
      <c r="L4899" s="444">
        <f t="shared" ca="1" si="197"/>
        <v>-116899166118033.58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-116899166118033.58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-487079858825.13995</v>
      </c>
      <c r="L4900" s="444">
        <f t="shared" ca="1" si="197"/>
        <v>-117386245976858.72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-117386245976858.72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-489109358236.91132</v>
      </c>
      <c r="L4901" s="444">
        <f t="shared" ca="1" si="197"/>
        <v>-117875355335095.63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-117875355335095.63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-491147313896.23169</v>
      </c>
      <c r="L4902" s="444">
        <f t="shared" ca="1" si="197"/>
        <v>-118366502648991.86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-118366502648991.86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-493193761037.46606</v>
      </c>
      <c r="L4903" s="444">
        <f t="shared" ca="1" si="197"/>
        <v>-118859696410029.33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-118859696410029.33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-495248735041.78882</v>
      </c>
      <c r="L4904" s="444">
        <f t="shared" ca="1" si="197"/>
        <v>-119354945145071.11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-119354945145071.11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-497312271437.79626</v>
      </c>
      <c r="L4905" s="444">
        <f t="shared" ca="1" si="197"/>
        <v>-119852257416508.91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-119852257416508.91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-499384405902.12042</v>
      </c>
      <c r="L4906" s="444">
        <f t="shared" ca="1" si="197"/>
        <v>-120351641822411.03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-120351641822411.03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-501465174260.04596</v>
      </c>
      <c r="L4907" s="444">
        <f t="shared" ca="1" si="197"/>
        <v>-120853106996671.08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-120853106996671.08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-503554612486.12958</v>
      </c>
      <c r="L4908" s="444">
        <f t="shared" ca="1" si="197"/>
        <v>-121356661609157.2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-121356661609157.2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-505652756704.82166</v>
      </c>
      <c r="L4909" s="444">
        <f t="shared" ca="1" si="197"/>
        <v>-121862314365862.03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-121862314365862.03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-507759643191.0918</v>
      </c>
      <c r="L4910" s="444">
        <f t="shared" ca="1" si="197"/>
        <v>-122370074009053.13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-122370074009053.13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-509875308371.05469</v>
      </c>
      <c r="L4911" s="444">
        <f t="shared" ca="1" si="197"/>
        <v>-122879949317424.19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-122879949317424.19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-511999788822.60071</v>
      </c>
      <c r="L4912" s="444">
        <f t="shared" ca="1" si="197"/>
        <v>-123391949106246.78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-123391949106246.78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-514133121276.0282</v>
      </c>
      <c r="L4913" s="444">
        <f t="shared" ca="1" si="197"/>
        <v>-123906082227522.81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-123906082227522.81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-516275342614.67847</v>
      </c>
      <c r="L4914" s="444">
        <f t="shared" ca="1" si="197"/>
        <v>-124422357570137.48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-124422357570137.48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-518426489875.57281</v>
      </c>
      <c r="L4915" s="444">
        <f t="shared" ca="1" si="197"/>
        <v>-124940784060013.06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-124940784060013.06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-520586600250.05444</v>
      </c>
      <c r="L4916" s="444">
        <f t="shared" ca="1" si="197"/>
        <v>-125461370660263.11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-125461370660263.11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-522755711084.42963</v>
      </c>
      <c r="L4917" s="444">
        <f t="shared" ca="1" si="197"/>
        <v>-125984126371347.53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-125984126371347.53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-524933859880.61469</v>
      </c>
      <c r="L4918" s="444">
        <f t="shared" ca="1" si="197"/>
        <v>-126509060231228.14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-126509060231228.14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-527121084296.78394</v>
      </c>
      <c r="L4919" s="444">
        <f t="shared" ca="1" si="197"/>
        <v>-127036181315524.92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-127036181315524.92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-529317422148.02051</v>
      </c>
      <c r="L4920" s="444">
        <f t="shared" ca="1" si="197"/>
        <v>-127565498737672.94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-127565498737672.94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-531522911406.97058</v>
      </c>
      <c r="L4921" s="444">
        <f t="shared" ca="1" si="197"/>
        <v>-128097021649079.91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-128097021649079.91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-533737590204.49957</v>
      </c>
      <c r="L4922" s="444">
        <f t="shared" ca="1" si="197"/>
        <v>-128630759239284.41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-128630759239284.41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-535961496830.35168</v>
      </c>
      <c r="L4923" s="444">
        <f t="shared" ca="1" si="197"/>
        <v>-129166720736114.77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-129166720736114.77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-538194669733.81152</v>
      </c>
      <c r="L4924" s="444">
        <f t="shared" ca="1" si="197"/>
        <v>-129704915405848.58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-129704915405848.58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-540437147524.36908</v>
      </c>
      <c r="L4925" s="444">
        <f t="shared" ca="1" si="197"/>
        <v>-130245352553372.95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-130245352553372.95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-542688968972.38727</v>
      </c>
      <c r="L4926" s="444">
        <f t="shared" ca="1" si="197"/>
        <v>-130788041522345.34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-130788041522345.34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-544950173009.77234</v>
      </c>
      <c r="L4927" s="444">
        <f t="shared" ca="1" si="197"/>
        <v>-131332991695355.11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-131332991695355.11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-547220798730.6463</v>
      </c>
      <c r="L4928" s="444">
        <f t="shared" ca="1" si="197"/>
        <v>-131880212494085.75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-131880212494085.75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-549500885392.02393</v>
      </c>
      <c r="L4929" s="444">
        <f t="shared" ca="1" si="197"/>
        <v>-132429713379477.78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-132429713379477.78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-551790472414.49084</v>
      </c>
      <c r="L4930" s="444">
        <f t="shared" ca="1" si="197"/>
        <v>-132981503851892.27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-132981503851892.27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-554089599382.88452</v>
      </c>
      <c r="L4931" s="444">
        <f t="shared" ca="1" si="197"/>
        <v>-133535593451275.16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-133535593451275.16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-556398306046.97974</v>
      </c>
      <c r="L4932" s="444">
        <f t="shared" ca="1" si="197"/>
        <v>-134091991757322.14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-134091991757322.14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-558716632322.17554</v>
      </c>
      <c r="L4933" s="444">
        <f t="shared" ca="1" si="197"/>
        <v>-134650708389644.31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-134650708389644.31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-561044618290.18457</v>
      </c>
      <c r="L4934" s="444">
        <f t="shared" ca="1" si="197"/>
        <v>-135211753007934.5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-135211753007934.5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-563382304199.72705</v>
      </c>
      <c r="L4935" s="444">
        <f t="shared" ca="1" si="197"/>
        <v>-135775135312134.23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-135775135312134.23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-565729730467.22595</v>
      </c>
      <c r="L4936" s="444">
        <f t="shared" ca="1" si="197"/>
        <v>-136340865042601.45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-136340865042601.45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-568086937677.5061</v>
      </c>
      <c r="L4937" s="444">
        <f t="shared" ca="1" si="197"/>
        <v>-136908951980278.95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-136908951980278.95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-570453966584.49573</v>
      </c>
      <c r="L4938" s="444">
        <f t="shared" ca="1" si="197"/>
        <v>-137479405946863.45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-137479405946863.45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-572830858111.93103</v>
      </c>
      <c r="L4939" s="444">
        <f t="shared" ca="1" si="197"/>
        <v>-138052236804975.39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-138052236804975.39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-575217653354.06421</v>
      </c>
      <c r="L4940" s="444">
        <f t="shared" ca="1" si="197"/>
        <v>-138627454458329.45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-138627454458329.45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-577614393576.3728</v>
      </c>
      <c r="L4941" s="444">
        <f t="shared" ca="1" si="197"/>
        <v>-139205068851905.83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-139205068851905.83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-580021120216.27429</v>
      </c>
      <c r="L4942" s="444">
        <f t="shared" ca="1" si="197"/>
        <v>-139785089972122.11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-139785089972122.11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-582437874883.84216</v>
      </c>
      <c r="L4943" s="444">
        <f t="shared" ca="1" si="197"/>
        <v>-140367527847005.95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-140367527847005.95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-584864699362.52478</v>
      </c>
      <c r="L4944" s="444">
        <f t="shared" ca="1" si="197"/>
        <v>-140952392546368.47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-140952392546368.47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-587301635609.86865</v>
      </c>
      <c r="L4945" s="444">
        <f t="shared" ca="1" si="197"/>
        <v>-141539694181978.34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-141539694181978.34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-589748725758.24304</v>
      </c>
      <c r="L4946" s="444">
        <f t="shared" ca="1" si="197"/>
        <v>-142129442907736.59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-142129442907736.59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-592206012115.56909</v>
      </c>
      <c r="L4947" s="444">
        <f t="shared" ca="1" si="197"/>
        <v>-142721648919852.16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-142721648919852.16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-594673537166.05066</v>
      </c>
      <c r="L4948" s="444">
        <f t="shared" ca="1" si="197"/>
        <v>-143316322457018.22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-143316322457018.22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-597151343570.90918</v>
      </c>
      <c r="L4949" s="444">
        <f t="shared" ca="1" si="197"/>
        <v>-143913473800589.13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-143913473800589.13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-599639474169.12134</v>
      </c>
      <c r="L4950" s="444">
        <f t="shared" ca="1" si="197"/>
        <v>-144513113274758.25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-144513113274758.25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-602137971978.15942</v>
      </c>
      <c r="L4951" s="444">
        <f t="shared" ca="1" si="197"/>
        <v>-145115251246736.41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-145115251246736.41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-604646880194.73499</v>
      </c>
      <c r="L4952" s="444">
        <f t="shared" ca="1" si="197"/>
        <v>-145719898126931.16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-145719898126931.16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-607166242195.54651</v>
      </c>
      <c r="L4953" s="444">
        <f t="shared" ca="1" si="197"/>
        <v>-146327064369126.69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-146327064369126.69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-609696101538.02783</v>
      </c>
      <c r="L4954" s="444">
        <f t="shared" ca="1" si="197"/>
        <v>-146936760470664.72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-146936760470664.72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-612236501961.10303</v>
      </c>
      <c r="L4955" s="444">
        <f t="shared" ca="1" si="197"/>
        <v>-147548996972625.81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-147548996972625.81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-614787487385.94092</v>
      </c>
      <c r="L4956" s="444">
        <f t="shared" ca="1" si="197"/>
        <v>-148163784460011.75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-148163784460011.75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-617349101916.71558</v>
      </c>
      <c r="L4957" s="444">
        <f t="shared" ca="1" si="197"/>
        <v>-148781133561928.47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-148781133561928.47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-619921389841.36865</v>
      </c>
      <c r="L4958" s="444">
        <f t="shared" ca="1" si="197"/>
        <v>-149401054951769.84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-149401054951769.84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-622504395632.37439</v>
      </c>
      <c r="L4959" s="444">
        <f t="shared" ca="1" si="197"/>
        <v>-150023559347402.22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-150023559347402.22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-625098163947.50928</v>
      </c>
      <c r="L4960" s="444">
        <f t="shared" ca="1" si="197"/>
        <v>-150648657511349.72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-150648657511349.72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-627702739630.62378</v>
      </c>
      <c r="L4961" s="444">
        <f t="shared" ca="1" si="197"/>
        <v>-151276360250980.34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-151276360250980.34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-630318167712.41809</v>
      </c>
      <c r="L4962" s="444">
        <f t="shared" ca="1" si="197"/>
        <v>-151906678418692.75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-151906678418692.75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-632944493411.21973</v>
      </c>
      <c r="L4963" s="444">
        <f t="shared" ca="1" si="197"/>
        <v>-152539622912103.97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-152539622912103.97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-635581762133.76648</v>
      </c>
      <c r="L4964" s="444">
        <f t="shared" ca="1" si="197"/>
        <v>-153175204674237.75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-153175204674237.75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-638230019475.9906</v>
      </c>
      <c r="L4965" s="444">
        <f t="shared" ca="1" si="197"/>
        <v>-153813434693713.75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-153813434693713.75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-640889311223.80725</v>
      </c>
      <c r="L4966" s="444">
        <f t="shared" ca="1" si="197"/>
        <v>-154454324004937.56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-154454324004937.56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-643559683353.90649</v>
      </c>
      <c r="L4967" s="444">
        <f t="shared" ca="1" si="197"/>
        <v>-155097883688291.47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-155097883688291.47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-646241182034.54773</v>
      </c>
      <c r="L4968" s="444">
        <f t="shared" ca="1" si="197"/>
        <v>-155744124870326.03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-155744124870326.03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-648933853626.3584</v>
      </c>
      <c r="L4969" s="444">
        <f t="shared" ca="1" si="197"/>
        <v>-156393058723952.38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-156393058723952.38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-651637744683.13489</v>
      </c>
      <c r="L4970" s="444">
        <f t="shared" ca="1" si="197"/>
        <v>-157044696468635.5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-157044696468635.5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-654352901952.64795</v>
      </c>
      <c r="L4971" s="444">
        <f t="shared" ca="1" si="197"/>
        <v>-157699049370588.16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-157699049370588.16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-657079372377.45068</v>
      </c>
      <c r="L4972" s="444">
        <f t="shared" ca="1" si="197"/>
        <v>-158356128742965.59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-158356128742965.59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-659817203095.68994</v>
      </c>
      <c r="L4973" s="444">
        <f t="shared" ca="1" si="197"/>
        <v>-159015945946061.28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-159015945946061.28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-662566441441.922</v>
      </c>
      <c r="L4974" s="444">
        <f t="shared" ca="1" si="197"/>
        <v>-159678512387503.22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-159678512387503.22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-665327134947.93005</v>
      </c>
      <c r="L4975" s="444">
        <f t="shared" ca="1" si="197"/>
        <v>-160343839522451.16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-160343839522451.16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-668099331343.54651</v>
      </c>
      <c r="L4976" s="444">
        <f t="shared" ca="1" si="197"/>
        <v>-161011938853794.69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-161011938853794.69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-670883078557.47791</v>
      </c>
      <c r="L4977" s="444">
        <f t="shared" ca="1" si="197"/>
        <v>-161682821932352.16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-161682821932352.16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-673678424718.13403</v>
      </c>
      <c r="L4978" s="444">
        <f t="shared" ca="1" si="197"/>
        <v>-162356500357070.28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-162356500357070.28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-676485418154.45947</v>
      </c>
      <c r="L4979" s="444">
        <f t="shared" ca="1" si="197"/>
        <v>-163032985775224.75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-163032985775224.75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-679304107396.76978</v>
      </c>
      <c r="L4980" s="444">
        <f t="shared" ca="1" si="197"/>
        <v>-163712289882621.53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-163712289882621.53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-682134541177.58972</v>
      </c>
      <c r="L4981" s="444">
        <f t="shared" ca="1" si="197"/>
        <v>-164394424423799.13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-164394424423799.13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-684976768432.49634</v>
      </c>
      <c r="L4982" s="444">
        <f t="shared" ca="1" si="197"/>
        <v>-165079401192231.63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-165079401192231.63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-687830838300.96509</v>
      </c>
      <c r="L4983" s="444">
        <f t="shared" ca="1" si="197"/>
        <v>-165767232030532.59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-165767232030532.59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-690696800127.21912</v>
      </c>
      <c r="L4984" s="444">
        <f t="shared" ca="1" si="197"/>
        <v>-166457928830659.81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-166457928830659.81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-693574703461.08252</v>
      </c>
      <c r="L4985" s="444">
        <f t="shared" ca="1" si="197"/>
        <v>-167151503534120.91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-167151503534120.91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-696464598058.83716</v>
      </c>
      <c r="L4986" s="444">
        <f t="shared" ca="1" si="197"/>
        <v>-167847968132179.75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-167847968132179.75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-699366533884.08228</v>
      </c>
      <c r="L4987" s="444">
        <f t="shared" ca="1" si="197"/>
        <v>-168547334666063.84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-168547334666063.84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-702280561108.59937</v>
      </c>
      <c r="L4988" s="444">
        <f t="shared" ca="1" si="197"/>
        <v>-169249615227172.44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-169249615227172.44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-705206730113.21851</v>
      </c>
      <c r="L4989" s="444">
        <f t="shared" ca="1" si="197"/>
        <v>-169954821957285.66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-169954821957285.66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-708145091488.69019</v>
      </c>
      <c r="L4990" s="444">
        <f t="shared" ca="1" si="197"/>
        <v>-170662967048774.34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-170662967048774.34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-711095696036.55981</v>
      </c>
      <c r="L4991" s="444">
        <f t="shared" ca="1" si="197"/>
        <v>-171374062744810.91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-171374062744810.91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-714058594770.04541</v>
      </c>
      <c r="L4992" s="444">
        <f t="shared" ca="1" si="197"/>
        <v>-172088121339580.94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-172088121339580.94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-717033838914.92053</v>
      </c>
      <c r="L4993" s="444">
        <f t="shared" ca="1" si="197"/>
        <v>-172805155178495.84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-172805155178495.84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-720021479910.39929</v>
      </c>
      <c r="L4994" s="444">
        <f t="shared" ca="1" si="197"/>
        <v>-173525176658406.25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-173525176658406.25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-723021569410.026</v>
      </c>
      <c r="L4995" s="444">
        <f t="shared" ca="1" si="197"/>
        <v>-174248198227816.28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-174248198227816.28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-726034159282.56787</v>
      </c>
      <c r="L4996" s="444">
        <f t="shared" ca="1" si="197"/>
        <v>-174974232387098.84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-174974232387098.84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-729059301612.91187</v>
      </c>
      <c r="L4997" s="444">
        <f t="shared" ca="1" si="197"/>
        <v>-175703291688711.75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-175703291688711.75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-732097048702.96558</v>
      </c>
      <c r="L4998" s="444">
        <f t="shared" ca="1" si="197"/>
        <v>-176435388737414.72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-176435388737414.72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-735147453072.56128</v>
      </c>
      <c r="L4999" s="444">
        <f t="shared" ca="1" si="197"/>
        <v>-177170536190487.28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-177170536190487.28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-738210567460.36365</v>
      </c>
      <c r="L5000" s="444">
        <f t="shared" ca="1" si="197"/>
        <v>-177908746757947.66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-177908746757947.66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-741286444824.78186</v>
      </c>
      <c r="L5001" s="444">
        <f t="shared" ca="1" si="197"/>
        <v>-178650033202772.44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-178650033202772.44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-744375138344.88513</v>
      </c>
      <c r="L5002" s="444">
        <f t="shared" ca="1" si="197"/>
        <v>-179394408341117.31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-179394408341117.31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-747476701421.32214</v>
      </c>
      <c r="L5003" s="444">
        <f t="shared" ca="1" si="197"/>
        <v>-180141885042538.63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-180141885042538.63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-750591187677.24426</v>
      </c>
      <c r="L5004" s="444">
        <f t="shared" ca="1" si="197"/>
        <v>-180892476230215.88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-180892476230215.88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-753718650959.23279</v>
      </c>
      <c r="L5005" s="444">
        <f t="shared" ca="1" si="197"/>
        <v>-181646194881175.09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-181646194881175.09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-756859145338.22949</v>
      </c>
      <c r="L5006" s="444">
        <f t="shared" ca="1" si="197"/>
        <v>-182403054026513.31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-182403054026513.31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-760012725110.47217</v>
      </c>
      <c r="L5007" s="444">
        <f t="shared" ca="1" si="197"/>
        <v>-183163066751623.78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-183163066751623.78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-763179444798.43237</v>
      </c>
      <c r="L5008" s="444">
        <f t="shared" ca="1" si="197"/>
        <v>-183926246196422.22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-183926246196422.22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-766359359151.75928</v>
      </c>
      <c r="L5009" s="444">
        <f t="shared" ca="1" si="197"/>
        <v>-184692605555573.97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-184692605555573.97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-769552523148.22485</v>
      </c>
      <c r="L5010" s="444">
        <f t="shared" ca="1" si="197"/>
        <v>-185462158078722.19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-185462158078722.19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-772758991994.67578</v>
      </c>
      <c r="L5011" s="444">
        <f t="shared" ca="1" si="197"/>
        <v>-186234917070716.88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-186234917070716.88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-775978821127.98694</v>
      </c>
      <c r="L5012" s="444">
        <f t="shared" ca="1" si="197"/>
        <v>-187010895891844.88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-187010895891844.88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-779212066216.02026</v>
      </c>
      <c r="L5013" s="444">
        <f t="shared" ca="1" si="197"/>
        <v>-187790107958060.91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-187790107958060.91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-782458783158.58716</v>
      </c>
      <c r="L5014" s="444">
        <f t="shared" ca="1" si="197"/>
        <v>-188572566741219.5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-188572566741219.5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-785719028088.41455</v>
      </c>
      <c r="L5015" s="444">
        <f t="shared" ca="1" si="197"/>
        <v>-189358285769307.91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-189358285769307.91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-788992857372.11621</v>
      </c>
      <c r="L5016" s="444">
        <f t="shared" ca="1" si="197"/>
        <v>-190147278626680.03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-190147278626680.03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-792280327611.16675</v>
      </c>
      <c r="L5017" s="444">
        <f t="shared" ca="1" si="197"/>
        <v>-190939558954291.19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-190939558954291.19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-795581495642.87988</v>
      </c>
      <c r="L5018" s="444">
        <f t="shared" ca="1" si="197"/>
        <v>-191735140449934.06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-191735140449934.06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-798896418541.39197</v>
      </c>
      <c r="L5019" s="444">
        <f t="shared" ca="1" si="197"/>
        <v>-192534036868475.47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-192534036868475.47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-802225153618.64783</v>
      </c>
      <c r="L5020" s="444">
        <f t="shared" ca="1" si="197"/>
        <v>-193336262022094.13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-193336262022094.13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-805567758425.39221</v>
      </c>
      <c r="L5021" s="444">
        <f t="shared" ca="1" si="197"/>
        <v>-194141829780519.53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-194141829780519.53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-808924290752.16467</v>
      </c>
      <c r="L5022" s="444">
        <f t="shared" ca="1" si="197"/>
        <v>-194950754071271.69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-194950754071271.69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-812294808630.29871</v>
      </c>
      <c r="L5023" s="444">
        <f t="shared" ca="1" si="197"/>
        <v>-195763048879902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-195763048879902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-815679370332.92505</v>
      </c>
      <c r="L5024" s="444">
        <f t="shared" ca="1" si="197"/>
        <v>-196578728250234.94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-196578728250234.94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-819078034375.97888</v>
      </c>
      <c r="L5025" s="444">
        <f t="shared" ca="1" si="197"/>
        <v>-197397806284610.91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-197397806284610.91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-822490859519.21216</v>
      </c>
      <c r="L5026" s="444">
        <f t="shared" ca="1" si="197"/>
        <v>-198220297144130.13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-198220297144130.13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-825917904767.20886</v>
      </c>
      <c r="L5027" s="444">
        <f t="shared" ca="1" si="197"/>
        <v>-199046215048897.34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-199046215048897.34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-829359229370.40564</v>
      </c>
      <c r="L5028" s="444">
        <f t="shared" ca="1" si="197"/>
        <v>-199875574278267.75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-199875574278267.75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-832814892826.1156</v>
      </c>
      <c r="L5029" s="444">
        <f t="shared" ca="1" si="197"/>
        <v>-200708389171093.88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-200708389171093.88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-836284954879.55786</v>
      </c>
      <c r="L5030" s="444">
        <f t="shared" ca="1" si="197"/>
        <v>-201544674125973.44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-201544674125973.44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-839769475524.88928</v>
      </c>
      <c r="L5031" s="444">
        <f t="shared" ca="1" si="197"/>
        <v>-202384443601498.31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-202384443601498.31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-843268515006.24292</v>
      </c>
      <c r="L5032" s="444">
        <f t="shared" ca="1" si="197"/>
        <v>-203227712116504.56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-203227712116504.56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-846782133818.76904</v>
      </c>
      <c r="L5033" s="444">
        <f t="shared" ca="1" si="197"/>
        <v>-204074494250323.34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-204074494250323.34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-850310392709.68054</v>
      </c>
      <c r="L5034" s="444">
        <f t="shared" ca="1" si="197"/>
        <v>-204924804643033.03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-204924804643033.03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-853853352679.30432</v>
      </c>
      <c r="L5035" s="444">
        <f t="shared" ca="1" si="197"/>
        <v>-205778657995712.34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-205778657995712.34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-857411074982.13477</v>
      </c>
      <c r="L5036" s="444">
        <f t="shared" ca="1" si="197"/>
        <v>-206636069070694.47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-206636069070694.47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-860983621127.89355</v>
      </c>
      <c r="L5037" s="444">
        <f t="shared" ca="1" si="197"/>
        <v>-207497052691822.38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-207497052691822.38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-864571052882.59326</v>
      </c>
      <c r="L5038" s="444">
        <f t="shared" ca="1" si="197"/>
        <v>-208361623744704.97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-208361623744704.97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-868173432269.604</v>
      </c>
      <c r="L5039" s="444">
        <f t="shared" ca="1" si="197"/>
        <v>-209229797176974.56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-209229797176974.56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-871790821570.72729</v>
      </c>
      <c r="L5040" s="444">
        <f t="shared" ca="1" si="197"/>
        <v>-210101587998545.28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-210101587998545.28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-875423283327.27197</v>
      </c>
      <c r="L5041" s="444">
        <f t="shared" ca="1" si="197"/>
        <v>-210977011281872.56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-210977011281872.56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-879070880341.13562</v>
      </c>
      <c r="L5042" s="444">
        <f t="shared" ca="1" si="197"/>
        <v>-211856082162213.69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-211856082162213.69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-882733675675.89038</v>
      </c>
      <c r="L5043" s="444">
        <f t="shared" ca="1" si="197"/>
        <v>-212738815837889.56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-212738815837889.56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-886411732657.87317</v>
      </c>
      <c r="L5044" s="444">
        <f t="shared" ca="1" si="197"/>
        <v>-213625227570547.44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-213625227570547.44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-890105114877.28101</v>
      </c>
      <c r="L5045" s="444">
        <f t="shared" ca="1" si="197"/>
        <v>-214515332685424.72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-214515332685424.72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-893813886189.26965</v>
      </c>
      <c r="L5046" s="444">
        <f t="shared" ca="1" si="197"/>
        <v>-215409146571614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-215409146571614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-897538110715.05835</v>
      </c>
      <c r="L5047" s="444">
        <f t="shared" ca="1" si="197"/>
        <v>-216306684682329.06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-216306684682329.06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-901277852843.03772</v>
      </c>
      <c r="L5048" s="444">
        <f t="shared" ca="1" si="197"/>
        <v>-217207962535172.09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-217207962535172.09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-905033177229.88367</v>
      </c>
      <c r="L5049" s="444">
        <f t="shared" ca="1" si="197"/>
        <v>-218112995712401.97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-218112995712401.97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-908804148801.6748</v>
      </c>
      <c r="L5050" s="444">
        <f t="shared" ca="1" si="197"/>
        <v>-219021799861203.66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-219021799861203.66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-912590832755.01526</v>
      </c>
      <c r="L5051" s="444">
        <f t="shared" ca="1" si="197"/>
        <v>-219934390693958.66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-219934390693958.66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-916393294558.16101</v>
      </c>
      <c r="L5052" s="444">
        <f t="shared" ca="1" si="197"/>
        <v>-220850783988516.81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-220850783988516.81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-920211599952.15332</v>
      </c>
      <c r="L5053" s="444">
        <f t="shared" ca="1" si="197"/>
        <v>-221770995588468.97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-221770995588468.97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-924045814951.9541</v>
      </c>
      <c r="L5054" s="444">
        <f t="shared" ca="1" si="197"/>
        <v>-222695041403420.94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-222695041403420.94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-927896005847.58728</v>
      </c>
      <c r="L5055" s="444">
        <f t="shared" ca="1" si="197"/>
        <v>-223622937409268.53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-223622937409268.53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-931762239205.2854</v>
      </c>
      <c r="L5056" s="444">
        <f t="shared" ca="1" si="197"/>
        <v>-224554699648473.81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-224554699648473.81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-935644581868.64087</v>
      </c>
      <c r="L5057" s="444">
        <f t="shared" ca="1" si="197"/>
        <v>-225490344230342.47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-225490344230342.47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-939543100959.76013</v>
      </c>
      <c r="L5058" s="444">
        <f t="shared" ca="1" si="197"/>
        <v>-226429887331302.22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-226429887331302.22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-943457863880.42578</v>
      </c>
      <c r="L5059" s="444">
        <f t="shared" ca="1" si="197"/>
        <v>-227373345195182.66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-227373345195182.66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-947388938313.26111</v>
      </c>
      <c r="L5060" s="444">
        <f t="shared" ca="1" si="197"/>
        <v>-228320734133495.91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-228320734133495.91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-951336392222.89954</v>
      </c>
      <c r="L5061" s="444">
        <f t="shared" ca="1" si="197"/>
        <v>-229272070525718.81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-229272070525718.81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-955300293857.16174</v>
      </c>
      <c r="L5062" s="444">
        <f t="shared" ca="1" si="197"/>
        <v>-230227370819575.97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-230227370819575.97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-959280711748.23303</v>
      </c>
      <c r="L5063" s="444">
        <f t="shared" ca="1" si="197"/>
        <v>-231186651531324.19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-231186651531324.19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-963277714713.85095</v>
      </c>
      <c r="L5064" s="444">
        <f t="shared" ca="1" si="197"/>
        <v>-232149929246038.03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-232149929246038.03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-967291371858.49182</v>
      </c>
      <c r="L5065" s="444">
        <f t="shared" ca="1" si="197"/>
        <v>-233117220617896.53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-233117220617896.53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-971321752574.56885</v>
      </c>
      <c r="L5066" s="444">
        <f t="shared" ca="1" si="197"/>
        <v>-234088542370471.09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-234088542370471.09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-975368926543.62952</v>
      </c>
      <c r="L5067" s="444">
        <f t="shared" ca="1" si="197"/>
        <v>-235063911297014.72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-235063911297014.72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-979432963737.5614</v>
      </c>
      <c r="L5068" s="444">
        <f t="shared" ca="1" si="197"/>
        <v>-236043344260752.28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-236043344260752.28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-983513934419.80115</v>
      </c>
      <c r="L5069" s="444">
        <f t="shared" ca="1" si="197"/>
        <v>-237026858195172.09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-237026858195172.09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-987611909146.55042</v>
      </c>
      <c r="L5070" s="444">
        <f t="shared" ca="1" si="197"/>
        <v>-238014470104318.66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-238014470104318.66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-991726958767.99438</v>
      </c>
      <c r="L5071" s="444">
        <f t="shared" ca="1" si="197"/>
        <v>-239006197063086.66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-239006197063086.66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-995859154429.52759</v>
      </c>
      <c r="L5072" s="444">
        <f t="shared" ca="1" si="197"/>
        <v>-240002056217516.19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-240002056217516.19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-1000008567572.984</v>
      </c>
      <c r="L5073" s="444">
        <f t="shared" ca="1" si="197"/>
        <v>-241002064785089.16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-241002064785089.16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-1004175269937.8715</v>
      </c>
      <c r="L5074" s="444">
        <f t="shared" ca="1" si="197"/>
        <v>-242006240055027.03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-242006240055027.03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-1008359333562.6124</v>
      </c>
      <c r="L5075" s="444">
        <f t="shared" ca="1" si="197"/>
        <v>-243014599388589.66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-243014599388589.66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-1012560830785.7902</v>
      </c>
      <c r="L5076" s="444">
        <f t="shared" ca="1" si="197"/>
        <v>-244027160219375.44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-244027160219375.44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-1016779834247.3976</v>
      </c>
      <c r="L5077" s="444">
        <f t="shared" ca="1" si="197"/>
        <v>-245043940053622.84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-245043940053622.84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-1021016416890.0953</v>
      </c>
      <c r="L5078" s="444">
        <f t="shared" ca="1" si="197"/>
        <v>-246064956470512.94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-246064956470512.94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-1025270651960.4705</v>
      </c>
      <c r="L5079" s="444">
        <f t="shared" ca="1" si="197"/>
        <v>-247090227122473.41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-247090227122473.41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-1029542613010.3058</v>
      </c>
      <c r="L5080" s="444">
        <f t="shared" ca="1" si="197"/>
        <v>-248119769735483.72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-248119769735483.72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-1033832373897.8488</v>
      </c>
      <c r="L5081" s="444">
        <f t="shared" ca="1" si="197"/>
        <v>-249153602109381.56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-249153602109381.56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-1038140008789.0898</v>
      </c>
      <c r="L5082" s="444">
        <f t="shared" ca="1" si="197"/>
        <v>-250191742118170.66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-250191742118170.66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-1042465592159.0444</v>
      </c>
      <c r="L5083" s="444">
        <f t="shared" ca="1" si="197"/>
        <v>-251234207710329.69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-251234207710329.69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-1046809198793.0404</v>
      </c>
      <c r="L5084" s="444">
        <f t="shared" ca="1" si="197"/>
        <v>-252281016909122.72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-252281016909122.72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-1051170903788.0114</v>
      </c>
      <c r="L5085" s="444">
        <f t="shared" ca="1" si="197"/>
        <v>-253332187812910.72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-253332187812910.72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-1055550782553.7947</v>
      </c>
      <c r="L5086" s="444">
        <f t="shared" ca="1" si="197"/>
        <v>-254387738595464.5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-254387738595464.5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-1059948910814.4353</v>
      </c>
      <c r="L5087" s="444">
        <f t="shared" ca="1" si="197"/>
        <v>-255447687506278.94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-255447687506278.94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-1064365364609.4956</v>
      </c>
      <c r="L5088" s="444">
        <f t="shared" ca="1" si="197"/>
        <v>-256512052870888.44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-256512052870888.44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-1068800220295.3685</v>
      </c>
      <c r="L5089" s="444">
        <f t="shared" ca="1" si="197"/>
        <v>-257580853091183.81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-257580853091183.81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-1073253554546.5992</v>
      </c>
      <c r="L5090" s="444">
        <f t="shared" ca="1" si="197"/>
        <v>-258654106645730.41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-258654106645730.41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-1077725444357.21</v>
      </c>
      <c r="L5091" s="444">
        <f t="shared" ca="1" si="197"/>
        <v>-259731832090087.63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-259731832090087.63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-1082215967042.0317</v>
      </c>
      <c r="L5092" s="444">
        <f t="shared" ca="1" si="197"/>
        <v>-260814048057129.66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-260814048057129.66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-1086725200238.0402</v>
      </c>
      <c r="L5093" s="444">
        <f t="shared" ca="1" si="197"/>
        <v>-261900773257367.69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-261900773257367.69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-1091253221905.6987</v>
      </c>
      <c r="L5094" s="444">
        <f t="shared" ca="1" si="197"/>
        <v>-262992026479273.38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-262992026479273.38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-1095800110330.3058</v>
      </c>
      <c r="L5095" s="444">
        <f t="shared" ca="1" si="197"/>
        <v>-264087826589603.69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-264087826589603.69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-1100365944123.3486</v>
      </c>
      <c r="L5096" s="444">
        <f t="shared" ca="1" si="197"/>
        <v>-265188192533727.03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-265188192533727.03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-1104950802223.8625</v>
      </c>
      <c r="L5097" s="444">
        <f t="shared" ca="1" si="197"/>
        <v>-266293143335950.91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-266293143335950.91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-1109554763899.7954</v>
      </c>
      <c r="L5098" s="444">
        <f t="shared" ca="1" si="197"/>
        <v>-267402698099850.69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-267402698099850.69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-1114177908749.3779</v>
      </c>
      <c r="L5099" s="444">
        <f t="shared" ca="1" si="197"/>
        <v>-268516876008600.06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-268516876008600.06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-1118820316702.5002</v>
      </c>
      <c r="L5100" s="444">
        <f t="shared" ca="1" si="197"/>
        <v>-269635696325302.56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-269635696325302.56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-1123482068022.094</v>
      </c>
      <c r="L5101" s="444">
        <f t="shared" ca="1" si="197"/>
        <v>-270759178393324.66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-270759178393324.66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-1128163243305.5193</v>
      </c>
      <c r="L5102" s="444">
        <f t="shared" ca="1" si="197"/>
        <v>-271887341636630.19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-271887341636630.19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-1132863923485.959</v>
      </c>
      <c r="L5103" s="444">
        <f t="shared" ca="1" si="197"/>
        <v>-273020205560116.16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-273020205560116.16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-1137584189833.8174</v>
      </c>
      <c r="L5104" s="444">
        <f t="shared" ca="1" si="197"/>
        <v>-274157789749949.97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-274157789749949.97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-1142324123958.1248</v>
      </c>
      <c r="L5105" s="444">
        <f t="shared" ca="1" si="197"/>
        <v>-275300113873908.09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-275300113873908.09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-1147083807807.9502</v>
      </c>
      <c r="L5106" s="444">
        <f t="shared" ca="1" si="197"/>
        <v>-276447197681716.03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-276447197681716.03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-1151863323673.8169</v>
      </c>
      <c r="L5107" s="444">
        <f t="shared" ca="1" si="197"/>
        <v>-277599061005389.84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-277599061005389.84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-1156662754189.1243</v>
      </c>
      <c r="L5108" s="444">
        <f t="shared" ref="L5108:L5362" ca="1" si="202">I5108-J5108+K5108</f>
        <v>-278755723759578.97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-278755723759578.97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-1161482182331.5791</v>
      </c>
      <c r="L5109" s="444">
        <f t="shared" ca="1" si="202"/>
        <v>-279917205941910.56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-279917205941910.56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-1166321691424.6274</v>
      </c>
      <c r="L5110" s="444">
        <f t="shared" ca="1" si="202"/>
        <v>-281083527633335.19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-281083527633335.19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-1171181365138.8965</v>
      </c>
      <c r="L5111" s="444">
        <f t="shared" ca="1" si="202"/>
        <v>-282254708998474.06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-282254708998474.06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-1176061287493.6418</v>
      </c>
      <c r="L5112" s="444">
        <f t="shared" ca="1" si="202"/>
        <v>-283430770285967.69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-283430770285967.69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-1180961542858.1987</v>
      </c>
      <c r="L5113" s="444">
        <f t="shared" ca="1" si="202"/>
        <v>-284611731828825.88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-284611731828825.88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-1185882215953.4412</v>
      </c>
      <c r="L5114" s="444">
        <f t="shared" ca="1" si="202"/>
        <v>-285797614044779.31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-285797614044779.31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-1190823391853.2471</v>
      </c>
      <c r="L5115" s="444">
        <f t="shared" ca="1" si="202"/>
        <v>-286988437436632.56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-286988437436632.56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-1195785155985.969</v>
      </c>
      <c r="L5116" s="444">
        <f t="shared" ca="1" si="202"/>
        <v>-288184222592618.56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-288184222592618.56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-1200767594135.9106</v>
      </c>
      <c r="L5117" s="444">
        <f t="shared" ca="1" si="202"/>
        <v>-289384990186754.5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-289384990186754.5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-1205770792444.8103</v>
      </c>
      <c r="L5118" s="444">
        <f t="shared" ca="1" si="202"/>
        <v>-290590760979199.31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-290590760979199.31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-1210794837413.3306</v>
      </c>
      <c r="L5119" s="444">
        <f t="shared" ca="1" si="202"/>
        <v>-291801555816612.63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-291801555816612.63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-1215839815902.5525</v>
      </c>
      <c r="L5120" s="444">
        <f t="shared" ca="1" si="202"/>
        <v>-293017395632515.19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-293017395632515.19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-1220905815135.48</v>
      </c>
      <c r="L5121" s="444">
        <f t="shared" ca="1" si="202"/>
        <v>-294238301447650.69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-294238301447650.69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-1225992922698.5444</v>
      </c>
      <c r="L5122" s="444">
        <f t="shared" ca="1" si="202"/>
        <v>-295464294370349.25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-295464294370349.25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-1231101226543.1218</v>
      </c>
      <c r="L5123" s="444">
        <f t="shared" ca="1" si="202"/>
        <v>-296695395596892.38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-296695395596892.38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-1236230814987.0515</v>
      </c>
      <c r="L5124" s="444">
        <f t="shared" ca="1" si="202"/>
        <v>-297931626411879.44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-297931626411879.44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-1241381776716.1643</v>
      </c>
      <c r="L5125" s="444">
        <f t="shared" ca="1" si="202"/>
        <v>-299173008188595.63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-299173008188595.63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-1246554200785.8152</v>
      </c>
      <c r="L5126" s="444">
        <f t="shared" ca="1" si="202"/>
        <v>-300419562389381.44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-300419562389381.44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-1251748176622.4226</v>
      </c>
      <c r="L5127" s="444">
        <f t="shared" ca="1" si="202"/>
        <v>-301671310566003.88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-301671310566003.88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-1256963794025.0161</v>
      </c>
      <c r="L5128" s="444">
        <f t="shared" ca="1" si="202"/>
        <v>-302928274360028.88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-302928274360028.88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-1262201143166.7869</v>
      </c>
      <c r="L5129" s="444">
        <f t="shared" ca="1" si="202"/>
        <v>-304190475503195.69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-304190475503195.69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-1267460314596.6487</v>
      </c>
      <c r="L5130" s="444">
        <f t="shared" ca="1" si="202"/>
        <v>-305457935817792.31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-305457935817792.31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-1272741399240.8013</v>
      </c>
      <c r="L5131" s="444">
        <f t="shared" ca="1" si="202"/>
        <v>-306730677217033.13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-306730677217033.13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-1278044488404.3047</v>
      </c>
      <c r="L5132" s="444">
        <f t="shared" ca="1" si="202"/>
        <v>-308008721705437.44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-308008721705437.44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-1283369673772.656</v>
      </c>
      <c r="L5133" s="444">
        <f t="shared" ca="1" si="202"/>
        <v>-309292091379210.06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-309292091379210.06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-1288717047413.3752</v>
      </c>
      <c r="L5134" s="444">
        <f t="shared" ca="1" si="202"/>
        <v>-310580808426623.44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-310580808426623.44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-1294086701777.5977</v>
      </c>
      <c r="L5135" s="444">
        <f t="shared" ca="1" si="202"/>
        <v>-311874895128401.06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-311874895128401.06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-1299478729701.6711</v>
      </c>
      <c r="L5136" s="444">
        <f t="shared" ca="1" si="202"/>
        <v>-313174373858102.75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-313174373858102.75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-1304893224408.7615</v>
      </c>
      <c r="L5137" s="444">
        <f t="shared" ca="1" si="202"/>
        <v>-314479267082511.5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-314479267082511.5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-1310330279510.4646</v>
      </c>
      <c r="L5138" s="444">
        <f t="shared" ca="1" si="202"/>
        <v>-315789597362021.94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-315789597362021.94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-1315789989008.4248</v>
      </c>
      <c r="L5139" s="444">
        <f t="shared" ca="1" si="202"/>
        <v>-317105387351030.38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-317105387351030.38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-1321272447295.96</v>
      </c>
      <c r="L5140" s="444">
        <f t="shared" ca="1" si="202"/>
        <v>-318426659798326.31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-318426659798326.31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-1326777749159.6929</v>
      </c>
      <c r="L5141" s="444">
        <f t="shared" ca="1" si="202"/>
        <v>-319753437547486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-319753437547486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-1332305989781.1917</v>
      </c>
      <c r="L5142" s="444">
        <f t="shared" ca="1" si="202"/>
        <v>-321085743537267.19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-321085743537267.19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-1337857264738.6133</v>
      </c>
      <c r="L5143" s="444">
        <f t="shared" ca="1" si="202"/>
        <v>-322423600802005.81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-322423600802005.81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-1343431670008.3574</v>
      </c>
      <c r="L5144" s="444">
        <f t="shared" ca="1" si="202"/>
        <v>-323767032472014.19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-323767032472014.19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-1349029301966.7258</v>
      </c>
      <c r="L5145" s="444">
        <f t="shared" ca="1" si="202"/>
        <v>-325116061773980.94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-325116061773980.94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-1354650257391.5872</v>
      </c>
      <c r="L5146" s="444">
        <f t="shared" ca="1" si="202"/>
        <v>-326470712031372.5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-326470712031372.5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-1360294633464.052</v>
      </c>
      <c r="L5147" s="444">
        <f t="shared" ca="1" si="202"/>
        <v>-327831006664836.56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-327831006664836.56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-1365962527770.1523</v>
      </c>
      <c r="L5148" s="444">
        <f t="shared" ca="1" si="202"/>
        <v>-329196969192606.69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-329196969192606.69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-1371654038302.5278</v>
      </c>
      <c r="L5149" s="444">
        <f t="shared" ca="1" si="202"/>
        <v>-330568623230909.19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-330568623230909.19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-1377369263462.1216</v>
      </c>
      <c r="L5150" s="444">
        <f t="shared" ca="1" si="202"/>
        <v>-331945992494371.31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-331945992494371.31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-1383108302059.8804</v>
      </c>
      <c r="L5151" s="444">
        <f t="shared" ca="1" si="202"/>
        <v>-333329100796431.19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-333329100796431.19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-1388871253318.4634</v>
      </c>
      <c r="L5152" s="444">
        <f t="shared" ca="1" si="202"/>
        <v>-334717972049749.63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-334717972049749.63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-1394658216873.9568</v>
      </c>
      <c r="L5153" s="444">
        <f t="shared" ca="1" si="202"/>
        <v>-336112630266623.56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-336112630266623.56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-1400469292777.5981</v>
      </c>
      <c r="L5154" s="444">
        <f t="shared" ca="1" si="202"/>
        <v>-337513099559401.19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-337513099559401.19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-1406304581497.5049</v>
      </c>
      <c r="L5155" s="444">
        <f t="shared" ca="1" si="202"/>
        <v>-338919404140898.69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-338919404140898.69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-1412164183920.4111</v>
      </c>
      <c r="L5156" s="444">
        <f t="shared" ca="1" si="202"/>
        <v>-340331568324819.13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-340331568324819.13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-1418048201353.4131</v>
      </c>
      <c r="L5157" s="444">
        <f t="shared" ca="1" si="202"/>
        <v>-341749616526172.56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-341749616526172.56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-1423956735525.719</v>
      </c>
      <c r="L5158" s="444">
        <f t="shared" ca="1" si="202"/>
        <v>-343173573261698.31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-343173573261698.31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-1429889888590.4097</v>
      </c>
      <c r="L5159" s="444">
        <f t="shared" ca="1" si="202"/>
        <v>-344603463150288.75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-344603463150288.75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-1435847763126.2031</v>
      </c>
      <c r="L5160" s="444">
        <f t="shared" ca="1" si="202"/>
        <v>-346039310913414.94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-346039310913414.94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-1441830462139.229</v>
      </c>
      <c r="L5161" s="444">
        <f t="shared" ca="1" si="202"/>
        <v>-347481141375554.19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-347481141375554.19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-1447838089064.8091</v>
      </c>
      <c r="L5162" s="444">
        <f t="shared" ca="1" si="202"/>
        <v>-348928979464619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-348928979464619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-1453870747769.2458</v>
      </c>
      <c r="L5163" s="444">
        <f t="shared" ca="1" si="202"/>
        <v>-350382850212388.25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-350382850212388.25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-1459928542551.6177</v>
      </c>
      <c r="L5164" s="444">
        <f t="shared" ca="1" si="202"/>
        <v>-351842778754939.88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-351842778754939.88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-1466011578145.5828</v>
      </c>
      <c r="L5165" s="444">
        <f t="shared" ca="1" si="202"/>
        <v>-353308790333085.44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-353308790333085.44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-1472119959721.1892</v>
      </c>
      <c r="L5166" s="444">
        <f t="shared" ca="1" si="202"/>
        <v>-354780910292806.63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-354780910292806.63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-1478253792886.6943</v>
      </c>
      <c r="L5167" s="444">
        <f t="shared" ca="1" si="202"/>
        <v>-356259164085693.31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-356259164085693.31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-1484413183690.3887</v>
      </c>
      <c r="L5168" s="444">
        <f t="shared" ca="1" si="202"/>
        <v>-357743577269383.69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-357743577269383.69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-1490598238622.4321</v>
      </c>
      <c r="L5169" s="444">
        <f t="shared" ca="1" si="202"/>
        <v>-359234175508006.13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-359234175508006.13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-1496809064616.6921</v>
      </c>
      <c r="L5170" s="444">
        <f t="shared" ca="1" si="202"/>
        <v>-360730984572622.81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-360730984572622.81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-1503045769052.595</v>
      </c>
      <c r="L5171" s="444">
        <f t="shared" ca="1" si="202"/>
        <v>-362234030341675.44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-362234030341675.44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-1509308459756.981</v>
      </c>
      <c r="L5172" s="444">
        <f t="shared" ca="1" si="202"/>
        <v>-363743338801432.44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-363743338801432.44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-1515597245005.9685</v>
      </c>
      <c r="L5173" s="444">
        <f t="shared" ca="1" si="202"/>
        <v>-365258936046438.38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-365258936046438.38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-1521912233526.8267</v>
      </c>
      <c r="L5174" s="444">
        <f t="shared" ca="1" si="202"/>
        <v>-366780848279965.19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-366780848279965.19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-1528253534499.855</v>
      </c>
      <c r="L5175" s="444">
        <f t="shared" ca="1" si="202"/>
        <v>-368309101814465.06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-368309101814465.06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-1534621257560.271</v>
      </c>
      <c r="L5176" s="444">
        <f t="shared" ca="1" si="202"/>
        <v>-369843723072025.31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-369843723072025.31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-1541015512800.1055</v>
      </c>
      <c r="L5177" s="444">
        <f t="shared" ca="1" si="202"/>
        <v>-371384738584825.44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-371384738584825.44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-1547436410770.106</v>
      </c>
      <c r="L5178" s="444">
        <f t="shared" ca="1" si="202"/>
        <v>-372932174995595.56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-372932174995595.56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-1553884062481.6482</v>
      </c>
      <c r="L5179" s="444">
        <f t="shared" ca="1" si="202"/>
        <v>-374486059058077.19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-374486059058077.19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-1560358579408.655</v>
      </c>
      <c r="L5180" s="444">
        <f t="shared" ca="1" si="202"/>
        <v>-376046417637485.81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-376046417637485.81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-1566860073489.5242</v>
      </c>
      <c r="L5181" s="444">
        <f t="shared" ca="1" si="202"/>
        <v>-377613277710975.31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-377613277710975.31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-1573388657129.0637</v>
      </c>
      <c r="L5182" s="444">
        <f t="shared" ca="1" si="202"/>
        <v>-379186666368104.38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-379186666368104.38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-1579944443200.4348</v>
      </c>
      <c r="L5183" s="444">
        <f t="shared" ca="1" si="202"/>
        <v>-380766610811304.81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-380766610811304.81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-1586527545047.1033</v>
      </c>
      <c r="L5184" s="444">
        <f t="shared" ca="1" si="202"/>
        <v>-382353138356351.94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-382353138356351.94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-1593138076484.7998</v>
      </c>
      <c r="L5185" s="444">
        <f t="shared" ca="1" si="202"/>
        <v>-383946276432836.75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-383946276432836.75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-1599776151803.4863</v>
      </c>
      <c r="L5186" s="444">
        <f t="shared" ca="1" si="202"/>
        <v>-385546052584640.25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-385546052584640.25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-1606441885769.3345</v>
      </c>
      <c r="L5187" s="444">
        <f t="shared" ca="1" si="202"/>
        <v>-387152494470409.56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-387152494470409.56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-1613135393626.7065</v>
      </c>
      <c r="L5188" s="444">
        <f t="shared" ca="1" si="202"/>
        <v>-388765629864036.25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-388765629864036.25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-1619856791100.1511</v>
      </c>
      <c r="L5189" s="444">
        <f t="shared" ca="1" si="202"/>
        <v>-390385486655136.38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-390385486655136.38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-1626606194396.4016</v>
      </c>
      <c r="L5190" s="444">
        <f t="shared" ca="1" si="202"/>
        <v>-392012092849532.75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-392012092849532.75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-1633383720206.3865</v>
      </c>
      <c r="L5191" s="444">
        <f t="shared" ca="1" si="202"/>
        <v>-393645476569739.13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-393645476569739.13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-1640189485707.2463</v>
      </c>
      <c r="L5192" s="444">
        <f t="shared" ca="1" si="202"/>
        <v>-395285666055446.38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-395285666055446.38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-1647023608564.3599</v>
      </c>
      <c r="L5193" s="444">
        <f t="shared" ca="1" si="202"/>
        <v>-396932689664010.75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-396932689664010.75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-1653886206933.3782</v>
      </c>
      <c r="L5194" s="444">
        <f t="shared" ca="1" si="202"/>
        <v>-398586575870944.13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-398586575870944.13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-1660777399462.2671</v>
      </c>
      <c r="L5195" s="444">
        <f t="shared" ca="1" si="202"/>
        <v>-400247353270406.38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-400247353270406.38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-1667697305293.3599</v>
      </c>
      <c r="L5196" s="444">
        <f t="shared" ca="1" si="202"/>
        <v>-401915050575699.75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-401915050575699.75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-1674646044065.4155</v>
      </c>
      <c r="L5197" s="444">
        <f t="shared" ca="1" si="202"/>
        <v>-403589696619765.19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-403589696619765.19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-1681623735915.6882</v>
      </c>
      <c r="L5198" s="444">
        <f t="shared" ca="1" si="202"/>
        <v>-405271320355680.88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-405271320355680.88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-1688630501482.0037</v>
      </c>
      <c r="L5199" s="444">
        <f t="shared" ca="1" si="202"/>
        <v>-406959950857162.88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-406959950857162.88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-1695666461904.8452</v>
      </c>
      <c r="L5200" s="444">
        <f t="shared" ca="1" si="202"/>
        <v>-408655617319067.75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-408655617319067.75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-1702731738829.449</v>
      </c>
      <c r="L5201" s="444">
        <f t="shared" ca="1" si="202"/>
        <v>-410358349057897.19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-410358349057897.19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-1709826454407.905</v>
      </c>
      <c r="L5202" s="444">
        <f t="shared" ca="1" si="202"/>
        <v>-412068175512305.06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-412068175512305.06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-1716950731301.271</v>
      </c>
      <c r="L5203" s="444">
        <f t="shared" ca="1" si="202"/>
        <v>-413785126243606.31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-413785126243606.31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-1724104692681.6929</v>
      </c>
      <c r="L5204" s="444">
        <f t="shared" ca="1" si="202"/>
        <v>-415509230936288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-415509230936288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-1731288462234.5332</v>
      </c>
      <c r="L5205" s="444">
        <f t="shared" ca="1" si="202"/>
        <v>-417240519398522.56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-417240519398522.56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-1738502164160.5107</v>
      </c>
      <c r="L5206" s="444">
        <f t="shared" ca="1" si="202"/>
        <v>-418979021562683.06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-418979021562683.06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-1745745923177.8462</v>
      </c>
      <c r="L5207" s="444">
        <f t="shared" ca="1" si="202"/>
        <v>-420724767485860.94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-420724767485860.94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-1753019864524.4207</v>
      </c>
      <c r="L5208" s="444">
        <f t="shared" ca="1" si="202"/>
        <v>-422477787350385.38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-422477787350385.38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-1760324113959.939</v>
      </c>
      <c r="L5209" s="444">
        <f t="shared" ca="1" si="202"/>
        <v>-424238111464345.31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-424238111464345.31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-1767658797768.1055</v>
      </c>
      <c r="L5210" s="444">
        <f t="shared" ca="1" si="202"/>
        <v>-426005770262113.44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-426005770262113.44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-1775024042758.8059</v>
      </c>
      <c r="L5211" s="444">
        <f t="shared" ca="1" si="202"/>
        <v>-427780794304872.25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-427780794304872.25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-1782419976270.301</v>
      </c>
      <c r="L5212" s="444">
        <f t="shared" ca="1" si="202"/>
        <v>-429563214281142.56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-429563214281142.56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-1789846726171.4272</v>
      </c>
      <c r="L5213" s="444">
        <f t="shared" ca="1" si="202"/>
        <v>-431353061007314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-431353061007314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-1797304420863.8083</v>
      </c>
      <c r="L5214" s="444">
        <f t="shared" ca="1" si="202"/>
        <v>-433150365428177.81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-433150365428177.81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-1804793189284.0742</v>
      </c>
      <c r="L5215" s="444">
        <f t="shared" ca="1" si="202"/>
        <v>-434955158617461.88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-434955158617461.88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-1812313160906.0911</v>
      </c>
      <c r="L5216" s="444">
        <f t="shared" ca="1" si="202"/>
        <v>-436767471778367.94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-436767471778367.94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-1819864465743.1997</v>
      </c>
      <c r="L5217" s="444">
        <f t="shared" ca="1" si="202"/>
        <v>-438587336244111.13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-438587336244111.13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-1827447234350.4629</v>
      </c>
      <c r="L5218" s="444">
        <f t="shared" ca="1" si="202"/>
        <v>-440414783478461.56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-440414783478461.56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-1835061597826.9231</v>
      </c>
      <c r="L5219" s="444">
        <f t="shared" ca="1" si="202"/>
        <v>-442249845076288.5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-442249845076288.5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-1842707687817.8687</v>
      </c>
      <c r="L5220" s="444">
        <f t="shared" ca="1" si="202"/>
        <v>-444092552764106.38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-444092552764106.38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-1850385636517.1099</v>
      </c>
      <c r="L5221" s="444">
        <f t="shared" ca="1" si="202"/>
        <v>-445942938400623.5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-445942938400623.5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-1858095576669.2644</v>
      </c>
      <c r="L5222" s="444">
        <f t="shared" ca="1" si="202"/>
        <v>-447801033977292.75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-447801033977292.75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-1865837641572.053</v>
      </c>
      <c r="L5223" s="444">
        <f t="shared" ca="1" si="202"/>
        <v>-449666871618864.81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-449666871618864.81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-1873611965078.6033</v>
      </c>
      <c r="L5224" s="444">
        <f t="shared" ca="1" si="202"/>
        <v>-451540483583943.44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-451540483583943.44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-1881418681599.7639</v>
      </c>
      <c r="L5225" s="444">
        <f t="shared" ca="1" si="202"/>
        <v>-453421902265543.19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-453421902265543.19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-1889257926106.4297</v>
      </c>
      <c r="L5226" s="444">
        <f t="shared" ca="1" si="202"/>
        <v>-455311160191649.63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-455311160191649.63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-1897129834131.8733</v>
      </c>
      <c r="L5227" s="444">
        <f t="shared" ca="1" si="202"/>
        <v>-457208290025781.5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-457208290025781.5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-1905034541774.0894</v>
      </c>
      <c r="L5228" s="444">
        <f t="shared" ca="1" si="202"/>
        <v>-459113324567555.56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-459113324567555.56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-1912972185698.1479</v>
      </c>
      <c r="L5229" s="444">
        <f t="shared" ca="1" si="202"/>
        <v>-461026296753253.69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-461026296753253.69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-1920942903138.5569</v>
      </c>
      <c r="L5230" s="444">
        <f t="shared" ca="1" si="202"/>
        <v>-462947239656392.25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-462947239656392.25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-1928946831901.6343</v>
      </c>
      <c r="L5231" s="444">
        <f t="shared" ca="1" si="202"/>
        <v>-464876186488293.88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-464876186488293.88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-1936984110367.8911</v>
      </c>
      <c r="L5232" s="444">
        <f t="shared" ca="1" si="202"/>
        <v>-466813170598661.75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-466813170598661.75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-1945054877494.4238</v>
      </c>
      <c r="L5233" s="444">
        <f t="shared" ca="1" si="202"/>
        <v>-468758225476156.19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-468758225476156.19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-1953159272817.3174</v>
      </c>
      <c r="L5234" s="444">
        <f t="shared" ca="1" si="202"/>
        <v>-470711384748973.5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-470711384748973.5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-1961297436454.0562</v>
      </c>
      <c r="L5235" s="444">
        <f t="shared" ca="1" si="202"/>
        <v>-472672682185427.56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-472672682185427.56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-1969469509105.9482</v>
      </c>
      <c r="L5236" s="444">
        <f t="shared" ca="1" si="202"/>
        <v>-474642151694533.5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-474642151694533.5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-1977675632060.5564</v>
      </c>
      <c r="L5237" s="444">
        <f t="shared" ca="1" si="202"/>
        <v>-476619827326594.06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-476619827326594.06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-1985915947194.1418</v>
      </c>
      <c r="L5238" s="444">
        <f t="shared" ca="1" si="202"/>
        <v>-478605743273788.19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-478605743273788.19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-1994190596974.1177</v>
      </c>
      <c r="L5239" s="444">
        <f t="shared" ca="1" si="202"/>
        <v>-480599933870762.31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-480599933870762.31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-2002499724461.5095</v>
      </c>
      <c r="L5240" s="444">
        <f t="shared" ca="1" si="202"/>
        <v>-482602433595223.81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-482602433595223.81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-2010843473313.4326</v>
      </c>
      <c r="L5241" s="444">
        <f t="shared" ca="1" si="202"/>
        <v>-484613277068537.25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-484613277068537.25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-2019221987785.5715</v>
      </c>
      <c r="L5242" s="444">
        <f t="shared" ca="1" si="202"/>
        <v>-486632499056322.81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-486632499056322.81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-2027635412734.678</v>
      </c>
      <c r="L5243" s="444">
        <f t="shared" ca="1" si="202"/>
        <v>-488660134469057.5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-488660134469057.5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-2036083893621.0732</v>
      </c>
      <c r="L5244" s="444">
        <f t="shared" ca="1" si="202"/>
        <v>-490696218362678.56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-490696218362678.56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-2044567576511.1604</v>
      </c>
      <c r="L5245" s="444">
        <f t="shared" ca="1" si="202"/>
        <v>-492740785939189.75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-492740785939189.75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-2053086608079.9573</v>
      </c>
      <c r="L5246" s="444">
        <f t="shared" ca="1" si="202"/>
        <v>-494793872547269.69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-494793872547269.69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-2061641135613.6238</v>
      </c>
      <c r="L5247" s="444">
        <f t="shared" ca="1" si="202"/>
        <v>-496855513682883.31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-496855513682883.31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-2070231307012.0139</v>
      </c>
      <c r="L5248" s="444">
        <f t="shared" ca="1" si="202"/>
        <v>-498925744989895.31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-498925744989895.31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-2078857270791.2305</v>
      </c>
      <c r="L5249" s="444">
        <f t="shared" ca="1" si="202"/>
        <v>-501004602260686.56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-501004602260686.56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-2087519176086.1941</v>
      </c>
      <c r="L5250" s="444">
        <f t="shared" ca="1" si="202"/>
        <v>-503092121436772.75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-503092121436772.75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-2096217172653.2197</v>
      </c>
      <c r="L5251" s="444">
        <f t="shared" ca="1" si="202"/>
        <v>-505188338609426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-505188338609426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-2104951410872.6084</v>
      </c>
      <c r="L5252" s="444">
        <f t="shared" ca="1" si="202"/>
        <v>-507293290020298.63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-507293290020298.63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-2113722041751.2444</v>
      </c>
      <c r="L5253" s="444">
        <f t="shared" ca="1" si="202"/>
        <v>-509407012062049.88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-509407012062049.88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-2122529216925.2078</v>
      </c>
      <c r="L5254" s="444">
        <f t="shared" ca="1" si="202"/>
        <v>-511529541278975.06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-511529541278975.06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-2131373088662.396</v>
      </c>
      <c r="L5255" s="444">
        <f t="shared" ca="1" si="202"/>
        <v>-513660914367637.44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-513660914367637.44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-2140253809865.1558</v>
      </c>
      <c r="L5256" s="444">
        <f t="shared" ca="1" si="202"/>
        <v>-515801168177502.56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-515801168177502.56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-2149171534072.9275</v>
      </c>
      <c r="L5257" s="444">
        <f t="shared" ca="1" si="202"/>
        <v>-517950339711575.5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-517950339711575.5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-2158126415464.8982</v>
      </c>
      <c r="L5258" s="444">
        <f t="shared" ca="1" si="202"/>
        <v>-520108466127040.38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-520108466127040.38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-2167118608862.6682</v>
      </c>
      <c r="L5259" s="444">
        <f t="shared" ca="1" si="202"/>
        <v>-522275584735903.06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-522275584735903.06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-2176148269732.9294</v>
      </c>
      <c r="L5260" s="444">
        <f t="shared" ca="1" si="202"/>
        <v>-524451733005636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-524451733005636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-2185215554190.1499</v>
      </c>
      <c r="L5261" s="444">
        <f t="shared" ca="1" si="202"/>
        <v>-526636948559826.13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-526636948559826.13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-2194320618999.2754</v>
      </c>
      <c r="L5262" s="444">
        <f t="shared" ca="1" si="202"/>
        <v>-528831269178825.38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-528831269178825.38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-2203463621578.439</v>
      </c>
      <c r="L5263" s="444">
        <f t="shared" ca="1" si="202"/>
        <v>-531034732800403.81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-531034732800403.81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-2212644720001.6826</v>
      </c>
      <c r="L5264" s="444">
        <f t="shared" ca="1" si="202"/>
        <v>-533247377520405.5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-533247377520405.5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-2221864073001.6895</v>
      </c>
      <c r="L5265" s="444">
        <f t="shared" ca="1" si="202"/>
        <v>-535469241593407.19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-535469241593407.19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-2231121839972.5298</v>
      </c>
      <c r="L5266" s="444">
        <f t="shared" ca="1" si="202"/>
        <v>-537700363433379.69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-537700363433379.69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-2240418180972.4155</v>
      </c>
      <c r="L5267" s="444">
        <f t="shared" ca="1" si="202"/>
        <v>-539940781614352.13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-539940781614352.13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-2249753256726.4673</v>
      </c>
      <c r="L5268" s="444">
        <f t="shared" ca="1" si="202"/>
        <v>-542190534871078.56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-542190534871078.56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-2259127228629.4941</v>
      </c>
      <c r="L5269" s="444">
        <f t="shared" ca="1" si="202"/>
        <v>-544449662099708.06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-544449662099708.06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-2268540258748.7837</v>
      </c>
      <c r="L5270" s="444">
        <f t="shared" ca="1" si="202"/>
        <v>-546718202358456.88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-546718202358456.88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-2277992509826.9038</v>
      </c>
      <c r="L5271" s="444">
        <f t="shared" ca="1" si="202"/>
        <v>-548996194868283.75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-548996194868283.75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-2287484145284.5156</v>
      </c>
      <c r="L5272" s="444">
        <f t="shared" ca="1" si="202"/>
        <v>-551283679013568.25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-551283679013568.25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-2297015329223.2012</v>
      </c>
      <c r="L5273" s="444">
        <f t="shared" ca="1" si="202"/>
        <v>-553580694342791.44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-553580694342791.44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-2306586226428.2979</v>
      </c>
      <c r="L5274" s="444">
        <f t="shared" ca="1" si="202"/>
        <v>-555887280569219.75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-555887280569219.75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-2316197002371.749</v>
      </c>
      <c r="L5275" s="444">
        <f t="shared" ca="1" si="202"/>
        <v>-558203477571591.5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-558203477571591.5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-2325847823214.9644</v>
      </c>
      <c r="L5276" s="444">
        <f t="shared" ca="1" si="202"/>
        <v>-560529325394806.44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-560529325394806.44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-2335538855811.6934</v>
      </c>
      <c r="L5277" s="444">
        <f t="shared" ca="1" si="202"/>
        <v>-562864864250618.13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-562864864250618.13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-2345270267710.9087</v>
      </c>
      <c r="L5278" s="444">
        <f t="shared" ca="1" si="202"/>
        <v>-565210134518329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-565210134518329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-2355042227159.7041</v>
      </c>
      <c r="L5279" s="444">
        <f t="shared" ca="1" si="202"/>
        <v>-567565176745488.75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-567565176745488.75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-2364854903106.2031</v>
      </c>
      <c r="L5280" s="444">
        <f t="shared" ca="1" si="202"/>
        <v>-569930031648595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-569930031648595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-2374708465202.479</v>
      </c>
      <c r="L5281" s="444">
        <f t="shared" ca="1" si="202"/>
        <v>-572304740113797.5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-572304740113797.5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-2384603083807.4897</v>
      </c>
      <c r="L5282" s="444">
        <f t="shared" ca="1" si="202"/>
        <v>-574689343197605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-574689343197605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-2394538929990.021</v>
      </c>
      <c r="L5283" s="444">
        <f t="shared" ca="1" si="202"/>
        <v>-577083882127595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-577083882127595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-2404516175531.646</v>
      </c>
      <c r="L5284" s="444">
        <f t="shared" ca="1" si="202"/>
        <v>-579488398303126.63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-579488398303126.63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-2414534992929.6943</v>
      </c>
      <c r="L5285" s="444">
        <f t="shared" ca="1" si="202"/>
        <v>-581902933296056.38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-581902933296056.38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-2424595555400.2349</v>
      </c>
      <c r="L5286" s="444">
        <f t="shared" ca="1" si="202"/>
        <v>-584327528851456.63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-584327528851456.63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-2434698036881.0693</v>
      </c>
      <c r="L5287" s="444">
        <f t="shared" ca="1" si="202"/>
        <v>-586762226888337.75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-586762226888337.75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-2444842612034.7407</v>
      </c>
      <c r="L5288" s="444">
        <f t="shared" ca="1" si="202"/>
        <v>-589207069500372.5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-589207069500372.5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-2455029456251.5522</v>
      </c>
      <c r="L5289" s="444">
        <f t="shared" ca="1" si="202"/>
        <v>-591662098956624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-591662098956624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-2465258745652.6001</v>
      </c>
      <c r="L5290" s="444">
        <f t="shared" ca="1" si="202"/>
        <v>-594127357702276.63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-594127357702276.63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-2475530657092.8193</v>
      </c>
      <c r="L5291" s="444">
        <f t="shared" ca="1" si="202"/>
        <v>-596602888359369.5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-596602888359369.5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-2485845368164.0396</v>
      </c>
      <c r="L5292" s="444">
        <f t="shared" ca="1" si="202"/>
        <v>-599088733727533.5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-599088733727533.5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-2496203057198.0562</v>
      </c>
      <c r="L5293" s="444">
        <f t="shared" ca="1" si="202"/>
        <v>-601584936784731.5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-601584936784731.5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-2506603903269.7144</v>
      </c>
      <c r="L5294" s="444">
        <f t="shared" ca="1" si="202"/>
        <v>-604091540688001.25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-604091540688001.25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-2517048086200.0054</v>
      </c>
      <c r="L5295" s="444">
        <f t="shared" ca="1" si="202"/>
        <v>-606608588774201.25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-606608588774201.25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-2527535786559.1719</v>
      </c>
      <c r="L5296" s="444">
        <f t="shared" ca="1" si="202"/>
        <v>-609136124560760.38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-609136124560760.38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-2538067185669.835</v>
      </c>
      <c r="L5297" s="444">
        <f t="shared" ca="1" si="202"/>
        <v>-611674191746430.25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-611674191746430.25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-2548642465610.126</v>
      </c>
      <c r="L5298" s="444">
        <f t="shared" ca="1" si="202"/>
        <v>-614222834212040.38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-614222834212040.38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-2559261809216.835</v>
      </c>
      <c r="L5299" s="444">
        <f t="shared" ca="1" si="202"/>
        <v>-616782096021257.25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-616782096021257.25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-2569925400088.5718</v>
      </c>
      <c r="L5300" s="444">
        <f t="shared" ca="1" si="202"/>
        <v>-619352021421345.88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-619352021421345.88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-2580633422588.9409</v>
      </c>
      <c r="L5301" s="444">
        <f t="shared" ca="1" si="202"/>
        <v>-621932654843934.88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-621932654843934.88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-2591386061849.7285</v>
      </c>
      <c r="L5302" s="444">
        <f t="shared" ca="1" si="202"/>
        <v>-624524040905784.63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-624524040905784.63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-2602183503774.1025</v>
      </c>
      <c r="L5303" s="444">
        <f t="shared" ca="1" si="202"/>
        <v>-627126224409558.75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-627126224409558.75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-2613025935039.8281</v>
      </c>
      <c r="L5304" s="444">
        <f t="shared" ca="1" si="202"/>
        <v>-629739250344598.63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-629739250344598.63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-2623913543102.4941</v>
      </c>
      <c r="L5305" s="444">
        <f t="shared" ca="1" si="202"/>
        <v>-632363163887701.13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-632363163887701.13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-2634846516198.7549</v>
      </c>
      <c r="L5306" s="444">
        <f t="shared" ca="1" si="202"/>
        <v>-634998010403899.88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-634998010403899.88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-2645825043349.583</v>
      </c>
      <c r="L5307" s="444">
        <f t="shared" ca="1" si="202"/>
        <v>-637643835447249.5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-637643835447249.5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-2656849314363.5396</v>
      </c>
      <c r="L5308" s="444">
        <f t="shared" ca="1" si="202"/>
        <v>-640300684761613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-640300684761613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-2667919519840.0542</v>
      </c>
      <c r="L5309" s="444">
        <f t="shared" ca="1" si="202"/>
        <v>-642968604281453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-642968604281453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-2679035851172.7207</v>
      </c>
      <c r="L5310" s="444">
        <f t="shared" ca="1" si="202"/>
        <v>-645647640132625.75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-645647640132625.75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-2690198500552.6074</v>
      </c>
      <c r="L5311" s="444">
        <f t="shared" ca="1" si="202"/>
        <v>-648337838633178.38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-648337838633178.38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-2701407660971.5767</v>
      </c>
      <c r="L5312" s="444">
        <f t="shared" ca="1" si="202"/>
        <v>-651039246294150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-651039246294150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-2712663526225.625</v>
      </c>
      <c r="L5313" s="444">
        <f t="shared" ca="1" si="202"/>
        <v>-653751909820375.63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-653751909820375.63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-2723966290918.2319</v>
      </c>
      <c r="L5314" s="444">
        <f t="shared" ca="1" si="202"/>
        <v>-656475876111293.88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-656475876111293.88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-2735316150463.7246</v>
      </c>
      <c r="L5315" s="444">
        <f t="shared" ca="1" si="202"/>
        <v>-659211192261757.63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-659211192261757.63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-2746713301090.6567</v>
      </c>
      <c r="L5316" s="444">
        <f t="shared" ca="1" si="202"/>
        <v>-661957905562848.25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-661957905562848.25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-2758157939845.2012</v>
      </c>
      <c r="L5317" s="444">
        <f t="shared" ca="1" si="202"/>
        <v>-664716063502693.5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-664716063502693.5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-2769650264594.5562</v>
      </c>
      <c r="L5318" s="444">
        <f t="shared" ca="1" si="202"/>
        <v>-667485713767288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-667485713767288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-2781190474030.3667</v>
      </c>
      <c r="L5319" s="444">
        <f t="shared" ca="1" si="202"/>
        <v>-670266904241318.38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-670266904241318.38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-2792778767672.1597</v>
      </c>
      <c r="L5320" s="444">
        <f t="shared" ca="1" si="202"/>
        <v>-673059683008990.5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-673059683008990.5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-2804415345870.7939</v>
      </c>
      <c r="L5321" s="444">
        <f t="shared" ca="1" si="202"/>
        <v>-675864098354861.25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-675864098354861.25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-2816100409811.9219</v>
      </c>
      <c r="L5322" s="444">
        <f t="shared" ca="1" si="202"/>
        <v>-678680198764673.13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-678680198764673.13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-2827834161519.4712</v>
      </c>
      <c r="L5323" s="444">
        <f t="shared" ca="1" si="202"/>
        <v>-681508032926192.63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-681508032926192.63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-2839616803859.1357</v>
      </c>
      <c r="L5324" s="444">
        <f t="shared" ca="1" si="202"/>
        <v>-684347649730051.75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-684347649730051.75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-2851448540541.8823</v>
      </c>
      <c r="L5325" s="444">
        <f t="shared" ca="1" si="202"/>
        <v>-687199098270593.63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-687199098270593.63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-2863329576127.4736</v>
      </c>
      <c r="L5326" s="444">
        <f t="shared" ca="1" si="202"/>
        <v>-690062427846721.13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-690062427846721.13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-2875260116028.0049</v>
      </c>
      <c r="L5327" s="444">
        <f t="shared" ca="1" si="202"/>
        <v>-692937687962749.13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-692937687962749.13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-2887240366511.4546</v>
      </c>
      <c r="L5328" s="444">
        <f t="shared" ca="1" si="202"/>
        <v>-695824928329260.63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-695824928329260.63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-2899270534705.2524</v>
      </c>
      <c r="L5329" s="444">
        <f t="shared" ca="1" si="202"/>
        <v>-698724198863965.88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-698724198863965.88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-2911350828599.8579</v>
      </c>
      <c r="L5330" s="444">
        <f t="shared" ca="1" si="202"/>
        <v>-701635549692565.75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-701635549692565.75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-2923481457052.3574</v>
      </c>
      <c r="L5331" s="444">
        <f t="shared" ca="1" si="202"/>
        <v>-704559031149618.13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-704559031149618.13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-2935662629790.0757</v>
      </c>
      <c r="L5332" s="444">
        <f t="shared" ca="1" si="202"/>
        <v>-707494693779408.25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-707494693779408.25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-2947894557414.2012</v>
      </c>
      <c r="L5333" s="444">
        <f t="shared" ca="1" si="202"/>
        <v>-710442588336822.5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-710442588336822.5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-2960177451403.4272</v>
      </c>
      <c r="L5334" s="444">
        <f t="shared" ca="1" si="202"/>
        <v>-713402765788225.88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-713402765788225.88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-2972511524117.6079</v>
      </c>
      <c r="L5335" s="444">
        <f t="shared" ca="1" si="202"/>
        <v>-716375277312343.5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-716375277312343.5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-2984896988801.4312</v>
      </c>
      <c r="L5336" s="444">
        <f t="shared" ca="1" si="202"/>
        <v>-719360174301144.88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-719360174301144.88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-2997334059588.1035</v>
      </c>
      <c r="L5337" s="444">
        <f t="shared" ca="1" si="202"/>
        <v>-722357508360733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-722357508360733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-3009822951503.0542</v>
      </c>
      <c r="L5338" s="444">
        <f t="shared" ca="1" si="202"/>
        <v>-725367331312236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-725367331312236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-3022363880467.6499</v>
      </c>
      <c r="L5339" s="444">
        <f t="shared" ca="1" si="202"/>
        <v>-728389695192703.63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-728389695192703.63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-3034957063302.9316</v>
      </c>
      <c r="L5340" s="444">
        <f t="shared" ca="1" si="202"/>
        <v>-731424652256006.5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-731424652256006.5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-3047602717733.3604</v>
      </c>
      <c r="L5341" s="444">
        <f t="shared" ca="1" si="202"/>
        <v>-734472254973739.88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-734472254973739.88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-3060301062390.583</v>
      </c>
      <c r="L5342" s="444">
        <f t="shared" ca="1" si="202"/>
        <v>-737532556036130.5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-737532556036130.5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-3073052316817.2104</v>
      </c>
      <c r="L5343" s="444">
        <f t="shared" ca="1" si="202"/>
        <v>-740605608352947.75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-740605608352947.75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-3085856701470.6157</v>
      </c>
      <c r="L5344" s="444">
        <f t="shared" ca="1" si="202"/>
        <v>-743691465054418.38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-743691465054418.38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-3098714437726.7432</v>
      </c>
      <c r="L5345" s="444">
        <f t="shared" ca="1" si="202"/>
        <v>-746790179492145.13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-746790179492145.13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-3111625747883.938</v>
      </c>
      <c r="L5346" s="444">
        <f t="shared" ca="1" si="202"/>
        <v>-749901805240029.13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-749901805240029.13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-3124590855166.7881</v>
      </c>
      <c r="L5347" s="444">
        <f t="shared" ca="1" si="202"/>
        <v>-753026396095195.88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-753026396095195.88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-3137609983729.9829</v>
      </c>
      <c r="L5348" s="444">
        <f t="shared" ca="1" si="202"/>
        <v>-756164006078925.88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-756164006078925.88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-3150683358662.1909</v>
      </c>
      <c r="L5349" s="444">
        <f t="shared" ca="1" si="202"/>
        <v>-759314689437588.13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-759314689437588.13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-3163811205989.9507</v>
      </c>
      <c r="L5350" s="444">
        <f t="shared" ca="1" si="202"/>
        <v>-762478500643578.13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-762478500643578.13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-3176993752681.5757</v>
      </c>
      <c r="L5351" s="444">
        <f t="shared" ca="1" si="202"/>
        <v>-765655494396259.75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-765655494396259.75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-3190231226651.082</v>
      </c>
      <c r="L5352" s="444">
        <f t="shared" ca="1" si="202"/>
        <v>-768845725622910.88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-768845725622910.88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-3203523856762.1284</v>
      </c>
      <c r="L5353" s="444">
        <f t="shared" ca="1" si="202"/>
        <v>-772049249479673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-772049249479673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-3216871872831.9707</v>
      </c>
      <c r="L5354" s="444">
        <f t="shared" ca="1" si="202"/>
        <v>-775266121352505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-775266121352505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-3230275505635.4375</v>
      </c>
      <c r="L5355" s="444">
        <f t="shared" ca="1" si="202"/>
        <v>-778496396858140.5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-778496396858140.5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-3243734986908.9189</v>
      </c>
      <c r="L5356" s="444">
        <f t="shared" ca="1" si="202"/>
        <v>-781740131845049.38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-781740131845049.38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-3257250549354.3726</v>
      </c>
      <c r="L5357" s="444">
        <f t="shared" ca="1" si="202"/>
        <v>-784997382394403.75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-784997382394403.75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-3270822426643.3491</v>
      </c>
      <c r="L5358" s="444">
        <f t="shared" ca="1" si="202"/>
        <v>-788268204821047.13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-788268204821047.13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-3284450853421.0298</v>
      </c>
      <c r="L5359" s="444">
        <f t="shared" ca="1" si="202"/>
        <v>-791552655674468.13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-791552655674468.13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-3298136065310.2837</v>
      </c>
      <c r="L5360" s="444">
        <f t="shared" ca="1" si="202"/>
        <v>-794850791739778.38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-794850791739778.38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-3311878298915.7432</v>
      </c>
      <c r="L5361" s="444">
        <f t="shared" ca="1" si="202"/>
        <v>-798162670038694.13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-798162670038694.13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-3325677791827.8921</v>
      </c>
      <c r="L5362" s="444">
        <f t="shared" ca="1" si="202"/>
        <v>-801488347830522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-801488347830522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-3339534782627.1748</v>
      </c>
      <c r="L5363" s="444">
        <f t="shared" ref="L5363:L5617" ca="1" si="207">I5363-J5363+K5363</f>
        <v>-804827882613149.13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-804827882613149.13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-3353449510888.1211</v>
      </c>
      <c r="L5364" s="444">
        <f t="shared" ca="1" si="207"/>
        <v>-808181332124037.25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-808181332124037.25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-3367422217183.4883</v>
      </c>
      <c r="L5365" s="444">
        <f t="shared" ca="1" si="207"/>
        <v>-811548754341220.75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-811548754341220.75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-3381453143088.4199</v>
      </c>
      <c r="L5366" s="444">
        <f t="shared" ca="1" si="207"/>
        <v>-814930207484309.13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-814930207484309.13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-3395542531184.6211</v>
      </c>
      <c r="L5367" s="444">
        <f t="shared" ca="1" si="207"/>
        <v>-818325750015493.75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-818325750015493.75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-3409690625064.5571</v>
      </c>
      <c r="L5368" s="444">
        <f t="shared" ca="1" si="207"/>
        <v>-821735440640558.25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-821735440640558.25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-3423897669335.6592</v>
      </c>
      <c r="L5369" s="444">
        <f t="shared" ca="1" si="207"/>
        <v>-825159338309893.88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-825159338309893.88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-3438163909624.5576</v>
      </c>
      <c r="L5370" s="444">
        <f t="shared" ca="1" si="207"/>
        <v>-828597502219518.38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-828597502219518.38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-3452489592581.3267</v>
      </c>
      <c r="L5371" s="444">
        <f t="shared" ca="1" si="207"/>
        <v>-832049991812099.75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-832049991812099.75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-3466874965883.749</v>
      </c>
      <c r="L5372" s="444">
        <f t="shared" ca="1" si="207"/>
        <v>-835516866777983.5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-835516866777983.5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-3481320278241.5977</v>
      </c>
      <c r="L5373" s="444">
        <f t="shared" ca="1" si="207"/>
        <v>-838998187056225.13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-838998187056225.13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-3495825779400.938</v>
      </c>
      <c r="L5374" s="444">
        <f t="shared" ca="1" si="207"/>
        <v>-842494012835626.13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-842494012835626.13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-3510391720148.4424</v>
      </c>
      <c r="L5375" s="444">
        <f t="shared" ca="1" si="207"/>
        <v>-846004404555774.63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-846004404555774.63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-3525018352315.7275</v>
      </c>
      <c r="L5376" s="444">
        <f t="shared" ca="1" si="207"/>
        <v>-849529422908090.38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-849529422908090.38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-3539705928783.71</v>
      </c>
      <c r="L5377" s="444">
        <f t="shared" ca="1" si="207"/>
        <v>-853069128836874.13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-853069128836874.13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-3554454703486.9756</v>
      </c>
      <c r="L5378" s="444">
        <f t="shared" ca="1" si="207"/>
        <v>-856623583540361.13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-856623583540361.13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-3569264931418.1714</v>
      </c>
      <c r="L5379" s="444">
        <f t="shared" ca="1" si="207"/>
        <v>-860192848471779.25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-860192848471779.25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-3584136868632.4136</v>
      </c>
      <c r="L5380" s="444">
        <f t="shared" ca="1" si="207"/>
        <v>-863776985340411.63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-863776985340411.63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-3599070772251.7148</v>
      </c>
      <c r="L5381" s="444">
        <f t="shared" ca="1" si="207"/>
        <v>-867376056112663.38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-867376056112663.38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-3614066900469.4307</v>
      </c>
      <c r="L5382" s="444">
        <f t="shared" ca="1" si="207"/>
        <v>-870990123013132.75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-870990123013132.75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-3629125512554.7197</v>
      </c>
      <c r="L5383" s="444">
        <f t="shared" ca="1" si="207"/>
        <v>-874619248525687.5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-874619248525687.5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-3644246868857.0313</v>
      </c>
      <c r="L5384" s="444">
        <f t="shared" ca="1" si="207"/>
        <v>-878263495394544.5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-878263495394544.5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-3659431230810.6021</v>
      </c>
      <c r="L5385" s="444">
        <f t="shared" ca="1" si="207"/>
        <v>-881922926625355.13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-881922926625355.13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-3674678860938.9795</v>
      </c>
      <c r="L5386" s="444">
        <f t="shared" ca="1" si="207"/>
        <v>-885597605486294.13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-885597605486294.13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-3689990022859.5586</v>
      </c>
      <c r="L5387" s="444">
        <f t="shared" ca="1" si="207"/>
        <v>-889287595509153.63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-889287595509153.63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-3705364981288.1406</v>
      </c>
      <c r="L5388" s="444">
        <f t="shared" ca="1" si="207"/>
        <v>-892992960490441.75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-892992960490441.75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-3720804002043.5068</v>
      </c>
      <c r="L5389" s="444">
        <f t="shared" ca="1" si="207"/>
        <v>-896713764492485.25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-896713764492485.25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-3736307352052.022</v>
      </c>
      <c r="L5390" s="444">
        <f t="shared" ca="1" si="207"/>
        <v>-900450071844537.25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-900450071844537.25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-3751875299352.2378</v>
      </c>
      <c r="L5391" s="444">
        <f t="shared" ca="1" si="207"/>
        <v>-904201947143889.5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-904201947143889.5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-3767508113099.5396</v>
      </c>
      <c r="L5392" s="444">
        <f t="shared" ca="1" si="207"/>
        <v>-907969455256989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-907969455256989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-3783206063570.7871</v>
      </c>
      <c r="L5393" s="444">
        <f t="shared" ca="1" si="207"/>
        <v>-911752661320559.75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-911752661320559.75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-3798969422168.9985</v>
      </c>
      <c r="L5394" s="444">
        <f t="shared" ca="1" si="207"/>
        <v>-915551630742728.75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-915551630742728.75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-3814798461428.0366</v>
      </c>
      <c r="L5395" s="444">
        <f t="shared" ca="1" si="207"/>
        <v>-919366429204156.75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-919366429204156.75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-3830693455017.3198</v>
      </c>
      <c r="L5396" s="444">
        <f t="shared" ca="1" si="207"/>
        <v>-923197122659174.13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-923197122659174.13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-3846654677746.5586</v>
      </c>
      <c r="L5397" s="444">
        <f t="shared" ca="1" si="207"/>
        <v>-927043777336920.63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-927043777336920.63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-3862682405570.5029</v>
      </c>
      <c r="L5398" s="444">
        <f t="shared" ca="1" si="207"/>
        <v>-930906459742491.13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-930906459742491.13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-3878776915593.7129</v>
      </c>
      <c r="L5399" s="444">
        <f t="shared" ca="1" si="207"/>
        <v>-934785236658084.88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-934785236658084.88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-3894938486075.3535</v>
      </c>
      <c r="L5400" s="444">
        <f t="shared" ca="1" si="207"/>
        <v>-938680175144160.25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-938680175144160.25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-3911167396434.001</v>
      </c>
      <c r="L5401" s="444">
        <f t="shared" ca="1" si="207"/>
        <v>-942591342540594.25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-942591342540594.25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-3927463927252.4761</v>
      </c>
      <c r="L5402" s="444">
        <f t="shared" ca="1" si="207"/>
        <v>-946518806467846.75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-946518806467846.75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-3943828360282.6948</v>
      </c>
      <c r="L5403" s="444">
        <f t="shared" ca="1" si="207"/>
        <v>-950462634828129.5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-950462634828129.5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-3960260978450.5396</v>
      </c>
      <c r="L5404" s="444">
        <f t="shared" ca="1" si="207"/>
        <v>-954422895806580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-954422895806580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-3976762065860.7495</v>
      </c>
      <c r="L5405" s="444">
        <f t="shared" ca="1" si="207"/>
        <v>-958399657872440.75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-958399657872440.75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-3993331907801.8364</v>
      </c>
      <c r="L5406" s="444">
        <f t="shared" ca="1" si="207"/>
        <v>-962392989780242.63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-962392989780242.63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-4009970790751.0107</v>
      </c>
      <c r="L5407" s="444">
        <f t="shared" ca="1" si="207"/>
        <v>-966402960570993.63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-966402960570993.63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-4026679002379.1401</v>
      </c>
      <c r="L5408" s="444">
        <f t="shared" ca="1" si="207"/>
        <v>-970429639573372.75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-970429639573372.75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-4043456831555.7197</v>
      </c>
      <c r="L5409" s="444">
        <f t="shared" ca="1" si="207"/>
        <v>-974473096404928.5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-974473096404928.5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-4060304568353.8682</v>
      </c>
      <c r="L5410" s="444">
        <f t="shared" ca="1" si="207"/>
        <v>-978533400973282.38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-978533400973282.38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-4077222504055.3428</v>
      </c>
      <c r="L5411" s="444">
        <f t="shared" ca="1" si="207"/>
        <v>-982610623477337.75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-982610623477337.75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-4094210931155.5732</v>
      </c>
      <c r="L5412" s="444">
        <f t="shared" ca="1" si="207"/>
        <v>-986704834408493.38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-986704834408493.38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-4111270143368.7222</v>
      </c>
      <c r="L5413" s="444">
        <f t="shared" ca="1" si="207"/>
        <v>-990816104551862.13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-990816104551862.13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-4128400435632.7588</v>
      </c>
      <c r="L5414" s="444">
        <f t="shared" ca="1" si="207"/>
        <v>-994944504987494.88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-994944504987494.88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-4145602104114.5625</v>
      </c>
      <c r="L5415" s="444">
        <f t="shared" ca="1" si="207"/>
        <v>-999090107091609.5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-999090107091609.5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-4162875446215.0396</v>
      </c>
      <c r="L5416" s="444">
        <f t="shared" ca="1" si="207"/>
        <v>-1003252982537824.5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-1003252982537824.5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-4180220760574.269</v>
      </c>
      <c r="L5417" s="444">
        <f t="shared" ca="1" si="207"/>
        <v>-1007433203298398.8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-1007433203298398.8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-4197638347076.6606</v>
      </c>
      <c r="L5418" s="444">
        <f t="shared" ca="1" si="207"/>
        <v>-1011630841645475.4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-1011630841645475.4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-4215128506856.147</v>
      </c>
      <c r="L5419" s="444">
        <f t="shared" ca="1" si="207"/>
        <v>-1015845970152331.5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-1015845970152331.5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-4232691542301.3818</v>
      </c>
      <c r="L5420" s="444">
        <f t="shared" ca="1" si="207"/>
        <v>-1020078661694632.9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-1020078661694632.9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-4250327757060.9697</v>
      </c>
      <c r="L5421" s="444">
        <f t="shared" ca="1" si="207"/>
        <v>-1024328989451693.9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-1024328989451693.9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-4268037456048.7246</v>
      </c>
      <c r="L5422" s="444">
        <f t="shared" ca="1" si="207"/>
        <v>-1028597026907742.6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-1028597026907742.6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-4285820945448.9282</v>
      </c>
      <c r="L5423" s="444">
        <f t="shared" ca="1" si="207"/>
        <v>-1032882847853191.5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-1032882847853191.5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-4303678532721.6309</v>
      </c>
      <c r="L5424" s="444">
        <f t="shared" ca="1" si="207"/>
        <v>-1037186526385913.1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-1037186526385913.1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-4321610526607.9707</v>
      </c>
      <c r="L5425" s="444">
        <f t="shared" ca="1" si="207"/>
        <v>-1041508136912521.1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-1041508136912521.1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-4339617237135.5044</v>
      </c>
      <c r="L5426" s="444">
        <f t="shared" ca="1" si="207"/>
        <v>-1045847754149656.6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-1045847754149656.6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-4357698975623.5698</v>
      </c>
      <c r="L5427" s="444">
        <f t="shared" ca="1" si="207"/>
        <v>-1050205453125280.3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-1050205453125280.3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-4375856054688.6675</v>
      </c>
      <c r="L5428" s="444">
        <f t="shared" ca="1" si="207"/>
        <v>-1054581309179968.9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-1054581309179968.9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-4394088788249.8706</v>
      </c>
      <c r="L5429" s="444">
        <f t="shared" ca="1" si="207"/>
        <v>-1058975397968218.8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-1058975397968218.8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-4412397491534.2451</v>
      </c>
      <c r="L5430" s="444">
        <f t="shared" ca="1" si="207"/>
        <v>-1063387795459753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-1063387795459753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-4430782481082.3037</v>
      </c>
      <c r="L5431" s="444">
        <f t="shared" ca="1" si="207"/>
        <v>-1067818577940835.3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-1067818577940835.3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-4449244074753.4805</v>
      </c>
      <c r="L5432" s="444">
        <f t="shared" ca="1" si="207"/>
        <v>-1072267822015588.8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-1072267822015588.8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-4467782591731.6201</v>
      </c>
      <c r="L5433" s="444">
        <f t="shared" ca="1" si="207"/>
        <v>-1076735604607320.4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-1076735604607320.4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-4486398352530.501</v>
      </c>
      <c r="L5434" s="444">
        <f t="shared" ca="1" si="207"/>
        <v>-1081222002959850.9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-1081222002959850.9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-4505091678999.3789</v>
      </c>
      <c r="L5435" s="444">
        <f t="shared" ca="1" si="207"/>
        <v>-1085727094638850.3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-1085727094638850.3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-4523862894328.543</v>
      </c>
      <c r="L5436" s="444">
        <f t="shared" ca="1" si="207"/>
        <v>-1090250957533178.8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-1090250957533178.8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-4542712323054.9111</v>
      </c>
      <c r="L5437" s="444">
        <f t="shared" ca="1" si="207"/>
        <v>-1094793669856233.6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-1094793669856233.6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-4561640291067.6396</v>
      </c>
      <c r="L5438" s="444">
        <f t="shared" ca="1" si="207"/>
        <v>-1099355310147301.3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-1099355310147301.3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-4580647125613.7549</v>
      </c>
      <c r="L5439" s="444">
        <f t="shared" ca="1" si="207"/>
        <v>-1103935957272915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-1103935957272915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-4599733155303.8125</v>
      </c>
      <c r="L5440" s="444">
        <f t="shared" ca="1" si="207"/>
        <v>-1108535690428218.8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-1108535690428218.8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-4618898710117.5771</v>
      </c>
      <c r="L5441" s="444">
        <f t="shared" ca="1" si="207"/>
        <v>-1113154589138336.4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-1113154589138336.4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-4638144121409.7344</v>
      </c>
      <c r="L5442" s="444">
        <f t="shared" ca="1" si="207"/>
        <v>-1117792733259746.1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-1117792733259746.1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-4657469721915.6084</v>
      </c>
      <c r="L5443" s="444">
        <f t="shared" ca="1" si="207"/>
        <v>-1122450202981661.8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-1122450202981661.8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-4676875845756.9238</v>
      </c>
      <c r="L5444" s="444">
        <f t="shared" ca="1" si="207"/>
        <v>-1127127078827418.8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-1127127078827418.8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-4696362828447.5781</v>
      </c>
      <c r="L5445" s="444">
        <f t="shared" ca="1" si="207"/>
        <v>-1131823441655866.3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-1131823441655866.3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-4715931006899.4424</v>
      </c>
      <c r="L5446" s="444">
        <f t="shared" ca="1" si="207"/>
        <v>-1136539372662765.8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-1136539372662765.8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-4735580719428.1904</v>
      </c>
      <c r="L5447" s="444">
        <f t="shared" ca="1" si="207"/>
        <v>-1141274953382194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-1141274953382194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-4755312305759.1416</v>
      </c>
      <c r="L5448" s="444">
        <f t="shared" ca="1" si="207"/>
        <v>-1146030265687953.3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-1146030265687953.3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-4775126107033.1387</v>
      </c>
      <c r="L5449" s="444">
        <f t="shared" ca="1" si="207"/>
        <v>-1150805391794986.5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-1150805391794986.5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-4795022465812.4434</v>
      </c>
      <c r="L5450" s="444">
        <f t="shared" ca="1" si="207"/>
        <v>-1155600414260799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-1155600414260799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-4815001726086.6621</v>
      </c>
      <c r="L5451" s="444">
        <f t="shared" ca="1" si="207"/>
        <v>-1160415415986885.8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-1160415415986885.8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-4835064233278.6904</v>
      </c>
      <c r="L5452" s="444">
        <f t="shared" ca="1" si="207"/>
        <v>-1165250480220164.5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-1165250480220164.5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-4855210334250.6855</v>
      </c>
      <c r="L5453" s="444">
        <f t="shared" ca="1" si="207"/>
        <v>-1170105690554415.3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-1170105690554415.3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-4875440377310.0635</v>
      </c>
      <c r="L5454" s="444">
        <f t="shared" ca="1" si="207"/>
        <v>-1174981130931725.3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-1174981130931725.3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-4895754712215.5215</v>
      </c>
      <c r="L5455" s="444">
        <f t="shared" ca="1" si="207"/>
        <v>-1179876885643940.8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-1179876885643940.8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-4916153690183.0859</v>
      </c>
      <c r="L5456" s="444">
        <f t="shared" ca="1" si="207"/>
        <v>-1184793039334123.8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-1184793039334123.8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-4936637663892.1826</v>
      </c>
      <c r="L5457" s="444">
        <f t="shared" ca="1" si="207"/>
        <v>-1189729676998016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-1189729676998016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-4957206987491.7334</v>
      </c>
      <c r="L5458" s="444">
        <f t="shared" ca="1" si="207"/>
        <v>-1194686883985507.8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-1194686883985507.8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-4977862016606.2822</v>
      </c>
      <c r="L5459" s="444">
        <f t="shared" ca="1" si="207"/>
        <v>-1199664746002114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-1199664746002114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-4998603108342.1416</v>
      </c>
      <c r="L5460" s="444">
        <f t="shared" ca="1" si="207"/>
        <v>-1204663349110456.3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-1204663349110456.3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-5019430621293.5674</v>
      </c>
      <c r="L5461" s="444">
        <f t="shared" ca="1" si="207"/>
        <v>-1209682779731749.8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-1209682779731749.8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-5040344915548.957</v>
      </c>
      <c r="L5462" s="444">
        <f t="shared" ca="1" si="207"/>
        <v>-1214723124647298.8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-1214723124647298.8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-5061346352697.0781</v>
      </c>
      <c r="L5463" s="444">
        <f t="shared" ca="1" si="207"/>
        <v>-1219784470999995.8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-1219784470999995.8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-5082435295833.3154</v>
      </c>
      <c r="L5464" s="444">
        <f t="shared" ca="1" si="207"/>
        <v>-1224866906295829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-1224866906295829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-5103612109565.9541</v>
      </c>
      <c r="L5465" s="444">
        <f t="shared" ca="1" si="207"/>
        <v>-1229970518405395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-1229970518405395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-5124877160022.4795</v>
      </c>
      <c r="L5466" s="444">
        <f t="shared" ca="1" si="207"/>
        <v>-1235095395565417.5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-1235095395565417.5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-5146230814855.9063</v>
      </c>
      <c r="L5467" s="444">
        <f t="shared" ca="1" si="207"/>
        <v>-1240241626380273.5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-1240241626380273.5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-5167673443251.1396</v>
      </c>
      <c r="L5468" s="444">
        <f t="shared" ca="1" si="207"/>
        <v>-1245409299823524.8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-1245409299823524.8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-5189205415931.3535</v>
      </c>
      <c r="L5469" s="444">
        <f t="shared" ca="1" si="207"/>
        <v>-1250598505239456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-1250598505239456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-5210827105164.4004</v>
      </c>
      <c r="L5470" s="444">
        <f t="shared" ca="1" si="207"/>
        <v>-1255809332344620.5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-1255809332344620.5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-5232538884769.252</v>
      </c>
      <c r="L5471" s="444">
        <f t="shared" ca="1" si="207"/>
        <v>-1261041871229389.8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-1261041871229389.8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-5254341130122.457</v>
      </c>
      <c r="L5472" s="444">
        <f t="shared" ca="1" si="207"/>
        <v>-1266296212359512.3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-1266296212359512.3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-5276234218164.6348</v>
      </c>
      <c r="L5473" s="444">
        <f t="shared" ca="1" si="207"/>
        <v>-1271572446577677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-1271572446577677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-5298218527406.9873</v>
      </c>
      <c r="L5474" s="444">
        <f t="shared" ca="1" si="207"/>
        <v>-1276870665105084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-1276870665105084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-5320294437937.8496</v>
      </c>
      <c r="L5475" s="444">
        <f t="shared" ca="1" si="207"/>
        <v>-1282190959543021.8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-1282190959543021.8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-5342462331429.2568</v>
      </c>
      <c r="L5476" s="444">
        <f t="shared" ca="1" si="207"/>
        <v>-1287533421874451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-1287533421874451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-5364722591143.5459</v>
      </c>
      <c r="L5477" s="444">
        <f t="shared" ca="1" si="207"/>
        <v>-1292898144465594.5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-1292898144465594.5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-5387075601939.9766</v>
      </c>
      <c r="L5478" s="444">
        <f t="shared" ca="1" si="207"/>
        <v>-1298285220067534.5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-1298285220067534.5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-5409521750281.3936</v>
      </c>
      <c r="L5479" s="444">
        <f t="shared" ca="1" si="207"/>
        <v>-1303694741817816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-1303694741817816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-5432061424240.9004</v>
      </c>
      <c r="L5480" s="444">
        <f t="shared" ca="1" si="207"/>
        <v>-1309126803242057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-1309126803242057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-5454695013508.5703</v>
      </c>
      <c r="L5481" s="444">
        <f t="shared" ca="1" si="207"/>
        <v>-1314581498255565.5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-1314581498255565.5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-5477422909398.1895</v>
      </c>
      <c r="L5482" s="444">
        <f t="shared" ca="1" si="207"/>
        <v>-1320058921164963.8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-1320058921164963.8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-5500245504854.0156</v>
      </c>
      <c r="L5483" s="444">
        <f t="shared" ca="1" si="207"/>
        <v>-1325559166669817.8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-1325559166669817.8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-5523163194457.5742</v>
      </c>
      <c r="L5484" s="444">
        <f t="shared" ca="1" si="207"/>
        <v>-1331082329864275.3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-1331082329864275.3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-5546176374434.4805</v>
      </c>
      <c r="L5485" s="444">
        <f t="shared" ca="1" si="207"/>
        <v>-1336628506238709.8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-1336628506238709.8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-5569285442661.291</v>
      </c>
      <c r="L5486" s="444">
        <f t="shared" ca="1" si="207"/>
        <v>-1342197791681371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-1342197791681371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-5592490798672.3789</v>
      </c>
      <c r="L5487" s="444">
        <f t="shared" ca="1" si="207"/>
        <v>-1347790282480043.5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-1347790282480043.5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-5615792843666.8477</v>
      </c>
      <c r="L5488" s="444">
        <f t="shared" ca="1" si="207"/>
        <v>-1353406075323710.3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-1353406075323710.3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-5639191980515.459</v>
      </c>
      <c r="L5489" s="444">
        <f t="shared" ca="1" si="207"/>
        <v>-1359045267304225.8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-1359045267304225.8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-5662688613767.6074</v>
      </c>
      <c r="L5490" s="444">
        <f t="shared" ca="1" si="207"/>
        <v>-1364707955917993.3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-1364707955917993.3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-5686283149658.3047</v>
      </c>
      <c r="L5491" s="444">
        <f t="shared" ca="1" si="207"/>
        <v>-1370394239067651.5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-1370394239067651.5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-5709975996115.2148</v>
      </c>
      <c r="L5492" s="444">
        <f t="shared" ca="1" si="207"/>
        <v>-1376104215063766.8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-1376104215063766.8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-5733767562765.6943</v>
      </c>
      <c r="L5493" s="444">
        <f t="shared" ca="1" si="207"/>
        <v>-1381837982626532.5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-1381837982626532.5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-5757658260943.8857</v>
      </c>
      <c r="L5494" s="444">
        <f t="shared" ca="1" si="207"/>
        <v>-1387595640887476.5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-1387595640887476.5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-5781648503697.8184</v>
      </c>
      <c r="L5495" s="444">
        <f t="shared" ca="1" si="207"/>
        <v>-1393377289391174.3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-1393377289391174.3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-5805738705796.5596</v>
      </c>
      <c r="L5496" s="444">
        <f t="shared" ca="1" si="207"/>
        <v>-1399183028096970.8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-1399183028096970.8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-5829929283737.3779</v>
      </c>
      <c r="L5497" s="444">
        <f t="shared" ca="1" si="207"/>
        <v>-1405012957380708.3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-1405012957380708.3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-5854220655752.9512</v>
      </c>
      <c r="L5498" s="444">
        <f t="shared" ca="1" si="207"/>
        <v>-1410867178036461.3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-1410867178036461.3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-5878613241818.5889</v>
      </c>
      <c r="L5499" s="444">
        <f t="shared" ca="1" si="207"/>
        <v>-1416745791278279.8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-1416745791278279.8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-5903107463659.499</v>
      </c>
      <c r="L5500" s="444">
        <f t="shared" ca="1" si="207"/>
        <v>-1422648898741939.3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-1422648898741939.3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-5927703744758.0801</v>
      </c>
      <c r="L5501" s="444">
        <f t="shared" ca="1" si="207"/>
        <v>-1428576602486697.3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-1428576602486697.3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-5952402510361.2383</v>
      </c>
      <c r="L5502" s="444">
        <f t="shared" ca="1" si="207"/>
        <v>-1434529004997058.5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-1434529004997058.5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-5977204187487.7441</v>
      </c>
      <c r="L5503" s="444">
        <f t="shared" ca="1" si="207"/>
        <v>-1440506209184546.3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-1440506209184546.3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-6002109204935.6094</v>
      </c>
      <c r="L5504" s="444">
        <f t="shared" ca="1" si="207"/>
        <v>-1446508318389481.8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-1446508318389481.8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-6027117993289.5068</v>
      </c>
      <c r="L5505" s="444">
        <f t="shared" ca="1" si="207"/>
        <v>-1452535436382771.3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-1452535436382771.3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-6052230984928.2139</v>
      </c>
      <c r="L5506" s="444">
        <f t="shared" ca="1" si="207"/>
        <v>-1458587667367699.5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-1458587667367699.5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-6077448614032.0811</v>
      </c>
      <c r="L5507" s="444">
        <f t="shared" ca="1" si="207"/>
        <v>-1464665115981731.5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-1464665115981731.5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-6102771316590.5479</v>
      </c>
      <c r="L5508" s="444">
        <f t="shared" ca="1" si="207"/>
        <v>-1470767887298322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-1470767887298322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-6128199530409.6748</v>
      </c>
      <c r="L5509" s="444">
        <f t="shared" ca="1" si="207"/>
        <v>-1476896086828731.8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-1476896086828731.8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-6153733695119.7158</v>
      </c>
      <c r="L5510" s="444">
        <f t="shared" ca="1" si="207"/>
        <v>-1483049820523851.5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-1483049820523851.5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-6179374252182.7148</v>
      </c>
      <c r="L5511" s="444">
        <f t="shared" ca="1" si="207"/>
        <v>-1489229194776034.3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-1489229194776034.3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-6205121644900.1426</v>
      </c>
      <c r="L5512" s="444">
        <f t="shared" ca="1" si="207"/>
        <v>-1495434316420934.5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-1495434316420934.5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-6230976318420.5605</v>
      </c>
      <c r="L5513" s="444">
        <f t="shared" ca="1" si="207"/>
        <v>-1501665292739355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-1501665292739355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-6256938719747.3125</v>
      </c>
      <c r="L5514" s="444">
        <f t="shared" ca="1" si="207"/>
        <v>-1507922231459102.3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-1507922231459102.3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-6283009297746.2598</v>
      </c>
      <c r="L5515" s="444">
        <f t="shared" ca="1" si="207"/>
        <v>-1514205240756848.5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-1514205240756848.5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-6309188503153.5352</v>
      </c>
      <c r="L5516" s="444">
        <f t="shared" ca="1" si="207"/>
        <v>-1520514429260002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-1520514429260002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-6335476788583.3418</v>
      </c>
      <c r="L5517" s="444">
        <f t="shared" ca="1" si="207"/>
        <v>-1526849906048585.3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-1526849906048585.3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-6361874608535.7715</v>
      </c>
      <c r="L5518" s="444">
        <f t="shared" ca="1" si="207"/>
        <v>-1533211780657121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-1533211780657121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-6388382419404.6709</v>
      </c>
      <c r="L5519" s="444">
        <f t="shared" ca="1" si="207"/>
        <v>-1539600163076525.8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-1539600163076525.8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-6415000679485.5234</v>
      </c>
      <c r="L5520" s="444">
        <f t="shared" ca="1" si="207"/>
        <v>-1546015163756011.3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-1546015163756011.3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-6441729848983.3799</v>
      </c>
      <c r="L5521" s="444">
        <f t="shared" ca="1" si="207"/>
        <v>-1552456893604994.8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-1552456893604994.8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-6468570390020.8115</v>
      </c>
      <c r="L5522" s="444">
        <f t="shared" ca="1" si="207"/>
        <v>-1558925463995015.5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-1558925463995015.5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-6495522766645.8975</v>
      </c>
      <c r="L5523" s="444">
        <f t="shared" ca="1" si="207"/>
        <v>-1565420986761661.5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-1565420986761661.5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-6522587444840.2559</v>
      </c>
      <c r="L5524" s="444">
        <f t="shared" ca="1" si="207"/>
        <v>-1571943574206501.8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-1571943574206501.8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-6549764892527.0908</v>
      </c>
      <c r="L5525" s="444">
        <f t="shared" ca="1" si="207"/>
        <v>-1578493339099028.8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-1578493339099028.8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-6577055579579.2861</v>
      </c>
      <c r="L5526" s="444">
        <f t="shared" ca="1" si="207"/>
        <v>-1585070394678608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-1585070394678608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-6604459977827.5332</v>
      </c>
      <c r="L5527" s="444">
        <f t="shared" ca="1" si="207"/>
        <v>-1591674854656435.5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-1591674854656435.5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-6631978561068.4814</v>
      </c>
      <c r="L5528" s="444">
        <f t="shared" ca="1" si="207"/>
        <v>-1598306833217504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-1598306833217504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-6659611805072.9336</v>
      </c>
      <c r="L5529" s="444">
        <f t="shared" ca="1" si="207"/>
        <v>-1604966445022577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-1604966445022577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-6687360187594.0703</v>
      </c>
      <c r="L5530" s="444">
        <f t="shared" ca="1" si="207"/>
        <v>-1611653805210171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-1611653805210171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-6715224188375.7129</v>
      </c>
      <c r="L5531" s="444">
        <f t="shared" ca="1" si="207"/>
        <v>-1618369029398546.8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-1618369029398546.8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-6743204289160.6113</v>
      </c>
      <c r="L5532" s="444">
        <f t="shared" ca="1" si="207"/>
        <v>-1625112233687707.3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-1625112233687707.3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-6771300973698.7803</v>
      </c>
      <c r="L5533" s="444">
        <f t="shared" ca="1" si="207"/>
        <v>-1631883534661406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-1631883534661406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-6799514727755.8584</v>
      </c>
      <c r="L5534" s="444">
        <f t="shared" ca="1" si="207"/>
        <v>-1638683049389161.8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-1638683049389161.8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-6827846039121.5068</v>
      </c>
      <c r="L5535" s="444">
        <f t="shared" ca="1" si="207"/>
        <v>-1645510895428283.3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-1645510895428283.3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-6856295397617.8467</v>
      </c>
      <c r="L5536" s="444">
        <f t="shared" ca="1" si="207"/>
        <v>-1652367190825901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-1652367190825901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-6884863295107.9209</v>
      </c>
      <c r="L5537" s="444">
        <f t="shared" ca="1" si="207"/>
        <v>-1659252054121009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-1659252054121009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-6913550225504.2041</v>
      </c>
      <c r="L5538" s="444">
        <f t="shared" ca="1" si="207"/>
        <v>-1666165604346513.3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-1666165604346513.3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-6942356684777.1387</v>
      </c>
      <c r="L5539" s="444">
        <f t="shared" ca="1" si="207"/>
        <v>-1673107961031290.5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-1673107961031290.5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-6971283170963.71</v>
      </c>
      <c r="L5540" s="444">
        <f t="shared" ca="1" si="207"/>
        <v>-1680079244202254.3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-1680079244202254.3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-7000330184176.0596</v>
      </c>
      <c r="L5541" s="444">
        <f t="shared" ca="1" si="207"/>
        <v>-1687079574386430.3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-1687079574386430.3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-7029498226610.126</v>
      </c>
      <c r="L5542" s="444">
        <f t="shared" ca="1" si="207"/>
        <v>-1694109072613040.5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-1694109072613040.5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-7058787802554.335</v>
      </c>
      <c r="L5543" s="444">
        <f t="shared" ca="1" si="207"/>
        <v>-1701167860415594.8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-1701167860415594.8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-7088199418398.3115</v>
      </c>
      <c r="L5544" s="444">
        <f t="shared" ca="1" si="207"/>
        <v>-1708256059833993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-1708256059833993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-7117733582641.6377</v>
      </c>
      <c r="L5545" s="444">
        <f t="shared" ca="1" si="207"/>
        <v>-1715373793416634.8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-1715373793416634.8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-7147390805902.6445</v>
      </c>
      <c r="L5546" s="444">
        <f t="shared" ca="1" si="207"/>
        <v>-1722521184222537.5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-1722521184222537.5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-7177171600927.2393</v>
      </c>
      <c r="L5547" s="444">
        <f t="shared" ca="1" si="207"/>
        <v>-1729698355823464.8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-1729698355823464.8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-7207076482597.7695</v>
      </c>
      <c r="L5548" s="444">
        <f t="shared" ca="1" si="207"/>
        <v>-1736905432306062.5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-1736905432306062.5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-7237105967941.9268</v>
      </c>
      <c r="L5549" s="444">
        <f t="shared" ca="1" si="207"/>
        <v>-1744142538274004.5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-1744142538274004.5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-7267260576141.6855</v>
      </c>
      <c r="L5550" s="444">
        <f t="shared" ca="1" si="207"/>
        <v>-1751409798850146.3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-1751409798850146.3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-7297540828542.2764</v>
      </c>
      <c r="L5551" s="444">
        <f t="shared" ca="1" si="207"/>
        <v>-1758707339678688.5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-1758707339678688.5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-7327947248661.2021</v>
      </c>
      <c r="L5552" s="444">
        <f t="shared" ca="1" si="207"/>
        <v>-1766035286927349.8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-1766035286927349.8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-7358480362197.2891</v>
      </c>
      <c r="L5553" s="444">
        <f t="shared" ca="1" si="207"/>
        <v>-1773393767289547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-1773393767289547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-7389140697039.7793</v>
      </c>
      <c r="L5554" s="444">
        <f t="shared" ca="1" si="207"/>
        <v>-1780782907986586.8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-1780782907986586.8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-7419928783277.4443</v>
      </c>
      <c r="L5555" s="444">
        <f t="shared" ca="1" si="207"/>
        <v>-1788202836769864.3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-1788202836769864.3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-7450845153207.7666</v>
      </c>
      <c r="L5556" s="444">
        <f t="shared" ca="1" si="207"/>
        <v>-1795653681923072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-1795653681923072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-7481890341346.1328</v>
      </c>
      <c r="L5557" s="444">
        <f t="shared" ca="1" si="207"/>
        <v>-1803135572264418.3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-1803135572264418.3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-7513064884435.0762</v>
      </c>
      <c r="L5558" s="444">
        <f t="shared" ca="1" si="207"/>
        <v>-1810648637148853.3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-1810648637148853.3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-7544369321453.5537</v>
      </c>
      <c r="L5559" s="444">
        <f t="shared" ca="1" si="207"/>
        <v>-1818193006470306.8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-1818193006470306.8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-7575804193626.2773</v>
      </c>
      <c r="L5560" s="444">
        <f t="shared" ca="1" si="207"/>
        <v>-1825768810663933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-1825768810663933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-7607370044433.0537</v>
      </c>
      <c r="L5561" s="444">
        <f t="shared" ca="1" si="207"/>
        <v>-1833376180708366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-1833376180708366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-7639067419618.1914</v>
      </c>
      <c r="L5562" s="444">
        <f t="shared" ca="1" si="207"/>
        <v>-1841015248127984.3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-1841015248127984.3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-7670896867199.9346</v>
      </c>
      <c r="L5563" s="444">
        <f t="shared" ca="1" si="207"/>
        <v>-1848686144995184.3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-1848686144995184.3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-7702858937479.9346</v>
      </c>
      <c r="L5564" s="444">
        <f t="shared" ca="1" si="207"/>
        <v>-1856389003932664.3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-1856389003932664.3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-7734954183052.7686</v>
      </c>
      <c r="L5565" s="444">
        <f t="shared" ca="1" si="207"/>
        <v>-1864123958115717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-1864123958115717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-7767183158815.4873</v>
      </c>
      <c r="L5566" s="444">
        <f t="shared" ca="1" si="207"/>
        <v>-1871891141274532.5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-1871891141274532.5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-7799546421977.2188</v>
      </c>
      <c r="L5567" s="444">
        <f t="shared" ca="1" si="207"/>
        <v>-1879690687696509.8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-1879690687696509.8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-7832044532068.7891</v>
      </c>
      <c r="L5568" s="444">
        <f t="shared" ca="1" si="207"/>
        <v>-1887522732228578.5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-1887522732228578.5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-7864678050952.4111</v>
      </c>
      <c r="L5569" s="444">
        <f t="shared" ca="1" si="207"/>
        <v>-1895387410279531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-1895387410279531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-7897447542831.3789</v>
      </c>
      <c r="L5570" s="444">
        <f t="shared" ca="1" si="207"/>
        <v>-1903284857822362.5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-1903284857822362.5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-7930353574259.8428</v>
      </c>
      <c r="L5571" s="444">
        <f t="shared" ca="1" si="207"/>
        <v>-1911215211396622.3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-1911215211396622.3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-7963396714152.5928</v>
      </c>
      <c r="L5572" s="444">
        <f t="shared" ca="1" si="207"/>
        <v>-1919178608110774.8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-1919178608110774.8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-7996577533794.8945</v>
      </c>
      <c r="L5573" s="444">
        <f t="shared" ca="1" si="207"/>
        <v>-1927175185644569.8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-1927175185644569.8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-8029896606852.374</v>
      </c>
      <c r="L5574" s="444">
        <f t="shared" ca="1" si="207"/>
        <v>-1935205082251422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-1935205082251422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-8063354509380.9248</v>
      </c>
      <c r="L5575" s="444">
        <f t="shared" ca="1" si="207"/>
        <v>-1943268436760803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-1943268436760803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-8096951819836.6787</v>
      </c>
      <c r="L5576" s="444">
        <f t="shared" ca="1" si="207"/>
        <v>-1951365388580639.8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-1951365388580639.8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-8130689119085.999</v>
      </c>
      <c r="L5577" s="444">
        <f t="shared" ca="1" si="207"/>
        <v>-1959496077699725.8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-1959496077699725.8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-8164566990415.5234</v>
      </c>
      <c r="L5578" s="444">
        <f t="shared" ca="1" si="207"/>
        <v>-1967660644690141.3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-1967660644690141.3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-8198586019542.2549</v>
      </c>
      <c r="L5579" s="444">
        <f t="shared" ca="1" si="207"/>
        <v>-1975859230709683.5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-1975859230709683.5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-8232746794623.6807</v>
      </c>
      <c r="L5580" s="444">
        <f t="shared" ca="1" si="207"/>
        <v>-1984091977504307.3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-1984091977504307.3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-8267049906267.9453</v>
      </c>
      <c r="L5581" s="444">
        <f t="shared" ca="1" si="207"/>
        <v>-1992359027410575.3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-1992359027410575.3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-8301495947544.0635</v>
      </c>
      <c r="L5582" s="444">
        <f t="shared" ca="1" si="207"/>
        <v>-2000660523358119.3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-2000660523358119.3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-8336085513992.1631</v>
      </c>
      <c r="L5583" s="444">
        <f t="shared" ca="1" si="207"/>
        <v>-2008996608872111.5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-2008996608872111.5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-8370819203633.7979</v>
      </c>
      <c r="L5584" s="444">
        <f t="shared" ca="1" si="207"/>
        <v>-2017367428075745.3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-2017367428075745.3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-8405697616982.2715</v>
      </c>
      <c r="L5585" s="444">
        <f t="shared" ca="1" si="207"/>
        <v>-2025773125692727.5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-2025773125692727.5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-8440721357053.0313</v>
      </c>
      <c r="L5586" s="444">
        <f t="shared" ca="1" si="207"/>
        <v>-2034213847049780.5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-2034213847049780.5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-8475891029374.085</v>
      </c>
      <c r="L5587" s="444">
        <f t="shared" ca="1" si="207"/>
        <v>-2042689738079154.5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-2042689738079154.5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-8511207241996.4766</v>
      </c>
      <c r="L5588" s="444">
        <f t="shared" ca="1" si="207"/>
        <v>-2051200945321151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-2051200945321151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-8546670605504.7959</v>
      </c>
      <c r="L5589" s="444">
        <f t="shared" ca="1" si="207"/>
        <v>-2059747615926655.8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-2059747615926655.8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-8582281733027.7324</v>
      </c>
      <c r="L5590" s="444">
        <f t="shared" ca="1" si="207"/>
        <v>-2068329897659683.5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-2068329897659683.5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-8618041240248.6807</v>
      </c>
      <c r="L5591" s="444">
        <f t="shared" ca="1" si="207"/>
        <v>-2076947938899932.3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-2076947938899932.3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-8653949745416.3838</v>
      </c>
      <c r="L5592" s="444">
        <f t="shared" ca="1" si="207"/>
        <v>-2085601888645348.8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-2085601888645348.8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-8690007869355.6201</v>
      </c>
      <c r="L5593" s="444">
        <f t="shared" ca="1" si="207"/>
        <v>-2094291896514704.3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-2094291896514704.3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-8726216235477.9346</v>
      </c>
      <c r="L5594" s="444">
        <f t="shared" ca="1" si="207"/>
        <v>-2103018112750182.3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-2103018112750182.3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-8762575469792.4258</v>
      </c>
      <c r="L5595" s="444">
        <f t="shared" ca="1" si="207"/>
        <v>-2111780688219974.8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-2111780688219974.8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-8799086200916.5605</v>
      </c>
      <c r="L5596" s="444">
        <f t="shared" ca="1" si="207"/>
        <v>-2120579774420891.3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-2120579774420891.3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-8835749060087.0449</v>
      </c>
      <c r="L5597" s="444">
        <f t="shared" ca="1" si="207"/>
        <v>-2129415523480978.3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-2129415523480978.3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-8872564681170.7422</v>
      </c>
      <c r="L5598" s="444">
        <f t="shared" ca="1" si="207"/>
        <v>-2138288088162149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-2138288088162149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-8909533700675.6211</v>
      </c>
      <c r="L5599" s="444">
        <f t="shared" ca="1" si="207"/>
        <v>-2147197621862824.5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-2147197621862824.5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-8946656757761.7676</v>
      </c>
      <c r="L5600" s="444">
        <f t="shared" ca="1" si="207"/>
        <v>-2156144278620586.3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-2156144278620586.3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-8983934494252.4434</v>
      </c>
      <c r="L5601" s="444">
        <f t="shared" ca="1" si="207"/>
        <v>-2165128213114838.8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-2165128213114838.8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-9021367554645.1621</v>
      </c>
      <c r="L5602" s="444">
        <f t="shared" ca="1" si="207"/>
        <v>-2174149580669484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-2174149580669484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-9058956586122.8496</v>
      </c>
      <c r="L5603" s="444">
        <f t="shared" ca="1" si="207"/>
        <v>-2183208537255606.8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-2183208537255606.8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-9096702238565.0273</v>
      </c>
      <c r="L5604" s="444">
        <f t="shared" ca="1" si="207"/>
        <v>-2192305239494171.8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-2192305239494171.8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-9134605164559.0488</v>
      </c>
      <c r="L5605" s="444">
        <f t="shared" ca="1" si="207"/>
        <v>-2201439844658730.8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-2201439844658730.8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-9172666019411.3789</v>
      </c>
      <c r="L5606" s="444">
        <f t="shared" ca="1" si="207"/>
        <v>-2210612510678142.3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-2210612510678142.3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-9210885461158.9258</v>
      </c>
      <c r="L5607" s="444">
        <f t="shared" ca="1" si="207"/>
        <v>-2219823396139301.3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-2219823396139301.3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-9249264150580.4219</v>
      </c>
      <c r="L5608" s="444">
        <f t="shared" ca="1" si="207"/>
        <v>-2229072660289881.8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-2229072660289881.8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-9287802751207.8398</v>
      </c>
      <c r="L5609" s="444">
        <f t="shared" ca="1" si="207"/>
        <v>-2238360463041089.5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-2238360463041089.5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-9326501929337.873</v>
      </c>
      <c r="L5610" s="444">
        <f t="shared" ca="1" si="207"/>
        <v>-2247686964970427.3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-2247686964970427.3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-9365362354043.4473</v>
      </c>
      <c r="L5611" s="444">
        <f t="shared" ca="1" si="207"/>
        <v>-2257052327324470.5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-2257052327324470.5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-9404384697185.293</v>
      </c>
      <c r="L5612" s="444">
        <f t="shared" ca="1" si="207"/>
        <v>-2266456712021656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-2266456712021656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-9443569633423.5664</v>
      </c>
      <c r="L5613" s="444">
        <f t="shared" ca="1" si="207"/>
        <v>-2275900281655079.5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-2275900281655079.5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-9482917840229.498</v>
      </c>
      <c r="L5614" s="444">
        <f t="shared" ca="1" si="207"/>
        <v>-2285383199495309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-2285383199495309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-9522429997897.1211</v>
      </c>
      <c r="L5615" s="444">
        <f t="shared" ca="1" si="207"/>
        <v>-2294905629493206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-2294905629493206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-9562106789555.0254</v>
      </c>
      <c r="L5616" s="444">
        <f t="shared" ca="1" si="207"/>
        <v>-2304467736282761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-2304467736282761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-9601948901178.1699</v>
      </c>
      <c r="L5617" s="444">
        <f t="shared" ca="1" si="207"/>
        <v>-2314069685183939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-2314069685183939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-9641957021599.7461</v>
      </c>
      <c r="L5618" s="444">
        <f t="shared" ref="L5618:L5872" ca="1" si="212">I5618-J5618+K5618</f>
        <v>-2323711642205538.5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-2323711642205538.5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-9682131842523.0762</v>
      </c>
      <c r="L5619" s="444">
        <f t="shared" ca="1" si="212"/>
        <v>-2333393774048061.5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-2333393774048061.5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-9722474058533.5898</v>
      </c>
      <c r="L5620" s="444">
        <f t="shared" ca="1" si="212"/>
        <v>-2343116248106595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-2343116248106595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-9762984367110.8125</v>
      </c>
      <c r="L5621" s="444">
        <f t="shared" ca="1" si="212"/>
        <v>-2352879232473706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-2352879232473706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-9803663468640.4414</v>
      </c>
      <c r="L5622" s="444">
        <f t="shared" ca="1" si="212"/>
        <v>-2362682895942346.5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-2362682895942346.5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-9844512066426.4434</v>
      </c>
      <c r="L5623" s="444">
        <f t="shared" ca="1" si="212"/>
        <v>-2372527408008773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-2372527408008773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-9885530866703.2207</v>
      </c>
      <c r="L5624" s="444">
        <f t="shared" ca="1" si="212"/>
        <v>-2382412938875476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-2382412938875476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-9926720578647.8164</v>
      </c>
      <c r="L5625" s="444">
        <f t="shared" ca="1" si="212"/>
        <v>-2392339659454124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-2392339659454124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-9968081914392.1836</v>
      </c>
      <c r="L5626" s="444">
        <f t="shared" ca="1" si="212"/>
        <v>-2402307741368516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-2402307741368516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-10009615589035.482</v>
      </c>
      <c r="L5627" s="444">
        <f t="shared" ca="1" si="212"/>
        <v>-2412317356957551.5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-2412317356957551.5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-10051322320656.465</v>
      </c>
      <c r="L5628" s="444">
        <f t="shared" ca="1" si="212"/>
        <v>-2422368679278208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-2422368679278208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-10093202830325.867</v>
      </c>
      <c r="L5629" s="444">
        <f t="shared" ca="1" si="212"/>
        <v>-2432461882108534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-2432461882108534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-10135257842118.891</v>
      </c>
      <c r="L5630" s="444">
        <f t="shared" ca="1" si="212"/>
        <v>-2442597139950653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-2442597139950653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-10177488083127.721</v>
      </c>
      <c r="L5631" s="444">
        <f t="shared" ca="1" si="212"/>
        <v>-2452774628033780.5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-2452774628033780.5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-10219894283474.086</v>
      </c>
      <c r="L5632" s="444">
        <f t="shared" ca="1" si="212"/>
        <v>-2462994522317254.5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-2462994522317254.5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-10262477176321.895</v>
      </c>
      <c r="L5633" s="444">
        <f t="shared" ca="1" si="212"/>
        <v>-2473256999493576.5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-2473256999493576.5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-10305237497889.902</v>
      </c>
      <c r="L5634" s="444">
        <f t="shared" ca="1" si="212"/>
        <v>-2483562236991466.5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-2483562236991466.5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-10348175987464.443</v>
      </c>
      <c r="L5635" s="444">
        <f t="shared" ca="1" si="212"/>
        <v>-2493910412978931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-2493910412978931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-10391293387412.213</v>
      </c>
      <c r="L5636" s="444">
        <f t="shared" ca="1" si="212"/>
        <v>-2504301706366343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-2504301706366343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-10434590443193.096</v>
      </c>
      <c r="L5637" s="444">
        <f t="shared" ca="1" si="212"/>
        <v>-2514736296809536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-2514736296809536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-10478067903373.066</v>
      </c>
      <c r="L5638" s="444">
        <f t="shared" ca="1" si="212"/>
        <v>-2525214364712909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-2525214364712909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-10521726519637.121</v>
      </c>
      <c r="L5639" s="444">
        <f t="shared" ca="1" si="212"/>
        <v>-2535736091232546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-2535736091232546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-10565567046802.275</v>
      </c>
      <c r="L5640" s="444">
        <f t="shared" ca="1" si="212"/>
        <v>-2546301658279348.5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-2546301658279348.5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-10609590242830.619</v>
      </c>
      <c r="L5641" s="444">
        <f t="shared" ca="1" si="212"/>
        <v>-2556911248522179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-2556911248522179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-10653796868842.412</v>
      </c>
      <c r="L5642" s="444">
        <f t="shared" ca="1" si="212"/>
        <v>-2567565045391021.5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-2567565045391021.5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-10698187689129.256</v>
      </c>
      <c r="L5643" s="444">
        <f t="shared" ca="1" si="212"/>
        <v>-2578263233080151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-2578263233080151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-10742763471167.295</v>
      </c>
      <c r="L5644" s="444">
        <f t="shared" ca="1" si="212"/>
        <v>-2589005996551318.5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-2589005996551318.5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-10787524985630.494</v>
      </c>
      <c r="L5645" s="444">
        <f t="shared" ca="1" si="212"/>
        <v>-2599793521536949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-2599793521536949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-10832473006403.953</v>
      </c>
      <c r="L5646" s="444">
        <f t="shared" ca="1" si="212"/>
        <v>-2610625994543353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-2610625994543353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-10877608310597.305</v>
      </c>
      <c r="L5647" s="444">
        <f t="shared" ca="1" si="212"/>
        <v>-2621503602853950.5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-2621503602853950.5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-10922931678558.127</v>
      </c>
      <c r="L5648" s="444">
        <f t="shared" ca="1" si="212"/>
        <v>-2632426534532508.5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-2632426534532508.5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-10968443893885.451</v>
      </c>
      <c r="L5649" s="444">
        <f t="shared" ca="1" si="212"/>
        <v>-2643394978426394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-2643394978426394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-11014145743443.309</v>
      </c>
      <c r="L5650" s="444">
        <f t="shared" ca="1" si="212"/>
        <v>-2654409124169837.5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-2654409124169837.5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-11060038017374.322</v>
      </c>
      <c r="L5651" s="444">
        <f t="shared" ca="1" si="212"/>
        <v>-2665469162187212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-2665469162187212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-11106121509113.383</v>
      </c>
      <c r="L5652" s="444">
        <f t="shared" ca="1" si="212"/>
        <v>-2676575283696325.5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-2676575283696325.5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-11152397015401.355</v>
      </c>
      <c r="L5653" s="444">
        <f t="shared" ca="1" si="212"/>
        <v>-2687727680711727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-2687727680711727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-11198865336298.863</v>
      </c>
      <c r="L5654" s="444">
        <f t="shared" ca="1" si="212"/>
        <v>-2698926546048026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-2698926546048026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-11245527275200.107</v>
      </c>
      <c r="L5655" s="444">
        <f t="shared" ca="1" si="212"/>
        <v>-2710172073323226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-2710172073323226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-11292383638846.775</v>
      </c>
      <c r="L5656" s="444">
        <f t="shared" ca="1" si="212"/>
        <v>-2721464456962073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-2721464456962073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-11339435237341.971</v>
      </c>
      <c r="L5657" s="444">
        <f t="shared" ca="1" si="212"/>
        <v>-2732803892199415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-2732803892199415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-11386682884164.229</v>
      </c>
      <c r="L5658" s="444">
        <f t="shared" ca="1" si="212"/>
        <v>-2744190575083579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-2744190575083579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-11434127396181.578</v>
      </c>
      <c r="L5659" s="444">
        <f t="shared" ca="1" si="212"/>
        <v>-2755624702479760.5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-2755624702479760.5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-11481769593665.668</v>
      </c>
      <c r="L5660" s="444">
        <f t="shared" ca="1" si="212"/>
        <v>-2767106472073426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-2767106472073426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-11529610300305.941</v>
      </c>
      <c r="L5661" s="444">
        <f t="shared" ca="1" si="212"/>
        <v>-2778636082373732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-2778636082373732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-11577650343223.883</v>
      </c>
      <c r="L5662" s="444">
        <f t="shared" ca="1" si="212"/>
        <v>-2790213732716956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-2790213732716956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-11625890552987.316</v>
      </c>
      <c r="L5663" s="444">
        <f t="shared" ca="1" si="212"/>
        <v>-2801839623269943.5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-2801839623269943.5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-11674331763624.764</v>
      </c>
      <c r="L5664" s="444">
        <f t="shared" ca="1" si="212"/>
        <v>-2813513955033568.5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-2813513955033568.5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-11722974812639.869</v>
      </c>
      <c r="L5665" s="444">
        <f t="shared" ca="1" si="212"/>
        <v>-2825236929846208.5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-2825236929846208.5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-11771820541025.869</v>
      </c>
      <c r="L5666" s="444">
        <f t="shared" ca="1" si="212"/>
        <v>-2837008750387234.5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-2837008750387234.5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-11820869793280.145</v>
      </c>
      <c r="L5667" s="444">
        <f t="shared" ca="1" si="212"/>
        <v>-2848829620180514.5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-2848829620180514.5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-11870123417418.811</v>
      </c>
      <c r="L5668" s="444">
        <f t="shared" ca="1" si="212"/>
        <v>-2860699743597933.5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-2860699743597933.5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-11919582264991.389</v>
      </c>
      <c r="L5669" s="444">
        <f t="shared" ca="1" si="212"/>
        <v>-2872619325862925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-2872619325862925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-11969247191095.521</v>
      </c>
      <c r="L5670" s="444">
        <f t="shared" ca="1" si="212"/>
        <v>-2884588573054020.5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-2884588573054020.5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-12019119054391.752</v>
      </c>
      <c r="L5671" s="444">
        <f t="shared" ca="1" si="212"/>
        <v>-2896607692108412.5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-2896607692108412.5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-12069198717118.385</v>
      </c>
      <c r="L5672" s="444">
        <f t="shared" ca="1" si="212"/>
        <v>-2908676890825531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-2908676890825531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-12119487045106.379</v>
      </c>
      <c r="L5673" s="444">
        <f t="shared" ca="1" si="212"/>
        <v>-2920796377870637.5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-2920796377870637.5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-12169984907794.322</v>
      </c>
      <c r="L5674" s="444">
        <f t="shared" ca="1" si="212"/>
        <v>-2932966362778432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-2932966362778432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-12220693178243.467</v>
      </c>
      <c r="L5675" s="444">
        <f t="shared" ca="1" si="212"/>
        <v>-2945187055956675.5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-2945187055956675.5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-12271612733152.814</v>
      </c>
      <c r="L5676" s="444">
        <f t="shared" ca="1" si="212"/>
        <v>-2957458668689828.5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-2957458668689828.5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-12322744452874.285</v>
      </c>
      <c r="L5677" s="444">
        <f t="shared" ca="1" si="212"/>
        <v>-2969781413142703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-2969781413142703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-12374089221427.93</v>
      </c>
      <c r="L5678" s="444">
        <f t="shared" ca="1" si="212"/>
        <v>-2982155502364131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-2982155502364131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-12425647926517.213</v>
      </c>
      <c r="L5679" s="444">
        <f t="shared" ca="1" si="212"/>
        <v>-2994581150290648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-2994581150290648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-12477421459544.367</v>
      </c>
      <c r="L5680" s="444">
        <f t="shared" ca="1" si="212"/>
        <v>-3007058571750192.5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-3007058571750192.5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-12529410715625.803</v>
      </c>
      <c r="L5681" s="444">
        <f t="shared" ca="1" si="212"/>
        <v>-3019587982465818.5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-3019587982465818.5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-12581616593607.576</v>
      </c>
      <c r="L5682" s="444">
        <f t="shared" ca="1" si="212"/>
        <v>-3032169599059426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-3032169599059426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-12634039996080.941</v>
      </c>
      <c r="L5683" s="444">
        <f t="shared" ca="1" si="212"/>
        <v>-3044803639055507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-3044803639055507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-12686681829397.945</v>
      </c>
      <c r="L5684" s="444">
        <f t="shared" ca="1" si="212"/>
        <v>-3057490320884905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-3057490320884905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-12739543003687.104</v>
      </c>
      <c r="L5685" s="444">
        <f t="shared" ca="1" si="212"/>
        <v>-3070229863888592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-3070229863888592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-12792624432869.133</v>
      </c>
      <c r="L5686" s="444">
        <f t="shared" ca="1" si="212"/>
        <v>-3083022488321461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-3083022488321461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-12845927034672.754</v>
      </c>
      <c r="L5687" s="444">
        <f t="shared" ca="1" si="212"/>
        <v>-3095868415356134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-3095868415356134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-12899451730650.559</v>
      </c>
      <c r="L5688" s="444">
        <f t="shared" ca="1" si="212"/>
        <v>-3108767867086784.5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-3108767867086784.5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-12953199446194.936</v>
      </c>
      <c r="L5689" s="444">
        <f t="shared" ca="1" si="212"/>
        <v>-3121721066532979.5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-3121721066532979.5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-13007171110554.082</v>
      </c>
      <c r="L5690" s="444">
        <f t="shared" ca="1" si="212"/>
        <v>-3134728237643533.5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-3134728237643533.5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-13061367656848.057</v>
      </c>
      <c r="L5691" s="444">
        <f t="shared" ca="1" si="212"/>
        <v>-3147789605300381.5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-3147789605300381.5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-13115790022084.922</v>
      </c>
      <c r="L5692" s="444">
        <f t="shared" ca="1" si="212"/>
        <v>-3160905395322466.5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-3160905395322466.5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-13170439147176.943</v>
      </c>
      <c r="L5693" s="444">
        <f t="shared" ca="1" si="212"/>
        <v>-3174075834469643.5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-3174075834469643.5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-13225315976956.848</v>
      </c>
      <c r="L5694" s="444">
        <f t="shared" ca="1" si="212"/>
        <v>-3187301150446600.5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-3187301150446600.5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-13280421460194.168</v>
      </c>
      <c r="L5695" s="444">
        <f t="shared" ca="1" si="212"/>
        <v>-3200581571906794.5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-3200581571906794.5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-13335756549611.645</v>
      </c>
      <c r="L5696" s="444">
        <f t="shared" ca="1" si="212"/>
        <v>-3213917328456406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-3213917328456406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-13391322201901.691</v>
      </c>
      <c r="L5697" s="444">
        <f t="shared" ca="1" si="212"/>
        <v>-3227308650658307.5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-3227308650658307.5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-13447119377742.947</v>
      </c>
      <c r="L5698" s="444">
        <f t="shared" ca="1" si="212"/>
        <v>-3240755770036050.5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-3240755770036050.5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-13503149041816.877</v>
      </c>
      <c r="L5699" s="444">
        <f t="shared" ca="1" si="212"/>
        <v>-3254258919077867.5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-3254258919077867.5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-13559412162824.447</v>
      </c>
      <c r="L5700" s="444">
        <f t="shared" ca="1" si="212"/>
        <v>-3267818331240692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-3267818331240692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-13615909713502.883</v>
      </c>
      <c r="L5701" s="444">
        <f t="shared" ca="1" si="212"/>
        <v>-3281434240954195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-3281434240954195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-13672642670642.479</v>
      </c>
      <c r="L5702" s="444">
        <f t="shared" ca="1" si="212"/>
        <v>-3295106883624837.5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-3295106883624837.5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-13729612015103.49</v>
      </c>
      <c r="L5703" s="444">
        <f t="shared" ca="1" si="212"/>
        <v>-3308836495639941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-3308836495639941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-13786818731833.088</v>
      </c>
      <c r="L5704" s="444">
        <f t="shared" ca="1" si="212"/>
        <v>-3322623314371774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-3322623314371774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-13844263809882.391</v>
      </c>
      <c r="L5705" s="444">
        <f t="shared" ca="1" si="212"/>
        <v>-3336467578181656.5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-3336467578181656.5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-13901948242423.568</v>
      </c>
      <c r="L5706" s="444">
        <f t="shared" ca="1" si="212"/>
        <v>-3350369526424080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-3350369526424080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-13959873026767</v>
      </c>
      <c r="L5707" s="444">
        <f t="shared" ca="1" si="212"/>
        <v>-3364329399450847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-3364329399450847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-14018039164378.529</v>
      </c>
      <c r="L5708" s="444">
        <f t="shared" ca="1" si="212"/>
        <v>-3378347438615225.5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-3378347438615225.5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-14076447660896.773</v>
      </c>
      <c r="L5709" s="444">
        <f t="shared" ca="1" si="212"/>
        <v>-3392423886276122.5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-3392423886276122.5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-14135099526150.51</v>
      </c>
      <c r="L5710" s="444">
        <f t="shared" ca="1" si="212"/>
        <v>-3406558985802273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-3406558985802273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-14193995774176.137</v>
      </c>
      <c r="L5711" s="444">
        <f t="shared" ca="1" si="212"/>
        <v>-3420752981576449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-3420752981576449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-14253137423235.203</v>
      </c>
      <c r="L5712" s="444">
        <f t="shared" ca="1" si="212"/>
        <v>-3435006118999684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-3435006118999684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-14312525495832.016</v>
      </c>
      <c r="L5713" s="444">
        <f t="shared" ca="1" si="212"/>
        <v>-3449318644495516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-3449318644495516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-14372161018731.316</v>
      </c>
      <c r="L5714" s="444">
        <f t="shared" ca="1" si="212"/>
        <v>-3463690805514247.5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-3463690805514247.5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-14432045022976.031</v>
      </c>
      <c r="L5715" s="444">
        <f t="shared" ca="1" si="212"/>
        <v>-3478122850537223.5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-3478122850537223.5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-14492178543905.098</v>
      </c>
      <c r="L5716" s="444">
        <f t="shared" ca="1" si="212"/>
        <v>-3492615029081128.5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-3492615029081128.5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-14552562621171.369</v>
      </c>
      <c r="L5717" s="444">
        <f t="shared" ca="1" si="212"/>
        <v>-3507167591702300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-3507167591702300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-14613198298759.584</v>
      </c>
      <c r="L5718" s="444">
        <f t="shared" ca="1" si="212"/>
        <v>-3521780790001059.5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-3521780790001059.5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-14674086625004.414</v>
      </c>
      <c r="L5719" s="444">
        <f t="shared" ca="1" si="212"/>
        <v>-3536454876626064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-3536454876626064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-14735228652608.6</v>
      </c>
      <c r="L5720" s="444">
        <f t="shared" ca="1" si="212"/>
        <v>-3551190105278672.5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-3551190105278672.5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-14796625438661.133</v>
      </c>
      <c r="L5721" s="444">
        <f t="shared" ca="1" si="212"/>
        <v>-3565986730717333.5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-3565986730717333.5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-14858278044655.555</v>
      </c>
      <c r="L5722" s="444">
        <f t="shared" ca="1" si="212"/>
        <v>-3580845008761989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-3580845008761989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-14920187536508.287</v>
      </c>
      <c r="L5723" s="444">
        <f t="shared" ca="1" si="212"/>
        <v>-3595765196298497.5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-3595765196298497.5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-14982354984577.07</v>
      </c>
      <c r="L5724" s="444">
        <f t="shared" ca="1" si="212"/>
        <v>-3610747551283074.5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-3610747551283074.5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-15044781463679.477</v>
      </c>
      <c r="L5725" s="444">
        <f t="shared" ca="1" si="212"/>
        <v>-3625792332746754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-3625792332746754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-15107468053111.473</v>
      </c>
      <c r="L5726" s="444">
        <f t="shared" ca="1" si="212"/>
        <v>-3640899800799865.5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-3640899800799865.5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-15170415836666.105</v>
      </c>
      <c r="L5727" s="444">
        <f t="shared" ca="1" si="212"/>
        <v>-3656070216636531.5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-3656070216636531.5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-15233625902652.215</v>
      </c>
      <c r="L5728" s="444">
        <f t="shared" ca="1" si="212"/>
        <v>-3671303842539183.5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-3671303842539183.5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-15297099343913.264</v>
      </c>
      <c r="L5729" s="444">
        <f t="shared" ca="1" si="212"/>
        <v>-3686600941883097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-3686600941883097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-15360837257846.236</v>
      </c>
      <c r="L5730" s="444">
        <f t="shared" ca="1" si="212"/>
        <v>-3701961779140943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-3701961779140943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-15424840746420.596</v>
      </c>
      <c r="L5731" s="444">
        <f t="shared" ca="1" si="212"/>
        <v>-3717386619887363.5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-3717386619887363.5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-15489110916197.348</v>
      </c>
      <c r="L5732" s="444">
        <f t="shared" ca="1" si="212"/>
        <v>-3732875730803561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-3732875730803561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-15553648878348.172</v>
      </c>
      <c r="L5733" s="444">
        <f t="shared" ca="1" si="212"/>
        <v>-3748429379681909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-3748429379681909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-15618455748674.619</v>
      </c>
      <c r="L5734" s="444">
        <f t="shared" ca="1" si="212"/>
        <v>-3764047835430583.5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-3764047835430583.5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-15683532647627.432</v>
      </c>
      <c r="L5735" s="444">
        <f t="shared" ca="1" si="212"/>
        <v>-3779731368078211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-3779731368078211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-15748880700325.879</v>
      </c>
      <c r="L5736" s="444">
        <f t="shared" ca="1" si="212"/>
        <v>-3795480248778537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-3795480248778537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-15814501036577.234</v>
      </c>
      <c r="L5737" s="444">
        <f t="shared" ca="1" si="212"/>
        <v>-3811294749815114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-3811294749815114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-15880394790896.307</v>
      </c>
      <c r="L5738" s="444">
        <f t="shared" ca="1" si="212"/>
        <v>-3827175144606010.5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-3827175144606010.5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-15946563102525.041</v>
      </c>
      <c r="L5739" s="444">
        <f t="shared" ca="1" si="212"/>
        <v>-3843121707708535.5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-3843121707708535.5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-16013007115452.23</v>
      </c>
      <c r="L5740" s="444">
        <f t="shared" ca="1" si="212"/>
        <v>-3859134714823987.5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-3859134714823987.5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-16079727978433.281</v>
      </c>
      <c r="L5741" s="444">
        <f t="shared" ca="1" si="212"/>
        <v>-3875214442802421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-3875214442802421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-16146726845010.088</v>
      </c>
      <c r="L5742" s="444">
        <f t="shared" ca="1" si="212"/>
        <v>-3891361169647431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-3891361169647431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-16214004873530.963</v>
      </c>
      <c r="L5743" s="444">
        <f t="shared" ca="1" si="212"/>
        <v>-3907575174520962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-3907575174520962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-16281563227170.674</v>
      </c>
      <c r="L5744" s="444">
        <f t="shared" ca="1" si="212"/>
        <v>-3923856737748132.5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-3923856737748132.5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-16349403073950.549</v>
      </c>
      <c r="L5745" s="444">
        <f t="shared" ca="1" si="212"/>
        <v>-3940206140822083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-3940206140822083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-16417525586758.68</v>
      </c>
      <c r="L5746" s="444">
        <f t="shared" ca="1" si="212"/>
        <v>-3956623666408841.5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-3956623666408841.5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-16485931943370.172</v>
      </c>
      <c r="L5747" s="444">
        <f t="shared" ca="1" si="212"/>
        <v>-3973109598352211.5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-3973109598352211.5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-16554623326467.545</v>
      </c>
      <c r="L5748" s="444">
        <f t="shared" ca="1" si="212"/>
        <v>-3989664221678679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-3989664221678679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-16623600923661.162</v>
      </c>
      <c r="L5749" s="444">
        <f t="shared" ca="1" si="212"/>
        <v>-4006287822602340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-4006287822602340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-16692865927509.75</v>
      </c>
      <c r="L5750" s="444">
        <f t="shared" ca="1" si="212"/>
        <v>-4022980688529850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-4022980688529850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-16762419535541.041</v>
      </c>
      <c r="L5751" s="444">
        <f t="shared" ca="1" si="212"/>
        <v>-4039743108065391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-4039743108065391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-16832262950272.461</v>
      </c>
      <c r="L5752" s="444">
        <f t="shared" ca="1" si="212"/>
        <v>-4056575371015663.5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-4056575371015663.5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-16902397379231.934</v>
      </c>
      <c r="L5753" s="444">
        <f t="shared" ca="1" si="212"/>
        <v>-4073477768394895.5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-4073477768394895.5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-16972824034978.73</v>
      </c>
      <c r="L5754" s="444">
        <f t="shared" ca="1" si="212"/>
        <v>-4090450592429874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-4090450592429874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-17043544135124.475</v>
      </c>
      <c r="L5755" s="444">
        <f t="shared" ca="1" si="212"/>
        <v>-4107494136564998.5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-4107494136564998.5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-17114558902354.158</v>
      </c>
      <c r="L5756" s="444">
        <f t="shared" ca="1" si="212"/>
        <v>-4124608695467352.5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-4124608695467352.5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-17185869564447.303</v>
      </c>
      <c r="L5757" s="444">
        <f t="shared" ca="1" si="212"/>
        <v>-4141794565031800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-4141794565031800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-17257477354299.166</v>
      </c>
      <c r="L5758" s="444">
        <f t="shared" ca="1" si="212"/>
        <v>-4159052042386099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-4159052042386099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-17329383509942.078</v>
      </c>
      <c r="L5759" s="444">
        <f t="shared" ca="1" si="212"/>
        <v>-4176381425896041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-4176381425896041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-17401589274566.838</v>
      </c>
      <c r="L5760" s="444">
        <f t="shared" ca="1" si="212"/>
        <v>-4193783015170608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-4193783015170608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-17474095896544.199</v>
      </c>
      <c r="L5761" s="444">
        <f t="shared" ca="1" si="212"/>
        <v>-4211257111067152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-4211257111067152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-17546904629446.469</v>
      </c>
      <c r="L5762" s="444">
        <f t="shared" ca="1" si="212"/>
        <v>-4228804015696598.5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-4228804015696598.5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-17620016732069.16</v>
      </c>
      <c r="L5763" s="444">
        <f t="shared" ca="1" si="212"/>
        <v>-4246424032428667.5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-4246424032428667.5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-17693433468452.781</v>
      </c>
      <c r="L5764" s="444">
        <f t="shared" ca="1" si="212"/>
        <v>-4264117465897120.5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-4264117465897120.5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-17767156107904.668</v>
      </c>
      <c r="L5765" s="444">
        <f t="shared" ca="1" si="212"/>
        <v>-4281884622005025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-4281884622005025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-17841185925020.938</v>
      </c>
      <c r="L5766" s="444">
        <f t="shared" ca="1" si="212"/>
        <v>-4299725807930046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-4299725807930046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-17915524199708.523</v>
      </c>
      <c r="L5767" s="444">
        <f t="shared" ca="1" si="212"/>
        <v>-4317641332129754.5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-4317641332129754.5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-17990172217207.309</v>
      </c>
      <c r="L5768" s="444">
        <f t="shared" ca="1" si="212"/>
        <v>-4335631504346962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-4335631504346962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-18065131268112.34</v>
      </c>
      <c r="L5769" s="444">
        <f t="shared" ca="1" si="212"/>
        <v>-4353696635615074.5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-4353696635615074.5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-18140402648396.145</v>
      </c>
      <c r="L5770" s="444">
        <f t="shared" ca="1" si="212"/>
        <v>-4371837038263470.5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-4371837038263470.5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-18215987659431.125</v>
      </c>
      <c r="L5771" s="444">
        <f t="shared" ca="1" si="212"/>
        <v>-4390053025922901.5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-4390053025922901.5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-18291887608012.09</v>
      </c>
      <c r="L5772" s="444">
        <f t="shared" ca="1" si="212"/>
        <v>-4408344913530913.5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-4408344913530913.5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-18368103806378.805</v>
      </c>
      <c r="L5773" s="444">
        <f t="shared" ca="1" si="212"/>
        <v>-4426713017337292.5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-4426713017337292.5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-18444637572238.719</v>
      </c>
      <c r="L5774" s="444">
        <f t="shared" ca="1" si="212"/>
        <v>-4445157654909531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-4445157654909531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-18521490228789.711</v>
      </c>
      <c r="L5775" s="444">
        <f t="shared" ca="1" si="212"/>
        <v>-4463679145138320.5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-4463679145138320.5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-18598663104743</v>
      </c>
      <c r="L5776" s="444">
        <f t="shared" ca="1" si="212"/>
        <v>-4482277808243063.5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-4482277808243063.5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-18676157534346.098</v>
      </c>
      <c r="L5777" s="444">
        <f t="shared" ca="1" si="212"/>
        <v>-4500953965777409.5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-4500953965777409.5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-18753974857405.871</v>
      </c>
      <c r="L5778" s="444">
        <f t="shared" ca="1" si="212"/>
        <v>-4519707940634815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-4519707940634815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-18832116419311.73</v>
      </c>
      <c r="L5779" s="444">
        <f t="shared" ca="1" si="212"/>
        <v>-4538540057054127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-4538540057054127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-18910583571058.863</v>
      </c>
      <c r="L5780" s="444">
        <f t="shared" ca="1" si="212"/>
        <v>-4557450640625186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-4557450640625186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-18989377669271.609</v>
      </c>
      <c r="L5781" s="444">
        <f t="shared" ca="1" si="212"/>
        <v>-4576440018294458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-4576440018294458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-19068500076226.906</v>
      </c>
      <c r="L5782" s="444">
        <f t="shared" ca="1" si="212"/>
        <v>-4595508518370685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-4595508518370685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-19147952159877.855</v>
      </c>
      <c r="L5783" s="444">
        <f t="shared" ca="1" si="212"/>
        <v>-4614656470530563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-4614656470530563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-19227735293877.344</v>
      </c>
      <c r="L5784" s="444">
        <f t="shared" ca="1" si="212"/>
        <v>-4633884205824440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-4633884205824440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-19307850857601.832</v>
      </c>
      <c r="L5785" s="444">
        <f t="shared" ca="1" si="212"/>
        <v>-4653192056682042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-4653192056682042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-19388300236175.176</v>
      </c>
      <c r="L5786" s="444">
        <f t="shared" ca="1" si="212"/>
        <v>-4672580356918217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-4672580356918217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-19469084820492.57</v>
      </c>
      <c r="L5787" s="444">
        <f t="shared" ca="1" si="212"/>
        <v>-4692049441738710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-4692049441738710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-19550206007244.625</v>
      </c>
      <c r="L5788" s="444">
        <f t="shared" ca="1" si="212"/>
        <v>-4711599647745955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-4711599647745955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-19631665198941.48</v>
      </c>
      <c r="L5789" s="444">
        <f t="shared" ca="1" si="212"/>
        <v>-4731231312944896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-4731231312944896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-19713463803937.066</v>
      </c>
      <c r="L5790" s="444">
        <f t="shared" ca="1" si="212"/>
        <v>-4750944776748833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-4750944776748833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-19795603236453.469</v>
      </c>
      <c r="L5791" s="444">
        <f t="shared" ca="1" si="212"/>
        <v>-4770740379985286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-4770740379985286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-19878084916605.359</v>
      </c>
      <c r="L5792" s="444">
        <f t="shared" ca="1" si="212"/>
        <v>-4790618464901891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-4790618464901891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-19960910270424.547</v>
      </c>
      <c r="L5793" s="444">
        <f t="shared" ca="1" si="212"/>
        <v>-4810579375172316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-4810579375172316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-20044080729884.648</v>
      </c>
      <c r="L5794" s="444">
        <f t="shared" ca="1" si="212"/>
        <v>-4830623455902201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-4830623455902201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-20127597732925.836</v>
      </c>
      <c r="L5795" s="444">
        <f t="shared" ca="1" si="212"/>
        <v>-4850751053635127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-4850751053635127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-20211462723479.695</v>
      </c>
      <c r="L5796" s="444">
        <f t="shared" ca="1" si="212"/>
        <v>-4870962516358607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-4870962516358607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-20295677151494.195</v>
      </c>
      <c r="L5797" s="444">
        <f t="shared" ca="1" si="212"/>
        <v>-4891258193510101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-4891258193510101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-20380242472958.754</v>
      </c>
      <c r="L5798" s="444">
        <f t="shared" ca="1" si="212"/>
        <v>-4911638435983060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-4911638435983060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-20465160149929.418</v>
      </c>
      <c r="L5799" s="444">
        <f t="shared" ca="1" si="212"/>
        <v>-4932103596132989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-4932103596132989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-20550431650554.121</v>
      </c>
      <c r="L5800" s="444">
        <f t="shared" ca="1" si="212"/>
        <v>-4952654027783543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-4952654027783543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-20636058449098.094</v>
      </c>
      <c r="L5801" s="444">
        <f t="shared" ca="1" si="212"/>
        <v>-4973290086232641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-4973290086232641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-20722042025969.336</v>
      </c>
      <c r="L5802" s="444">
        <f t="shared" ca="1" si="212"/>
        <v>-4994012128258610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-4994012128258610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-20808383867744.207</v>
      </c>
      <c r="L5803" s="444">
        <f t="shared" ca="1" si="212"/>
        <v>-5014820512126354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-5014820512126354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-20895085467193.141</v>
      </c>
      <c r="L5804" s="444">
        <f t="shared" ca="1" si="212"/>
        <v>-5035715597593547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-5035715597593547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-20982148323306.445</v>
      </c>
      <c r="L5805" s="444">
        <f t="shared" ca="1" si="212"/>
        <v>-5056697745916853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-5056697745916853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-21069573941320.219</v>
      </c>
      <c r="L5806" s="444">
        <f t="shared" ca="1" si="212"/>
        <v>-5077767319858173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-5077767319858173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-21157363832742.387</v>
      </c>
      <c r="L5807" s="444">
        <f t="shared" ca="1" si="212"/>
        <v>-5098924683690915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-5098924683690915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-21245519515378.813</v>
      </c>
      <c r="L5808" s="444">
        <f t="shared" ca="1" si="212"/>
        <v>-5120170203206294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-5120170203206294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-21334042513359.559</v>
      </c>
      <c r="L5809" s="444">
        <f t="shared" ca="1" si="212"/>
        <v>-5141504245719654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-5141504245719654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-21422934357165.227</v>
      </c>
      <c r="L5810" s="444">
        <f t="shared" ca="1" si="212"/>
        <v>-5162927180076819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-5162927180076819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-21512196583653.414</v>
      </c>
      <c r="L5811" s="444">
        <f t="shared" ca="1" si="212"/>
        <v>-5184439376660472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-5184439376660472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-21601830736085.301</v>
      </c>
      <c r="L5812" s="444">
        <f t="shared" ca="1" si="212"/>
        <v>-5206041207396557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-5206041207396557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-21691838364152.32</v>
      </c>
      <c r="L5813" s="444">
        <f t="shared" ca="1" si="212"/>
        <v>-5227733045760709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-5227733045760709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-21782221024002.953</v>
      </c>
      <c r="L5814" s="444">
        <f t="shared" ca="1" si="212"/>
        <v>-5249515266784712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-5249515266784712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-21872980278269.633</v>
      </c>
      <c r="L5815" s="444">
        <f t="shared" ca="1" si="212"/>
        <v>-5271388247062982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-5271388247062982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-21964117696095.758</v>
      </c>
      <c r="L5816" s="444">
        <f t="shared" ca="1" si="212"/>
        <v>-5293352364759078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-5293352364759078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-22055634853162.824</v>
      </c>
      <c r="L5817" s="444">
        <f t="shared" ca="1" si="212"/>
        <v>-5315407999612241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-5315407999612241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-22147533331717.672</v>
      </c>
      <c r="L5818" s="444">
        <f t="shared" ca="1" si="212"/>
        <v>-5337555532943959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-5337555532943959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-22239814720599.828</v>
      </c>
      <c r="L5819" s="444">
        <f t="shared" ca="1" si="212"/>
        <v>-5359795347664559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-5359795347664559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-22332480615268.996</v>
      </c>
      <c r="L5820" s="444">
        <f t="shared" ca="1" si="212"/>
        <v>-5382127828279828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-5382127828279828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-22425532617832.617</v>
      </c>
      <c r="L5821" s="444">
        <f t="shared" ca="1" si="212"/>
        <v>-5404553360897661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-5404553360897661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-22518972337073.586</v>
      </c>
      <c r="L5822" s="444">
        <f t="shared" ca="1" si="212"/>
        <v>-5427072333234735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-5427072333234735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-22612801388478.063</v>
      </c>
      <c r="L5823" s="444">
        <f t="shared" ca="1" si="212"/>
        <v>-5449685134623213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-5449685134623213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-22707021394263.387</v>
      </c>
      <c r="L5824" s="444">
        <f t="shared" ca="1" si="212"/>
        <v>-5472392156017476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-5472392156017476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-22801633983406.148</v>
      </c>
      <c r="L5825" s="444">
        <f t="shared" ca="1" si="212"/>
        <v>-5495193790000882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-5495193790000882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-22896640791670.34</v>
      </c>
      <c r="L5826" s="444">
        <f t="shared" ca="1" si="212"/>
        <v>-5518090430792552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-5518090430792552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-22992043461635.633</v>
      </c>
      <c r="L5827" s="444">
        <f t="shared" ca="1" si="212"/>
        <v>-5541082474254188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-5541082474254188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-23087843642725.781</v>
      </c>
      <c r="L5828" s="444">
        <f t="shared" ca="1" si="212"/>
        <v>-5564170317896914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-5564170317896914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-23184042991237.141</v>
      </c>
      <c r="L5829" s="444">
        <f t="shared" ca="1" si="212"/>
        <v>-5587354360888151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-5587354360888151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-23280643170367.297</v>
      </c>
      <c r="L5830" s="444">
        <f t="shared" ca="1" si="212"/>
        <v>-5610635004058518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-5610635004058518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-23377645850243.824</v>
      </c>
      <c r="L5831" s="444">
        <f t="shared" ca="1" si="212"/>
        <v>-5634012649908762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-5634012649908762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-23475052707953.176</v>
      </c>
      <c r="L5832" s="444">
        <f t="shared" ca="1" si="212"/>
        <v>-5657487702616715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-5657487702616715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-23572865427569.645</v>
      </c>
      <c r="L5833" s="444">
        <f t="shared" ca="1" si="212"/>
        <v>-5681060568044285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-5681060568044285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-23671085700184.52</v>
      </c>
      <c r="L5834" s="444">
        <f t="shared" ca="1" si="212"/>
        <v>-5704731653744470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-5704731653744470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-23769715223935.293</v>
      </c>
      <c r="L5835" s="444">
        <f t="shared" ca="1" si="212"/>
        <v>-5728501368968405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-5728501368968405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-23868755704035.02</v>
      </c>
      <c r="L5836" s="444">
        <f t="shared" ca="1" si="212"/>
        <v>-5752370124672440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-5752370124672440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-23968208852801.832</v>
      </c>
      <c r="L5837" s="444">
        <f t="shared" ca="1" si="212"/>
        <v>-5776338333525242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-5776338333525242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-24068076389688.508</v>
      </c>
      <c r="L5838" s="444">
        <f t="shared" ca="1" si="212"/>
        <v>-5800406409914931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-5800406409914931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-24168360041312.211</v>
      </c>
      <c r="L5839" s="444">
        <f t="shared" ca="1" si="212"/>
        <v>-5824574769956243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-5824574769956243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-24269061541484.344</v>
      </c>
      <c r="L5840" s="444">
        <f t="shared" ca="1" si="212"/>
        <v>-5848843831497727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-5848843831497727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-24370182631240.527</v>
      </c>
      <c r="L5841" s="444">
        <f t="shared" ca="1" si="212"/>
        <v>-5873214014128968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-5873214014128968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-24471725058870.699</v>
      </c>
      <c r="L5842" s="444">
        <f t="shared" ca="1" si="212"/>
        <v>-5897685739187839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-5897685739187839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-24573690579949.328</v>
      </c>
      <c r="L5843" s="444">
        <f t="shared" ca="1" si="212"/>
        <v>-5922259429767788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-5922259429767788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-24676080957365.781</v>
      </c>
      <c r="L5844" s="444">
        <f t="shared" ca="1" si="212"/>
        <v>-5946935510725154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-5946935510725154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-24778897961354.809</v>
      </c>
      <c r="L5845" s="444">
        <f t="shared" ca="1" si="212"/>
        <v>-5971714408686509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-5971714408686509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-24882143369527.121</v>
      </c>
      <c r="L5846" s="444">
        <f t="shared" ca="1" si="212"/>
        <v>-5996596552056036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-5996596552056036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-24985818966900.148</v>
      </c>
      <c r="L5847" s="444">
        <f t="shared" ca="1" si="212"/>
        <v>-6021582371022936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-6021582371022936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-25089926545928.898</v>
      </c>
      <c r="L5848" s="444">
        <f t="shared" ca="1" si="212"/>
        <v>-6046672297568865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-6046672297568865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-25194467906536.938</v>
      </c>
      <c r="L5849" s="444">
        <f t="shared" ca="1" si="212"/>
        <v>-6071866765475402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-6071866765475402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-25299444856147.508</v>
      </c>
      <c r="L5850" s="444">
        <f t="shared" ca="1" si="212"/>
        <v>-6097166210331550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-6097166210331550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-25404859209714.793</v>
      </c>
      <c r="L5851" s="444">
        <f t="shared" ca="1" si="212"/>
        <v>-6122571069541265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-6122571069541265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-25510712789755.27</v>
      </c>
      <c r="L5852" s="444">
        <f t="shared" ca="1" si="212"/>
        <v>-6148081782331020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-6148081782331020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-25617007426379.25</v>
      </c>
      <c r="L5853" s="444">
        <f t="shared" ca="1" si="212"/>
        <v>-6173698789757399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-6173698789757399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-25723744957322.496</v>
      </c>
      <c r="L5854" s="444">
        <f t="shared" ca="1" si="212"/>
        <v>-6199422534714721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-6199422534714721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-25830927227978.004</v>
      </c>
      <c r="L5855" s="444">
        <f t="shared" ca="1" si="212"/>
        <v>-6225253461942699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-6225253461942699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-25938556091427.914</v>
      </c>
      <c r="L5856" s="444">
        <f t="shared" ca="1" si="212"/>
        <v>-6251192018034127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-6251192018034127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-26046633408475.527</v>
      </c>
      <c r="L5857" s="444">
        <f t="shared" ca="1" si="212"/>
        <v>-6277238651442603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-6277238651442603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-26155161047677.512</v>
      </c>
      <c r="L5858" s="444">
        <f t="shared" ca="1" si="212"/>
        <v>-6303393812490281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-6303393812490281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-26264140885376.172</v>
      </c>
      <c r="L5859" s="444">
        <f t="shared" ca="1" si="212"/>
        <v>-6329657953375657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-6329657953375657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-26373574805731.902</v>
      </c>
      <c r="L5860" s="444">
        <f t="shared" ca="1" si="212"/>
        <v>-6356031528181389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-6356031528181389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-26483464700755.789</v>
      </c>
      <c r="L5861" s="444">
        <f t="shared" ca="1" si="212"/>
        <v>-6382514992882145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-6382514992882145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-26593812470342.27</v>
      </c>
      <c r="L5862" s="444">
        <f t="shared" ca="1" si="212"/>
        <v>-6409108805352487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-6409108805352487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-26704620022302.027</v>
      </c>
      <c r="L5863" s="444">
        <f t="shared" ca="1" si="212"/>
        <v>-6435813425374789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-6435813425374789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-26815889272394.953</v>
      </c>
      <c r="L5864" s="444">
        <f t="shared" ca="1" si="212"/>
        <v>-6462629314647184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-6462629314647184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-26927622144363.266</v>
      </c>
      <c r="L5865" s="444">
        <f t="shared" ca="1" si="212"/>
        <v>-6489556936791547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-6489556936791547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-27039820569964.777</v>
      </c>
      <c r="L5866" s="444">
        <f t="shared" ca="1" si="212"/>
        <v>-6516596757361512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-6516596757361512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-27152486489006.301</v>
      </c>
      <c r="L5867" s="444">
        <f t="shared" ca="1" si="212"/>
        <v>-6543749243850518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-6543749243850518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-27265621849377.156</v>
      </c>
      <c r="L5868" s="444">
        <f t="shared" ca="1" si="212"/>
        <v>-6571014865699895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-6571014865699895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-27379228607082.895</v>
      </c>
      <c r="L5869" s="444">
        <f t="shared" ca="1" si="212"/>
        <v>-6598394094306978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-6598394094306978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-27493308726279.074</v>
      </c>
      <c r="L5870" s="444">
        <f t="shared" ca="1" si="212"/>
        <v>-6625887403033257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-6625887403033257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-27607864179305.238</v>
      </c>
      <c r="L5871" s="444">
        <f t="shared" ca="1" si="212"/>
        <v>-6653495267212562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-6653495267212562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-27722896946719.008</v>
      </c>
      <c r="L5872" s="444">
        <f t="shared" ca="1" si="212"/>
        <v>-6681218164159281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-6681218164159281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-27838409017330.336</v>
      </c>
      <c r="L5873" s="444">
        <f t="shared" ref="L5873:L6127" ca="1" si="217">I5873-J5873+K5873</f>
        <v>-6709056573176611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-6709056573176611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-27954402388235.879</v>
      </c>
      <c r="L5874" s="444">
        <f t="shared" ca="1" si="217"/>
        <v>-6737010975564847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-6737010975564847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-28070879064853.527</v>
      </c>
      <c r="L5875" s="444">
        <f t="shared" ca="1" si="217"/>
        <v>-6765081854629701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-6765081854629701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-28187841060957.086</v>
      </c>
      <c r="L5876" s="444">
        <f t="shared" ca="1" si="217"/>
        <v>-6793269695690658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-6793269695690658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-28305290398711.074</v>
      </c>
      <c r="L5877" s="444">
        <f t="shared" ca="1" si="217"/>
        <v>-6821574986089369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-6821574986089369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-28423229108705.703</v>
      </c>
      <c r="L5878" s="444">
        <f t="shared" ca="1" si="217"/>
        <v>-6849998215198075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-6849998215198075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-28541659229991.98</v>
      </c>
      <c r="L5879" s="444">
        <f t="shared" ca="1" si="217"/>
        <v>-6878539874428067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-6878539874428067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-28660582810116.945</v>
      </c>
      <c r="L5880" s="444">
        <f t="shared" ca="1" si="217"/>
        <v>-6907200457238184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-6907200457238184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-28780001905159.098</v>
      </c>
      <c r="L5881" s="444">
        <f t="shared" ca="1" si="217"/>
        <v>-6935980459143343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-6935980459143343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-28899918579763.93</v>
      </c>
      <c r="L5882" s="444">
        <f t="shared" ca="1" si="217"/>
        <v>-6964880377723107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-6964880377723107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-29020334907179.613</v>
      </c>
      <c r="L5883" s="444">
        <f t="shared" ca="1" si="217"/>
        <v>-6993900712630287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-6993900712630287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-29141252969292.863</v>
      </c>
      <c r="L5884" s="444">
        <f t="shared" ca="1" si="217"/>
        <v>-7023041965599580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-7023041965599580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-29262674856664.918</v>
      </c>
      <c r="L5885" s="444">
        <f t="shared" ca="1" si="217"/>
        <v>-7052304640456245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-7052304640456245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-29384602668567.691</v>
      </c>
      <c r="L5886" s="444">
        <f t="shared" ca="1" si="217"/>
        <v>-7081689243124813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-7081689243124813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-29507038513020.051</v>
      </c>
      <c r="L5887" s="444">
        <f t="shared" ca="1" si="217"/>
        <v>-7111196281637833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-7111196281637833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-29629984506824.309</v>
      </c>
      <c r="L5888" s="444">
        <f t="shared" ca="1" si="217"/>
        <v>-7140826266144657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-7140826266144657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-29753442775602.734</v>
      </c>
      <c r="L5889" s="444">
        <f t="shared" ca="1" si="217"/>
        <v>-7170579708920260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-7170579708920260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-29877415453834.418</v>
      </c>
      <c r="L5890" s="444">
        <f t="shared" ca="1" si="217"/>
        <v>-7200457124374094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-7200457124374094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-30001904684892.055</v>
      </c>
      <c r="L5891" s="444">
        <f t="shared" ca="1" si="217"/>
        <v>-7230459029058986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-7230459029058986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-30126912621079.113</v>
      </c>
      <c r="L5892" s="444">
        <f t="shared" ca="1" si="217"/>
        <v>-7260585941680065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-7260585941680065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-30252441423666.938</v>
      </c>
      <c r="L5893" s="444">
        <f t="shared" ca="1" si="217"/>
        <v>-7290838383103732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-7290838383103732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-30378493262932.215</v>
      </c>
      <c r="L5894" s="444">
        <f t="shared" ca="1" si="217"/>
        <v>-7321216876366664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-7321216876366664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-30505070318194.43</v>
      </c>
      <c r="L5895" s="444">
        <f t="shared" ca="1" si="217"/>
        <v>-7351721946684858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-7351721946684858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-30632174777853.574</v>
      </c>
      <c r="L5896" s="444">
        <f t="shared" ca="1" si="217"/>
        <v>-7382354121462712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-7382354121462712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-30759808839427.965</v>
      </c>
      <c r="L5897" s="444">
        <f t="shared" ca="1" si="217"/>
        <v>-7413113930302140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-7413113930302140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-30887974709592.25</v>
      </c>
      <c r="L5898" s="444">
        <f t="shared" ca="1" si="217"/>
        <v>-7444001905011732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-7444001905011732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-31016674604215.547</v>
      </c>
      <c r="L5899" s="444">
        <f t="shared" ca="1" si="217"/>
        <v>-7475018579615948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-7475018579615948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-31145910748399.781</v>
      </c>
      <c r="L5900" s="444">
        <f t="shared" ca="1" si="217"/>
        <v>-7506164490364348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-7506164490364348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-31275685376518.117</v>
      </c>
      <c r="L5901" s="444">
        <f t="shared" ca="1" si="217"/>
        <v>-7537440175740866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-7537440175740866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-31406000732253.609</v>
      </c>
      <c r="L5902" s="444">
        <f t="shared" ca="1" si="217"/>
        <v>-7568846176473120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-7568846176473120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-31536859068638.004</v>
      </c>
      <c r="L5903" s="444">
        <f t="shared" ca="1" si="217"/>
        <v>-7600383035541758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-7600383035541758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-31668262648090.656</v>
      </c>
      <c r="L5904" s="444">
        <f t="shared" ca="1" si="217"/>
        <v>-7632051298189849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-7632051298189849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-31800213742457.703</v>
      </c>
      <c r="L5905" s="444">
        <f t="shared" ca="1" si="217"/>
        <v>-7663851511932307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-7663851511932307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-31932714633051.273</v>
      </c>
      <c r="L5906" s="444">
        <f t="shared" ca="1" si="217"/>
        <v>-7695784226565358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-7695784226565358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-32065767610688.996</v>
      </c>
      <c r="L5907" s="444">
        <f t="shared" ca="1" si="217"/>
        <v>-7727849994176047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-7727849994176047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-32199374975733.527</v>
      </c>
      <c r="L5908" s="444">
        <f t="shared" ca="1" si="217"/>
        <v>-7760049369151781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-7760049369151781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-32333539038132.422</v>
      </c>
      <c r="L5909" s="444">
        <f t="shared" ca="1" si="217"/>
        <v>-7792382908189913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-7792382908189913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-32468262117457.969</v>
      </c>
      <c r="L5910" s="444">
        <f t="shared" ca="1" si="217"/>
        <v>-7824851170307371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-7824851170307371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-32603546542947.379</v>
      </c>
      <c r="L5911" s="444">
        <f t="shared" ca="1" si="217"/>
        <v>-7857454716850318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-7857454716850318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-32739394653542.996</v>
      </c>
      <c r="L5912" s="444">
        <f t="shared" ca="1" si="217"/>
        <v>-7890194111503861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-7890194111503861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-32875808797932.754</v>
      </c>
      <c r="L5913" s="444">
        <f t="shared" ca="1" si="217"/>
        <v>-7923069920301794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-7923069920301794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-33012791334590.813</v>
      </c>
      <c r="L5914" s="444">
        <f t="shared" ca="1" si="217"/>
        <v>-7956082711636385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-7956082711636385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-33150344631818.27</v>
      </c>
      <c r="L5915" s="444">
        <f t="shared" ca="1" si="217"/>
        <v>-7989233056268203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-7989233056268203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-33288471067784.18</v>
      </c>
      <c r="L5916" s="444">
        <f t="shared" ca="1" si="217"/>
        <v>-8022521527335987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-8022521527335987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-33427173030566.617</v>
      </c>
      <c r="L5917" s="444">
        <f t="shared" ca="1" si="217"/>
        <v>-8055948700366554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-8055948700366554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-33566452918193.973</v>
      </c>
      <c r="L5918" s="444">
        <f t="shared" ca="1" si="217"/>
        <v>-8089515153284748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-8089515153284748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-33706313138686.449</v>
      </c>
      <c r="L5919" s="444">
        <f t="shared" ca="1" si="217"/>
        <v>-8123221466423434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-8123221466423434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-33846756110097.641</v>
      </c>
      <c r="L5920" s="444">
        <f t="shared" ca="1" si="217"/>
        <v>-8157068222533532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-8157068222533532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-33987784260556.387</v>
      </c>
      <c r="L5921" s="444">
        <f t="shared" ca="1" si="217"/>
        <v>-8191056006794088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-8191056006794088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-34129400028308.699</v>
      </c>
      <c r="L5922" s="444">
        <f t="shared" ca="1" si="217"/>
        <v>-8225185406822397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-8225185406822397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-34271605861759.992</v>
      </c>
      <c r="L5923" s="444">
        <f t="shared" ca="1" si="217"/>
        <v>-8259457012684157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-8259457012684157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-34414404219517.32</v>
      </c>
      <c r="L5924" s="444">
        <f t="shared" ca="1" si="217"/>
        <v>-8293871416903674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-8293871416903674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-34557797570431.973</v>
      </c>
      <c r="L5925" s="444">
        <f t="shared" ca="1" si="217"/>
        <v>-8328429214474106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-8328429214474106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-34701788393642.109</v>
      </c>
      <c r="L5926" s="444">
        <f t="shared" ca="1" si="217"/>
        <v>-8363131002867748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-8363131002867748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-34846379178615.617</v>
      </c>
      <c r="L5927" s="444">
        <f t="shared" ca="1" si="217"/>
        <v>-8397977382046364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-8397977382046364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-34991572425193.184</v>
      </c>
      <c r="L5928" s="444">
        <f t="shared" ca="1" si="217"/>
        <v>-8432968954471557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-8432968954471557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-35137370643631.488</v>
      </c>
      <c r="L5929" s="444">
        <f t="shared" ca="1" si="217"/>
        <v>-8468106325115188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-8468106325115188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-35283776354646.617</v>
      </c>
      <c r="L5930" s="444">
        <f t="shared" ca="1" si="217"/>
        <v>-8503390101469835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-8503390101469835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-35430792089457.648</v>
      </c>
      <c r="L5931" s="444">
        <f t="shared" ca="1" si="217"/>
        <v>-8538820893559293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-8538820893559293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-35578420389830.383</v>
      </c>
      <c r="L5932" s="444">
        <f t="shared" ca="1" si="217"/>
        <v>-8574399313949123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-8574399313949123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-35726663808121.344</v>
      </c>
      <c r="L5933" s="444">
        <f t="shared" ca="1" si="217"/>
        <v>-8610125977757244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-8610125977757244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-35875524907321.852</v>
      </c>
      <c r="L5934" s="444">
        <f t="shared" ca="1" si="217"/>
        <v>-8646001502664566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-8646001502664566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-36025006261102.359</v>
      </c>
      <c r="L5935" s="444">
        <f t="shared" ca="1" si="217"/>
        <v>-8682026508925668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-8682026508925668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-36175110453856.953</v>
      </c>
      <c r="L5936" s="444">
        <f t="shared" ca="1" si="217"/>
        <v>-8718201619379525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-8718201619379525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-36325840080748.023</v>
      </c>
      <c r="L5937" s="444">
        <f t="shared" ca="1" si="217"/>
        <v>-8754527459460273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-8754527459460273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-36477197747751.133</v>
      </c>
      <c r="L5938" s="444">
        <f t="shared" ca="1" si="217"/>
        <v>-8791004657208024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-8791004657208024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-36629186071700.102</v>
      </c>
      <c r="L5939" s="444">
        <f t="shared" ca="1" si="217"/>
        <v>-8827633843279724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-8827633843279724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-36781807680332.18</v>
      </c>
      <c r="L5940" s="444">
        <f t="shared" ca="1" si="217"/>
        <v>-8864415650960056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-8864415650960056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-36935065212333.563</v>
      </c>
      <c r="L5941" s="444">
        <f t="shared" ca="1" si="217"/>
        <v>-8901350716172390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-8901350716172390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-37088961317384.953</v>
      </c>
      <c r="L5942" s="444">
        <f t="shared" ca="1" si="217"/>
        <v>-8938439677489775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-8938439677489775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-37243498656207.391</v>
      </c>
      <c r="L5943" s="444">
        <f t="shared" ca="1" si="217"/>
        <v>-8975683176145982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-8975683176145982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-37398679900608.266</v>
      </c>
      <c r="L5944" s="444">
        <f t="shared" ca="1" si="217"/>
        <v>-9013081856046590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-9013081856046590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-37554507733527.461</v>
      </c>
      <c r="L5945" s="444">
        <f t="shared" ca="1" si="217"/>
        <v>-9050636363780118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-9050636363780118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-37710984849083.828</v>
      </c>
      <c r="L5946" s="444">
        <f t="shared" ca="1" si="217"/>
        <v>-9088347348629202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-9088347348629202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-37868113952621.672</v>
      </c>
      <c r="L5947" s="444">
        <f t="shared" ca="1" si="217"/>
        <v>-9126215462581824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-9126215462581824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-38025897760757.602</v>
      </c>
      <c r="L5948" s="444">
        <f t="shared" ca="1" si="217"/>
        <v>-9164241360342582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-9164241360342582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-38184339001427.422</v>
      </c>
      <c r="L5949" s="444">
        <f t="shared" ca="1" si="217"/>
        <v>-9202425699344010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-9202425699344010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-38343440413933.375</v>
      </c>
      <c r="L5950" s="444">
        <f t="shared" ca="1" si="217"/>
        <v>-9240769139757944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-9240769139757944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-38503204748991.43</v>
      </c>
      <c r="L5951" s="444">
        <f t="shared" ca="1" si="217"/>
        <v>-9279272344506936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-9279272344506936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-38663634768778.898</v>
      </c>
      <c r="L5952" s="444">
        <f t="shared" ca="1" si="217"/>
        <v>-9317935979275714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-9317935979275714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-38824733246982.141</v>
      </c>
      <c r="L5953" s="444">
        <f t="shared" ca="1" si="217"/>
        <v>-9356760712522696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-9356760712522696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-38986502968844.563</v>
      </c>
      <c r="L5954" s="444">
        <f t="shared" ca="1" si="217"/>
        <v>-9395747215491540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-9395747215491540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-39148946731214.75</v>
      </c>
      <c r="L5955" s="444">
        <f t="shared" ca="1" si="217"/>
        <v>-9434896162222754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-9434896162222754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-39312067342594.805</v>
      </c>
      <c r="L5956" s="444">
        <f t="shared" ca="1" si="217"/>
        <v>-9474208229565348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-9474208229565348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-39475867623188.953</v>
      </c>
      <c r="L5957" s="444">
        <f t="shared" ca="1" si="217"/>
        <v>-9513684097188536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-9513684097188536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-39640350404952.234</v>
      </c>
      <c r="L5958" s="444">
        <f t="shared" ca="1" si="217"/>
        <v>-9553324447593488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-9553324447593488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-39805518531639.531</v>
      </c>
      <c r="L5959" s="444">
        <f t="shared" ca="1" si="217"/>
        <v>-9593129966125128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-9593129966125128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-39971374858854.703</v>
      </c>
      <c r="L5960" s="444">
        <f t="shared" ca="1" si="217"/>
        <v>-9633101340983982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-9633101340983982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-40137922254099.922</v>
      </c>
      <c r="L5961" s="444">
        <f t="shared" ca="1" si="217"/>
        <v>-9673239263238082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-9673239263238082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-40305163596825.344</v>
      </c>
      <c r="L5962" s="444">
        <f t="shared" ca="1" si="217"/>
        <v>-9713544426834908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-9713544426834908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-40473101778478.781</v>
      </c>
      <c r="L5963" s="444">
        <f t="shared" ca="1" si="217"/>
        <v>-9754017528613386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-9754017528613386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-40641739702555.773</v>
      </c>
      <c r="L5964" s="444">
        <f t="shared" ca="1" si="217"/>
        <v>-9794659268315942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-9794659268315942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-40811080284649.758</v>
      </c>
      <c r="L5965" s="444">
        <f t="shared" ca="1" si="217"/>
        <v>-9835470348600592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-9835470348600592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-40981126452502.469</v>
      </c>
      <c r="L5966" s="444">
        <f t="shared" ca="1" si="217"/>
        <v>-9876451475053094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-9876451475053094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-41151881146054.555</v>
      </c>
      <c r="L5967" s="444">
        <f t="shared" ca="1" si="217"/>
        <v>-9917603356199148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-9917603356199148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-41323347317496.453</v>
      </c>
      <c r="L5968" s="444">
        <f t="shared" ca="1" si="217"/>
        <v>-9958926703516644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-9958926703516644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-41495527931319.352</v>
      </c>
      <c r="L5969" s="444">
        <f t="shared" ca="1" si="217"/>
        <v>-1.0000422231447964E+16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-1.0000422231447964E+16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-41668425964366.516</v>
      </c>
      <c r="L5970" s="444">
        <f t="shared" ca="1" si="217"/>
        <v>-1.004209065741233E+16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-1.004209065741233E+16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-41842044405884.711</v>
      </c>
      <c r="L5971" s="444">
        <f t="shared" ca="1" si="217"/>
        <v>-1.0083932701818214E+16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-1.0083932701818214E+16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-42016386257575.891</v>
      </c>
      <c r="L5972" s="444">
        <f t="shared" ca="1" si="217"/>
        <v>-1.012594908807579E+16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-1.012594908807579E+16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-42191454533649.125</v>
      </c>
      <c r="L5973" s="444">
        <f t="shared" ca="1" si="217"/>
        <v>-1.016814054260944E+16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-1.016814054260944E+16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-42367252260872.664</v>
      </c>
      <c r="L5974" s="444">
        <f t="shared" ca="1" si="217"/>
        <v>-1.0210507794870312E+16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-1.0210507794870312E+16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-42543782478626.297</v>
      </c>
      <c r="L5975" s="444">
        <f t="shared" ca="1" si="217"/>
        <v>-1.0253051577348938E+16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-1.0253051577348938E+16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-42721048238953.906</v>
      </c>
      <c r="L5976" s="444">
        <f t="shared" ca="1" si="217"/>
        <v>-1.0295772625587892E+16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-1.0295772625587892E+16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-42899052606616.219</v>
      </c>
      <c r="L5977" s="444">
        <f t="shared" ca="1" si="217"/>
        <v>-1.0338671678194508E+16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-1.0338671678194508E+16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-43077798659143.781</v>
      </c>
      <c r="L5978" s="444">
        <f t="shared" ca="1" si="217"/>
        <v>-1.0381749476853652E+16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-1.0381749476853652E+16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-43257289486890.219</v>
      </c>
      <c r="L5979" s="444">
        <f t="shared" ca="1" si="217"/>
        <v>-1.0425006766340542E+16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-1.0425006766340542E+16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-43437528193085.594</v>
      </c>
      <c r="L5980" s="444">
        <f t="shared" ca="1" si="217"/>
        <v>-1.0468444294533628E+16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-1.0468444294533628E+16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-43618517893890.117</v>
      </c>
      <c r="L5981" s="444">
        <f t="shared" ca="1" si="217"/>
        <v>-1.0512062812427518E+16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-1.0512062812427518E+16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-43800261718447.992</v>
      </c>
      <c r="L5982" s="444">
        <f t="shared" ca="1" si="217"/>
        <v>-1.0555863074145966E+16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-1.0555863074145966E+16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-43982762808941.523</v>
      </c>
      <c r="L5983" s="444">
        <f t="shared" ca="1" si="217"/>
        <v>-1.0599845836954908E+16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-1.0599845836954908E+16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-44166024320645.453</v>
      </c>
      <c r="L5984" s="444">
        <f t="shared" ca="1" si="217"/>
        <v>-1.0644011861275554E+16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-1.0644011861275554E+16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-44350049421981.477</v>
      </c>
      <c r="L5985" s="444">
        <f t="shared" ca="1" si="217"/>
        <v>-1.0688361910697536E+16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-1.0688361910697536E+16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-44534841294573.063</v>
      </c>
      <c r="L5986" s="444">
        <f t="shared" ca="1" si="217"/>
        <v>-1.073289675199211E+16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-1.073289675199211E+16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-44720403133300.461</v>
      </c>
      <c r="L5987" s="444">
        <f t="shared" ca="1" si="217"/>
        <v>-1.077761715512541E+16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-1.077761715512541E+16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-44906738146355.875</v>
      </c>
      <c r="L5988" s="444">
        <f t="shared" ca="1" si="217"/>
        <v>-1.0822523893271766E+16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-1.0822523893271766E+16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-45093849555299.023</v>
      </c>
      <c r="L5989" s="444">
        <f t="shared" ca="1" si="217"/>
        <v>-1.0867617742827066E+16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-1.0867617742827066E+16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-45281740595112.773</v>
      </c>
      <c r="L5990" s="444">
        <f t="shared" ca="1" si="217"/>
        <v>-1.0912899483422178E+16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-1.0912899483422178E+16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-45470414514259.078</v>
      </c>
      <c r="L5991" s="444">
        <f t="shared" ca="1" si="217"/>
        <v>-1.0958369897936438E+16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-1.0958369897936438E+16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-45659874574735.156</v>
      </c>
      <c r="L5992" s="444">
        <f t="shared" ca="1" si="217"/>
        <v>-1.1004029772511174E+16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-1.1004029772511174E+16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-45850124052129.891</v>
      </c>
      <c r="L5993" s="444">
        <f t="shared" ca="1" si="217"/>
        <v>-1.1049879896563304E+16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-1.1049879896563304E+16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-46041166235680.43</v>
      </c>
      <c r="L5994" s="444">
        <f t="shared" ca="1" si="217"/>
        <v>-1.1095921062798984E+16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-1.1095921062798984E+16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-46233004428329.102</v>
      </c>
      <c r="L5995" s="444">
        <f t="shared" ca="1" si="217"/>
        <v>-1.1142154067227314E+16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-1.1142154067227314E+16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-46425641946780.477</v>
      </c>
      <c r="L5996" s="444">
        <f t="shared" ca="1" si="217"/>
        <v>-1.1188579709174094E+16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-1.1188579709174094E+16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-46619082121558.727</v>
      </c>
      <c r="L5997" s="444">
        <f t="shared" ca="1" si="217"/>
        <v>-1.1235198791295652E+16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-1.1235198791295652E+16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-46813328297065.219</v>
      </c>
      <c r="L5998" s="444">
        <f t="shared" ca="1" si="217"/>
        <v>-1.1282012119592718E+16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-1.1282012119592718E+16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-47008383831636.328</v>
      </c>
      <c r="L5999" s="444">
        <f t="shared" ca="1" si="217"/>
        <v>-1.1329020503424354E+16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-1.1329020503424354E+16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-47204252097601.477</v>
      </c>
      <c r="L6000" s="444">
        <f t="shared" ca="1" si="217"/>
        <v>-1.1376224755521956E+16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-1.1376224755521956E+16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-47400936481341.484</v>
      </c>
      <c r="L6001" s="444">
        <f t="shared" ca="1" si="217"/>
        <v>-1.1423625692003298E+16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-1.1423625692003298E+16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-47598440383347.078</v>
      </c>
      <c r="L6002" s="444">
        <f t="shared" ca="1" si="217"/>
        <v>-1.1471224132386646E+16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-1.1471224132386646E+16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-47796767218277.688</v>
      </c>
      <c r="L6003" s="444">
        <f t="shared" ca="1" si="217"/>
        <v>-1.1519020899604924E+16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-1.1519020899604924E+16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-47995920415020.516</v>
      </c>
      <c r="L6004" s="444">
        <f t="shared" ca="1" si="217"/>
        <v>-1.1567016820019944E+16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-1.1567016820019944E+16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-48195903416749.766</v>
      </c>
      <c r="L6005" s="444">
        <f t="shared" ca="1" si="217"/>
        <v>-1.1615212723436694E+16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-1.1615212723436694E+16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-48396719680986.227</v>
      </c>
      <c r="L6006" s="444">
        <f t="shared" ca="1" si="217"/>
        <v>-1.166360944311768E+16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-1.166360944311768E+16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-48598372679657</v>
      </c>
      <c r="L6007" s="444">
        <f t="shared" ca="1" si="217"/>
        <v>-1.1712207815797336E+16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-1.1712207815797336E+16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-48800865899155.563</v>
      </c>
      <c r="L6008" s="444">
        <f t="shared" ca="1" si="217"/>
        <v>-1.1761008681696492E+16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-1.1761008681696492E+16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-49004202840402.047</v>
      </c>
      <c r="L6009" s="444">
        <f t="shared" ca="1" si="217"/>
        <v>-1.1810012884536894E+16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-1.1810012884536894E+16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-49208387018903.727</v>
      </c>
      <c r="L6010" s="444">
        <f t="shared" ca="1" si="217"/>
        <v>-1.1859221271555798E+16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-1.1859221271555798E+16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-49413421964815.828</v>
      </c>
      <c r="L6011" s="444">
        <f t="shared" ca="1" si="217"/>
        <v>-1.1908634693520614E+16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-1.1908634693520614E+16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-49619311223002.555</v>
      </c>
      <c r="L6012" s="444">
        <f t="shared" ca="1" si="217"/>
        <v>-1.1958254004743616E+16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-1.1958254004743616E+16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-49826058353098.398</v>
      </c>
      <c r="L6013" s="444">
        <f t="shared" ca="1" si="217"/>
        <v>-1.2008080063096714E+16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-1.2008080063096714E+16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-50033666929569.641</v>
      </c>
      <c r="L6014" s="444">
        <f t="shared" ca="1" si="217"/>
        <v>-1.2058113730026284E+16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-1.2058113730026284E+16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-50242140541776.18</v>
      </c>
      <c r="L6015" s="444">
        <f t="shared" ca="1" si="217"/>
        <v>-1.210835587056806E+16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-1.210835587056806E+16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-50451482794033.586</v>
      </c>
      <c r="L6016" s="444">
        <f t="shared" ca="1" si="217"/>
        <v>-1.2158807353362094E+16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-1.2158807353362094E+16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-50661697305675.391</v>
      </c>
      <c r="L6017" s="444">
        <f t="shared" ca="1" si="217"/>
        <v>-1.220946905066777E+16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-1.220946905066777E+16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-50872787711115.711</v>
      </c>
      <c r="L6018" s="444">
        <f t="shared" ca="1" si="217"/>
        <v>-1.2260341838378886E+16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-1.2260341838378886E+16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-51084757659912.023</v>
      </c>
      <c r="L6019" s="444">
        <f t="shared" ca="1" si="217"/>
        <v>-1.2311426596038798E+16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-1.2311426596038798E+16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-51297610816828.328</v>
      </c>
      <c r="L6020" s="444">
        <f t="shared" ca="1" si="217"/>
        <v>-1.2362724206855626E+16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-1.2362724206855626E+16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-51511350861898.438</v>
      </c>
      <c r="L6021" s="444">
        <f t="shared" ca="1" si="217"/>
        <v>-1.2414235557717524E+16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-1.2414235557717524E+16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-51725981490489.68</v>
      </c>
      <c r="L6022" s="444">
        <f t="shared" ca="1" si="217"/>
        <v>-1.2465961539208014E+16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-1.2465961539208014E+16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-51941506413366.727</v>
      </c>
      <c r="L6023" s="444">
        <f t="shared" ca="1" si="217"/>
        <v>-1.251790304562138E+16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-1.251790304562138E+16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-52157929356755.75</v>
      </c>
      <c r="L6024" s="444">
        <f t="shared" ca="1" si="217"/>
        <v>-1.2570060974978136E+16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-1.2570060974978136E+16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-52375254062408.898</v>
      </c>
      <c r="L6025" s="444">
        <f t="shared" ca="1" si="217"/>
        <v>-1.2622436229040544E+16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-1.2622436229040544E+16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-52593484287668.93</v>
      </c>
      <c r="L6026" s="444">
        <f t="shared" ca="1" si="217"/>
        <v>-1.2675029713328212E+16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-1.2675029713328212E+16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-52812623805534.219</v>
      </c>
      <c r="L6027" s="444">
        <f t="shared" ca="1" si="217"/>
        <v>-1.2727842337133746E+16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-1.2727842337133746E+16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-53032676404723.938</v>
      </c>
      <c r="L6028" s="444">
        <f t="shared" ca="1" si="217"/>
        <v>-1.278087501353847E+16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-1.278087501353847E+16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-53253645889743.625</v>
      </c>
      <c r="L6029" s="444">
        <f t="shared" ca="1" si="217"/>
        <v>-1.2834128659428214E+16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-1.2834128659428214E+16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-53475536080950.891</v>
      </c>
      <c r="L6030" s="444">
        <f t="shared" ca="1" si="217"/>
        <v>-1.2887604195509164E+16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-1.2887604195509164E+16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-53698350814621.516</v>
      </c>
      <c r="L6031" s="444">
        <f t="shared" ca="1" si="217"/>
        <v>-1.2941302546323786E+16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-1.2941302546323786E+16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-53922093943015.773</v>
      </c>
      <c r="L6032" s="444">
        <f t="shared" ca="1" si="217"/>
        <v>-1.2995224640266802E+16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-1.2995224640266802E+16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-54146769334445.008</v>
      </c>
      <c r="L6033" s="444">
        <f t="shared" ca="1" si="217"/>
        <v>-1.3049371409601248E+16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-1.3049371409601248E+16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-54372380873338.531</v>
      </c>
      <c r="L6034" s="444">
        <f t="shared" ca="1" si="217"/>
        <v>-1.3103743790474586E+16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-1.3103743790474586E+16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-54598932460310.773</v>
      </c>
      <c r="L6035" s="444">
        <f t="shared" ca="1" si="217"/>
        <v>-1.3158342722934896E+16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-1.3158342722934896E+16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-54826428012228.734</v>
      </c>
      <c r="L6036" s="444">
        <f t="shared" ca="1" si="217"/>
        <v>-1.3213169150947124E+16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-1.3213169150947124E+16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-55054871462279.68</v>
      </c>
      <c r="L6037" s="444">
        <f t="shared" ca="1" si="217"/>
        <v>-1.3268224022409404E+16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-1.3268224022409404E+16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-55284266760039.18</v>
      </c>
      <c r="L6038" s="444">
        <f t="shared" ca="1" si="217"/>
        <v>-1.3323508289169444E+16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-1.3323508289169444E+16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-55514617871539.352</v>
      </c>
      <c r="L6039" s="444">
        <f t="shared" ca="1" si="217"/>
        <v>-1.3379022907040984E+16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-1.3379022907040984E+16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-55745928779337.43</v>
      </c>
      <c r="L6040" s="444">
        <f t="shared" ca="1" si="217"/>
        <v>-1.3434768835820322E+16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-1.3434768835820322E+16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-55978203482584.672</v>
      </c>
      <c r="L6041" s="444">
        <f t="shared" ca="1" si="217"/>
        <v>-1.3490747039302906E+16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-1.3490747039302906E+16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-56211445997095.438</v>
      </c>
      <c r="L6042" s="444">
        <f t="shared" ca="1" si="217"/>
        <v>-1.3546958485300002E+16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-1.3546958485300002E+16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-56445660355416.672</v>
      </c>
      <c r="L6043" s="444">
        <f t="shared" ca="1" si="217"/>
        <v>-1.3603404145655418E+16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-1.3603404145655418E+16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-56680850606897.57</v>
      </c>
      <c r="L6044" s="444">
        <f t="shared" ca="1" si="217"/>
        <v>-1.3660084996262316E+16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-1.3660084996262316E+16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-56917020817759.648</v>
      </c>
      <c r="L6045" s="444">
        <f t="shared" ca="1" si="217"/>
        <v>-1.3717002017080076E+16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-1.3717002017080076E+16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-57154175071166.984</v>
      </c>
      <c r="L6046" s="444">
        <f t="shared" ca="1" si="217"/>
        <v>-1.3774156192151242E+16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-1.3774156192151242E+16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-57392317467296.844</v>
      </c>
      <c r="L6047" s="444">
        <f t="shared" ca="1" si="217"/>
        <v>-1.3831548509618538E+16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-1.3831548509618538E+16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-57631452123410.57</v>
      </c>
      <c r="L6048" s="444">
        <f t="shared" ca="1" si="217"/>
        <v>-1.3889179961741948E+16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-1.3889179961741948E+16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-57871583173924.781</v>
      </c>
      <c r="L6049" s="444">
        <f t="shared" ca="1" si="217"/>
        <v>-1.3947051544915872E+16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-1.3947051544915872E+16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-58112714770482.797</v>
      </c>
      <c r="L6050" s="444">
        <f t="shared" ca="1" si="217"/>
        <v>-1.4005164259686354E+16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-1.4005164259686354E+16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-58354851082026.477</v>
      </c>
      <c r="L6051" s="444">
        <f t="shared" ca="1" si="217"/>
        <v>-1.406351911076838E+16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-1.406351911076838E+16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-58597996294868.25</v>
      </c>
      <c r="L6052" s="444">
        <f t="shared" ca="1" si="217"/>
        <v>-1.4122117107063248E+16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-1.4122117107063248E+16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-58842154612763.531</v>
      </c>
      <c r="L6053" s="444">
        <f t="shared" ca="1" si="217"/>
        <v>-1.4180959261676012E+16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-1.4180959261676012E+16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-59087330256983.383</v>
      </c>
      <c r="L6054" s="444">
        <f t="shared" ca="1" si="217"/>
        <v>-1.4240046591932996E+16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-1.4240046591932996E+16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-59333527466387.492</v>
      </c>
      <c r="L6055" s="444">
        <f t="shared" ca="1" si="217"/>
        <v>-1.4299380119399384E+16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-1.4299380119399384E+16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-59580750497497.43</v>
      </c>
      <c r="L6056" s="444">
        <f t="shared" ca="1" si="217"/>
        <v>-1.4358960869896882E+16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-1.4358960869896882E+16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-59829003624570.336</v>
      </c>
      <c r="L6057" s="444">
        <f t="shared" ca="1" si="217"/>
        <v>-1.4418789873521452E+16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-1.4418789873521452E+16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-60078291139672.711</v>
      </c>
      <c r="L6058" s="444">
        <f t="shared" ca="1" si="217"/>
        <v>-1.4478868164661124E+16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-1.4478868164661124E+16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-60328617352754.68</v>
      </c>
      <c r="L6059" s="444">
        <f t="shared" ca="1" si="217"/>
        <v>-1.4539196782013878E+16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-1.4539196782013878E+16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-60579986591724.5</v>
      </c>
      <c r="L6060" s="444">
        <f t="shared" ca="1" si="217"/>
        <v>-1.4599776768605602E+16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-1.4599776768605602E+16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-60832403202523.344</v>
      </c>
      <c r="L6061" s="444">
        <f t="shared" ca="1" si="217"/>
        <v>-1.4660609171808126E+16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-1.4660609171808126E+16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-61085871549200.531</v>
      </c>
      <c r="L6062" s="444">
        <f t="shared" ca="1" si="217"/>
        <v>-1.4721695043357326E+16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-1.4721695043357326E+16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-61340396013988.867</v>
      </c>
      <c r="L6063" s="444">
        <f t="shared" ca="1" si="217"/>
        <v>-1.4783035439371314E+16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-1.4783035439371314E+16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-61595980997380.477</v>
      </c>
      <c r="L6064" s="444">
        <f t="shared" ca="1" si="217"/>
        <v>-1.4844631420368694E+16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-1.4844631420368694E+16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-61852630918202.898</v>
      </c>
      <c r="L6065" s="444">
        <f t="shared" ca="1" si="217"/>
        <v>-1.4906484051286896E+16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-1.4906484051286896E+16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-62110350213695.398</v>
      </c>
      <c r="L6066" s="444">
        <f t="shared" ca="1" si="217"/>
        <v>-1.4968594401500592E+16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-1.4968594401500592E+16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-62369143339585.805</v>
      </c>
      <c r="L6067" s="444">
        <f t="shared" ca="1" si="217"/>
        <v>-1.5030963544840178E+16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-1.5030963544840178E+16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-62629014770167.406</v>
      </c>
      <c r="L6068" s="444">
        <f t="shared" ca="1" si="217"/>
        <v>-1.5093592559610346E+16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-1.5093592559610346E+16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-62889968998376.438</v>
      </c>
      <c r="L6069" s="444">
        <f t="shared" ca="1" si="217"/>
        <v>-1.5156482528608722E+16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-1.5156482528608722E+16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-63152010535869.672</v>
      </c>
      <c r="L6070" s="444">
        <f t="shared" ca="1" si="217"/>
        <v>-1.5219634539144592E+16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-1.5219634539144592E+16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-63415143913102.461</v>
      </c>
      <c r="L6071" s="444">
        <f t="shared" ca="1" si="217"/>
        <v>-1.5283049683057694E+16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-1.5283049683057694E+16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-63679373679407.063</v>
      </c>
      <c r="L6072" s="444">
        <f t="shared" ca="1" si="217"/>
        <v>-1.5346729056737102E+16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-1.5346729056737102E+16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-63944704403071.258</v>
      </c>
      <c r="L6073" s="444">
        <f t="shared" ca="1" si="217"/>
        <v>-1.5410673761140174E+16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-1.5410673761140174E+16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-64211140671417.391</v>
      </c>
      <c r="L6074" s="444">
        <f t="shared" ca="1" si="217"/>
        <v>-1.5474884901811592E+16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-1.5474884901811592E+16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-64478687090881.633</v>
      </c>
      <c r="L6075" s="444">
        <f t="shared" ca="1" si="217"/>
        <v>-1.5539363588902474E+16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-1.5539363588902474E+16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-64747348287093.648</v>
      </c>
      <c r="L6076" s="444">
        <f t="shared" ca="1" si="217"/>
        <v>-1.5604110937189568E+16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-1.5604110937189568E+16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-65017128904956.539</v>
      </c>
      <c r="L6077" s="444">
        <f t="shared" ca="1" si="217"/>
        <v>-1.5669128066094524E+16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-1.5669128066094524E+16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-65288033608727.18</v>
      </c>
      <c r="L6078" s="444">
        <f t="shared" ca="1" si="217"/>
        <v>-1.5734416099703252E+16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-1.5734416099703252E+16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-65560067082096.883</v>
      </c>
      <c r="L6079" s="444">
        <f t="shared" ca="1" si="217"/>
        <v>-1.5799976166785348E+16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-1.5799976166785348E+16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-65833234028272.289</v>
      </c>
      <c r="L6080" s="444">
        <f t="shared" ca="1" si="217"/>
        <v>-1.586580940081362E+16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-1.586580940081362E+16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-66107539170056.758</v>
      </c>
      <c r="L6081" s="444">
        <f t="shared" ca="1" si="217"/>
        <v>-1.5931916939983676E+16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-1.5931916939983676E+16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-66382987249931.984</v>
      </c>
      <c r="L6082" s="444">
        <f t="shared" ca="1" si="217"/>
        <v>-1.5998299927233608E+16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-1.5998299927233608E+16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-66659583030140.031</v>
      </c>
      <c r="L6083" s="444">
        <f t="shared" ca="1" si="217"/>
        <v>-1.6064959510263748E+16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-1.6064959510263748E+16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-66937331292765.617</v>
      </c>
      <c r="L6084" s="444">
        <f t="shared" ca="1" si="217"/>
        <v>-1.6131896841556514E+16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-1.6131896841556514E+16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-67216236839818.805</v>
      </c>
      <c r="L6085" s="444">
        <f t="shared" ca="1" si="217"/>
        <v>-1.6199113078396332E+16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-1.6199113078396332E+16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-67496304493318.039</v>
      </c>
      <c r="L6086" s="444">
        <f t="shared" ca="1" si="217"/>
        <v>-1.626660938288965E+16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-1.626660938288965E+16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-67777539095373.531</v>
      </c>
      <c r="L6087" s="444">
        <f t="shared" ca="1" si="217"/>
        <v>-1.6334386921985024E+16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-1.6334386921985024E+16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-68059945508270.93</v>
      </c>
      <c r="L6088" s="444">
        <f t="shared" ca="1" si="217"/>
        <v>-1.6402446867493294E+16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-1.6402446867493294E+16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-68343528614555.398</v>
      </c>
      <c r="L6089" s="444">
        <f t="shared" ca="1" si="217"/>
        <v>-1.647079039610785E+16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-1.647079039610785E+16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-68628293317116.039</v>
      </c>
      <c r="L6090" s="444">
        <f t="shared" ca="1" si="217"/>
        <v>-1.6539418689424966E+16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-1.6539418689424966E+16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-68914244539270.68</v>
      </c>
      <c r="L6091" s="444">
        <f t="shared" ca="1" si="217"/>
        <v>-1.6608332933964236E+16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-1.6608332933964236E+16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-69201387224850.984</v>
      </c>
      <c r="L6092" s="444">
        <f t="shared" ca="1" si="217"/>
        <v>-1.6677534321189086E+16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-1.6677534321189086E+16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-69489726338287.859</v>
      </c>
      <c r="L6093" s="444">
        <f t="shared" ca="1" si="217"/>
        <v>-1.6747024047527374E+16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-1.6747024047527374E+16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-69779266864697.391</v>
      </c>
      <c r="L6094" s="444">
        <f t="shared" ca="1" si="217"/>
        <v>-1.6816803314392072E+16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-1.6816803314392072E+16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-70070013809966.977</v>
      </c>
      <c r="L6095" s="444">
        <f t="shared" ca="1" si="217"/>
        <v>-1.6886873328202038E+16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-1.6886873328202038E+16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-70361972200841.82</v>
      </c>
      <c r="L6096" s="444">
        <f t="shared" ca="1" si="217"/>
        <v>-1.695723530040288E+16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-1.695723530040288E+16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-70655147085012</v>
      </c>
      <c r="L6097" s="444">
        <f t="shared" ca="1" si="217"/>
        <v>-1.7027890447487892E+16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-1.7027890447487892E+16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-70949543531199.547</v>
      </c>
      <c r="L6098" s="444">
        <f t="shared" ca="1" si="217"/>
        <v>-1.7098839991019092E+16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-1.7098839991019092E+16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-71245166629246.203</v>
      </c>
      <c r="L6099" s="444">
        <f t="shared" ca="1" si="217"/>
        <v>-1.7170085157648338E+16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-1.7170085157648338E+16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-71542021490201.406</v>
      </c>
      <c r="L6100" s="444">
        <f t="shared" ca="1" si="217"/>
        <v>-1.724162717913854E+16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-1.724162717913854E+16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-71840113246410.578</v>
      </c>
      <c r="L6101" s="444">
        <f t="shared" ca="1" si="217"/>
        <v>-1.731346729238495E+16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-1.731346729238495E+16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-72139447051603.953</v>
      </c>
      <c r="L6102" s="444">
        <f t="shared" ca="1" si="217"/>
        <v>-1.7385606739436554E+16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-1.7385606739436554E+16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-72440028080985.641</v>
      </c>
      <c r="L6103" s="444">
        <f t="shared" ca="1" si="217"/>
        <v>-1.745804676751754E+16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-1.745804676751754E+16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-72741861531323.094</v>
      </c>
      <c r="L6104" s="444">
        <f t="shared" ca="1" si="217"/>
        <v>-1.7530788629048864E+16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-1.7530788629048864E+16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-73044952621036.938</v>
      </c>
      <c r="L6105" s="444">
        <f t="shared" ca="1" si="217"/>
        <v>-1.76038335816699E+16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-1.76038335816699E+16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-73349306590291.25</v>
      </c>
      <c r="L6106" s="444">
        <f t="shared" ca="1" si="217"/>
        <v>-1.7677182888260192E+16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-1.7677182888260192E+16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-73654928701084.125</v>
      </c>
      <c r="L6107" s="444">
        <f t="shared" ca="1" si="217"/>
        <v>-1.7750837816961276E+16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-1.7750837816961276E+16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-73961824237338.656</v>
      </c>
      <c r="L6108" s="444">
        <f t="shared" ca="1" si="217"/>
        <v>-1.7824799641198614E+16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-1.7824799641198614E+16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-74269998504994.234</v>
      </c>
      <c r="L6109" s="444">
        <f t="shared" ca="1" si="217"/>
        <v>-1.7899069639703608E+16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-1.7899069639703608E+16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-74579456832098.359</v>
      </c>
      <c r="L6110" s="444">
        <f t="shared" ca="1" si="217"/>
        <v>-1.7973649096535706E+16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-1.7973649096535706E+16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-74890204568898.781</v>
      </c>
      <c r="L6111" s="444">
        <f t="shared" ca="1" si="217"/>
        <v>-1.8048539301104604E+16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-1.8048539301104604E+16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-75202247087935.844</v>
      </c>
      <c r="L6112" s="444">
        <f t="shared" ca="1" si="217"/>
        <v>-1.812374154819254E+16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-1.812374154819254E+16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-75515589784135.578</v>
      </c>
      <c r="L6113" s="444">
        <f t="shared" ca="1" si="217"/>
        <v>-1.8199257137976676E+16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-1.8199257137976676E+16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-75830238074902.813</v>
      </c>
      <c r="L6114" s="444">
        <f t="shared" ca="1" si="217"/>
        <v>-1.827508737605158E+16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-1.827508737605158E+16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-76146197400214.922</v>
      </c>
      <c r="L6115" s="444">
        <f t="shared" ca="1" si="217"/>
        <v>-1.8351233573451796E+16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-1.8351233573451796E+16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-76463473222715.813</v>
      </c>
      <c r="L6116" s="444">
        <f t="shared" ca="1" si="217"/>
        <v>-1.8427697046674512E+16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-1.8427697046674512E+16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-76782071027810.469</v>
      </c>
      <c r="L6117" s="444">
        <f t="shared" ca="1" si="217"/>
        <v>-1.8504479117702324E+16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-1.8504479117702324E+16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-77101996323759.688</v>
      </c>
      <c r="L6118" s="444">
        <f t="shared" ca="1" si="217"/>
        <v>-1.8581581114026084E+16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-1.8581581114026084E+16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-77423254641775.344</v>
      </c>
      <c r="L6119" s="444">
        <f t="shared" ca="1" si="217"/>
        <v>-1.865900436866786E+16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-1.865900436866786E+16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-77745851536116.078</v>
      </c>
      <c r="L6120" s="444">
        <f t="shared" ca="1" si="217"/>
        <v>-1.8736750220203976E+16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-1.8736750220203976E+16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-78069792584183.234</v>
      </c>
      <c r="L6121" s="444">
        <f t="shared" ca="1" si="217"/>
        <v>-1.881482001278816E+16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-1.881482001278816E+16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-78395083386617.328</v>
      </c>
      <c r="L6122" s="444">
        <f t="shared" ca="1" si="217"/>
        <v>-1.8893215096174776E+16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-1.8893215096174776E+16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-78721729567394.906</v>
      </c>
      <c r="L6123" s="444">
        <f t="shared" ca="1" si="217"/>
        <v>-1.8971936825742172E+16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-1.8971936825742172E+16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-79049736773925.719</v>
      </c>
      <c r="L6124" s="444">
        <f t="shared" ca="1" si="217"/>
        <v>-1.9050986562516096E+16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-1.9050986562516096E+16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-79379110677150.406</v>
      </c>
      <c r="L6125" s="444">
        <f t="shared" ca="1" si="217"/>
        <v>-1.9130365673193248E+16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-1.9130365673193248E+16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-79709856971638.531</v>
      </c>
      <c r="L6126" s="444">
        <f t="shared" ca="1" si="217"/>
        <v>-1.9210075530164888E+16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-1.9210075530164888E+16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-80041981375687.031</v>
      </c>
      <c r="L6127" s="444">
        <f t="shared" ca="1" si="217"/>
        <v>-1.9290117511540576E+16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-1.9290117511540576E+16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-80375489631419.063</v>
      </c>
      <c r="L6128" s="444">
        <f t="shared" ref="L6128:L6250" ca="1" si="222">I6128-J6128+K6128</f>
        <v>-1.9370493001171996E+16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-1.9370493001171996E+16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-80710387504883.313</v>
      </c>
      <c r="L6129" s="444">
        <f t="shared" ca="1" si="222"/>
        <v>-1.945120338867688E+16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-1.945120338867688E+16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-81046680786153.672</v>
      </c>
      <c r="L6130" s="444">
        <f t="shared" ca="1" si="222"/>
        <v>-1.9532250069463032E+16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-1.9532250069463032E+16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-81384375289429.297</v>
      </c>
      <c r="L6131" s="444">
        <f t="shared" ca="1" si="222"/>
        <v>-1.961363444475246E+16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-1.961363444475246E+16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-81723476853135.25</v>
      </c>
      <c r="L6132" s="444">
        <f t="shared" ca="1" si="222"/>
        <v>-1.9695357921605596E+16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-1.9695357921605596E+16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-82063991340023.313</v>
      </c>
      <c r="L6133" s="444">
        <f t="shared" ca="1" si="222"/>
        <v>-1.977742191294562E+16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-1.977742191294562E+16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-82405924637273.422</v>
      </c>
      <c r="L6134" s="444">
        <f t="shared" ca="1" si="222"/>
        <v>-1.9859827837582892E+16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-1.9859827837582892E+16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-82749282656595.375</v>
      </c>
      <c r="L6135" s="444">
        <f t="shared" ca="1" si="222"/>
        <v>-1.9942577120239488E+16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-1.9942577120239488E+16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-83094071334331.203</v>
      </c>
      <c r="L6136" s="444">
        <f t="shared" ca="1" si="222"/>
        <v>-2.002567119157382E+16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-2.002567119157382E+16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-83440296631557.578</v>
      </c>
      <c r="L6137" s="444">
        <f t="shared" ca="1" si="222"/>
        <v>-2.0109111488205376E+16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-2.0109111488205376E+16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-83787964534189.063</v>
      </c>
      <c r="L6138" s="444">
        <f t="shared" ca="1" si="222"/>
        <v>-2.0192899452739564E+16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-2.0192899452739564E+16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-84137081053081.516</v>
      </c>
      <c r="L6139" s="444">
        <f t="shared" ca="1" si="222"/>
        <v>-2.0277036533792644E+16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-2.0277036533792644E+16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-84487652224136.016</v>
      </c>
      <c r="L6140" s="444">
        <f t="shared" ca="1" si="222"/>
        <v>-2.036152418601678E+16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-2.036152418601678E+16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-84839684108403.25</v>
      </c>
      <c r="L6141" s="444">
        <f t="shared" ca="1" si="222"/>
        <v>-2.0446363870125184E+16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-2.0446363870125184E+16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-85193182792188.266</v>
      </c>
      <c r="L6142" s="444">
        <f t="shared" ca="1" si="222"/>
        <v>-2.0531557052917372E+16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-2.0531557052917372E+16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-85548154387155.719</v>
      </c>
      <c r="L6143" s="444">
        <f t="shared" ca="1" si="222"/>
        <v>-2.0617105207304528E+16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-2.0617105207304528E+16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-85904605030435.531</v>
      </c>
      <c r="L6144" s="444">
        <f t="shared" ca="1" si="222"/>
        <v>-2.0703009812334964E+16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-2.0703009812334964E+16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-86262540884729.016</v>
      </c>
      <c r="L6145" s="444">
        <f t="shared" ca="1" si="222"/>
        <v>-2.0789272353219692E+16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-2.0789272353219692E+16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-86621968138415.375</v>
      </c>
      <c r="L6146" s="444">
        <f t="shared" ca="1" si="222"/>
        <v>-2.0875894321358108E+16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-2.0875894321358108E+16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-86982893005658.781</v>
      </c>
      <c r="L6147" s="444">
        <f t="shared" ca="1" si="222"/>
        <v>-2.0962877214363768E+16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-2.0962877214363768E+16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-87345321726515.703</v>
      </c>
      <c r="L6148" s="444">
        <f t="shared" ca="1" si="222"/>
        <v>-2.1050222536090284E+16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-2.1050222536090284E+16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-87709260567042.844</v>
      </c>
      <c r="L6149" s="444">
        <f t="shared" ca="1" si="222"/>
        <v>-2.1137931796657328E+16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-2.1137931796657328E+16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-88074715819405.531</v>
      </c>
      <c r="L6150" s="444">
        <f t="shared" ca="1" si="222"/>
        <v>-2.1226006512476732E+16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-2.1226006512476732E+16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-88441693801986.375</v>
      </c>
      <c r="L6151" s="444">
        <f t="shared" ca="1" si="222"/>
        <v>-2.131444820627872E+16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-2.131444820627872E+16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-88810200859494.672</v>
      </c>
      <c r="L6152" s="444">
        <f t="shared" ca="1" si="222"/>
        <v>-2.1403258407138216E+16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-2.1403258407138216E+16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-89180243363075.906</v>
      </c>
      <c r="L6153" s="444">
        <f t="shared" ca="1" si="222"/>
        <v>-2.1492438650501292E+16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-2.1492438650501292E+16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-89551827710422.047</v>
      </c>
      <c r="L6154" s="444">
        <f t="shared" ca="1" si="222"/>
        <v>-2.1581990478211716E+16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-2.1581990478211716E+16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-89924960325882.156</v>
      </c>
      <c r="L6155" s="444">
        <f t="shared" ca="1" si="222"/>
        <v>-2.16719154385376E+16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-2.16719154385376E+16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-90299647660573.328</v>
      </c>
      <c r="L6156" s="444">
        <f t="shared" ca="1" si="222"/>
        <v>-2.1762215086198172E+16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-2.1762215086198172E+16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-90675896192492.375</v>
      </c>
      <c r="L6157" s="444">
        <f t="shared" ca="1" si="222"/>
        <v>-2.1852890982390664E+16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-2.1852890982390664E+16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-91053712426627.766</v>
      </c>
      <c r="L6158" s="444">
        <f t="shared" ca="1" si="222"/>
        <v>-2.1943944694817292E+16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-2.1943944694817292E+16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-91433102895072.047</v>
      </c>
      <c r="L6159" s="444">
        <f t="shared" ca="1" si="222"/>
        <v>-2.2035377797712364E+16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-2.2035377797712364E+16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-91814074157134.844</v>
      </c>
      <c r="L6160" s="444">
        <f t="shared" ca="1" si="222"/>
        <v>-2.21271918718695E+16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-2.21271918718695E+16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-92196632799456.25</v>
      </c>
      <c r="L6161" s="444">
        <f t="shared" ca="1" si="222"/>
        <v>-2.2219388504668956E+16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-2.2219388504668956E+16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-92580785436120.656</v>
      </c>
      <c r="L6162" s="444">
        <f t="shared" ca="1" si="222"/>
        <v>-2.2311969290105076E+16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-2.2311969290105076E+16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-92966538708771.156</v>
      </c>
      <c r="L6163" s="444">
        <f t="shared" ca="1" si="222"/>
        <v>-2.2404935828813848E+16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-2.2404935828813848E+16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-93353899286724.359</v>
      </c>
      <c r="L6164" s="444">
        <f t="shared" ca="1" si="222"/>
        <v>-2.2498289728100572E+16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-2.2498289728100572E+16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-93742873867085.719</v>
      </c>
      <c r="L6165" s="444">
        <f t="shared" ca="1" si="222"/>
        <v>-2.2592032601967656E+16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-2.2592032601967656E+16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-94133469174865.234</v>
      </c>
      <c r="L6166" s="444">
        <f t="shared" ca="1" si="222"/>
        <v>-2.268616607114252E+16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-2.268616607114252E+16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-94525691963093.828</v>
      </c>
      <c r="L6167" s="444">
        <f t="shared" ca="1" si="222"/>
        <v>-2.2780691763105612E+16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-2.2780691763105612E+16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-94919549012940.047</v>
      </c>
      <c r="L6168" s="444">
        <f t="shared" ca="1" si="222"/>
        <v>-2.2875611312118552E+16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-2.2875611312118552E+16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-95315047133827.297</v>
      </c>
      <c r="L6169" s="444">
        <f t="shared" ca="1" si="222"/>
        <v>-2.297092635925238E+16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-2.297092635925238E+16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-95712193163551.578</v>
      </c>
      <c r="L6170" s="444">
        <f t="shared" ca="1" si="222"/>
        <v>-2.3066638552415932E+16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-2.3066638552415932E+16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-96110993968399.719</v>
      </c>
      <c r="L6171" s="444">
        <f t="shared" ca="1" si="222"/>
        <v>-2.3162749546384332E+16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-2.3162749546384332E+16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-96511456443268.047</v>
      </c>
      <c r="L6172" s="444">
        <f t="shared" ca="1" si="222"/>
        <v>-2.32592610028276E+16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-2.32592610028276E+16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-96913587511781.672</v>
      </c>
      <c r="L6173" s="444">
        <f t="shared" ca="1" si="222"/>
        <v>-2.335617459033938E+16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-2.335617459033938E+16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-97317394126414.078</v>
      </c>
      <c r="L6174" s="444">
        <f t="shared" ca="1" si="222"/>
        <v>-2.3453491984465796E+16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-2.3453491984465796E+16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-97722883268607.484</v>
      </c>
      <c r="L6175" s="444">
        <f t="shared" ca="1" si="222"/>
        <v>-2.3551214867734404E+16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-2.3551214867734404E+16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-98130061948893.344</v>
      </c>
      <c r="L6176" s="444">
        <f t="shared" ca="1" si="222"/>
        <v>-2.3649344929683296E+16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-2.3649344929683296E+16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-98538937207013.734</v>
      </c>
      <c r="L6177" s="444">
        <f t="shared" ca="1" si="222"/>
        <v>-2.3747883866890308E+16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-2.3747883866890308E+16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-98949516112042.953</v>
      </c>
      <c r="L6178" s="444">
        <f t="shared" ca="1" si="222"/>
        <v>-2.3846833383002352E+16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-2.3846833383002352E+16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-99361805762509.797</v>
      </c>
      <c r="L6179" s="444">
        <f t="shared" ca="1" si="222"/>
        <v>-2.394619518876486E+16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-2.394619518876486E+16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-99775813286520.25</v>
      </c>
      <c r="L6180" s="444">
        <f t="shared" ca="1" si="222"/>
        <v>-2.404597100205138E+16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-2.404597100205138E+16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-100191545841880.75</v>
      </c>
      <c r="L6181" s="444">
        <f t="shared" ca="1" si="222"/>
        <v>-2.414616254789326E+16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-2.414616254789326E+16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-100609010616221.92</v>
      </c>
      <c r="L6182" s="444">
        <f t="shared" ca="1" si="222"/>
        <v>-2.424677155850948E+16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-2.424677155850948E+16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-101028214827122.83</v>
      </c>
      <c r="L6183" s="444">
        <f t="shared" ca="1" si="222"/>
        <v>-2.4347799773336604E+16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-2.4347799773336604E+16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-101449165722235.84</v>
      </c>
      <c r="L6184" s="444">
        <f t="shared" ca="1" si="222"/>
        <v>-2.444924893905884E+16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-2.444924893905884E+16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-101871870579411.83</v>
      </c>
      <c r="L6185" s="444">
        <f t="shared" ca="1" si="222"/>
        <v>-2.4551120809638252E+16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-2.4551120809638252E+16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-102296336706826.05</v>
      </c>
      <c r="L6186" s="444">
        <f t="shared" ca="1" si="222"/>
        <v>-2.465341714634508E+16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-2.465341714634508E+16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-102722571443104.5</v>
      </c>
      <c r="L6187" s="444">
        <f t="shared" ca="1" si="222"/>
        <v>-2.4756139717788184E+16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-2.4756139717788184E+16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-103150582157450.77</v>
      </c>
      <c r="L6188" s="444">
        <f t="shared" ca="1" si="222"/>
        <v>-2.4859290299945636E+16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-2.4859290299945636E+16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-103580376249773.48</v>
      </c>
      <c r="L6189" s="444">
        <f t="shared" ca="1" si="222"/>
        <v>-2.4962870676195408E+16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-2.4962870676195408E+16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-104011961150814.2</v>
      </c>
      <c r="L6190" s="444">
        <f t="shared" ca="1" si="222"/>
        <v>-2.5066882637346224E+16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-2.5066882637346224E+16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-104445344322275.94</v>
      </c>
      <c r="L6191" s="444">
        <f t="shared" ca="1" si="222"/>
        <v>-2.51713279816685E+16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-2.51713279816685E+16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-104880533256952.08</v>
      </c>
      <c r="L6192" s="444">
        <f t="shared" ca="1" si="222"/>
        <v>-2.5276208514925452E+16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-2.5276208514925452E+16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-105317535478856.05</v>
      </c>
      <c r="L6193" s="444">
        <f t="shared" ca="1" si="222"/>
        <v>-2.5381526050404308E+16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-2.5381526050404308E+16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-105756358543351.28</v>
      </c>
      <c r="L6194" s="444">
        <f t="shared" ca="1" si="222"/>
        <v>-2.548728240894766E+16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-2.548728240894766E+16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-106197010037281.92</v>
      </c>
      <c r="L6195" s="444">
        <f t="shared" ca="1" si="222"/>
        <v>-2.559347941898494E+16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-2.559347941898494E+16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-106639497579103.92</v>
      </c>
      <c r="L6196" s="444">
        <f t="shared" ca="1" si="222"/>
        <v>-2.5700118916564044E+16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-2.5700118916564044E+16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-107083828819016.84</v>
      </c>
      <c r="L6197" s="444">
        <f t="shared" ca="1" si="222"/>
        <v>-2.580720274538306E+16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-2.580720274538306E+16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-107530011439096.08</v>
      </c>
      <c r="L6198" s="444">
        <f t="shared" ca="1" si="222"/>
        <v>-2.5914732756822156E+16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-2.5914732756822156E+16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-107978053153425.66</v>
      </c>
      <c r="L6199" s="444">
        <f t="shared" ca="1" si="222"/>
        <v>-2.602271080997558E+16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-2.602271080997558E+16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-108427961708231.58</v>
      </c>
      <c r="L6200" s="444">
        <f t="shared" ca="1" si="222"/>
        <v>-2.6131138771683812E+16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-2.6131138771683812E+16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-108879744882015.88</v>
      </c>
      <c r="L6201" s="444">
        <f t="shared" ca="1" si="222"/>
        <v>-2.6240018516565828E+16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-2.6240018516565828E+16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-109333410485690.95</v>
      </c>
      <c r="L6202" s="444">
        <f t="shared" ca="1" si="222"/>
        <v>-2.634935192705152E+16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-2.634935192705152E+16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-109788966362714.67</v>
      </c>
      <c r="L6203" s="444">
        <f t="shared" ca="1" si="222"/>
        <v>-2.6459140893414236E+16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-2.6459140893414236E+16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-110246420389225.98</v>
      </c>
      <c r="L6204" s="444">
        <f t="shared" ca="1" si="222"/>
        <v>-2.656938731380346E+16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-2.656938731380346E+16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-110705780474181.08</v>
      </c>
      <c r="L6205" s="444">
        <f t="shared" ca="1" si="222"/>
        <v>-2.668009309427764E+16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-2.668009309427764E+16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-111167054559490.17</v>
      </c>
      <c r="L6206" s="444">
        <f t="shared" ca="1" si="222"/>
        <v>-2.6791260148837132E+16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-2.6791260148837132E+16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-111630250620154.72</v>
      </c>
      <c r="L6207" s="444">
        <f t="shared" ca="1" si="222"/>
        <v>-2.6902890399457288E+16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-2.6902890399457288E+16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-112095376664405.36</v>
      </c>
      <c r="L6208" s="444">
        <f t="shared" ca="1" si="222"/>
        <v>-2.7014985776121692E+16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-2.7014985776121692E+16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-112562440733840.38</v>
      </c>
      <c r="L6209" s="444">
        <f t="shared" ca="1" si="222"/>
        <v>-2.7127548216855532E+16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-2.7127548216855532E+16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-113031450903564.72</v>
      </c>
      <c r="L6210" s="444">
        <f t="shared" ca="1" si="222"/>
        <v>-2.7240579667759096E+16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-2.7240579667759096E+16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-113502415282329.56</v>
      </c>
      <c r="L6211" s="444">
        <f t="shared" ca="1" si="222"/>
        <v>-2.7354082083041424E+16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-2.7354082083041424E+16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-113975342012672.59</v>
      </c>
      <c r="L6212" s="444">
        <f t="shared" ca="1" si="222"/>
        <v>-2.7468057425054096E+16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-2.7468057425054096E+16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-114450239271058.73</v>
      </c>
      <c r="L6213" s="444">
        <f t="shared" ca="1" si="222"/>
        <v>-2.7582507664325156E+16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-2.7582507664325156E+16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-114927115268021.48</v>
      </c>
      <c r="L6214" s="444">
        <f t="shared" ca="1" si="222"/>
        <v>-2.7697434779593176E+16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-2.7697434779593176E+16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-115405978248304.89</v>
      </c>
      <c r="L6215" s="444">
        <f t="shared" ca="1" si="222"/>
        <v>-2.781284075784148E+16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-2.781284075784148E+16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-115886836491006.17</v>
      </c>
      <c r="L6216" s="444">
        <f t="shared" ca="1" si="222"/>
        <v>-2.7928727594332488E+16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-2.7928727594332488E+16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-116369698309718.7</v>
      </c>
      <c r="L6217" s="444">
        <f t="shared" ca="1" si="222"/>
        <v>-2.8045097292642208E+16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-2.8045097292642208E+16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-116854572052675.86</v>
      </c>
      <c r="L6218" s="444">
        <f t="shared" ca="1" si="222"/>
        <v>-2.8161951864694884E+16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-2.8161951864694884E+16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-117341466102895.34</v>
      </c>
      <c r="L6219" s="444">
        <f t="shared" ca="1" si="222"/>
        <v>-2.827929333079778E+16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-2.827929333079778E+16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-117830388878324.08</v>
      </c>
      <c r="L6220" s="444">
        <f t="shared" ca="1" si="222"/>
        <v>-2.8397123719676104E+16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-2.8397123719676104E+16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-118321348831983.78</v>
      </c>
      <c r="L6221" s="444">
        <f t="shared" ca="1" si="222"/>
        <v>-2.8515445068508088E+16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-2.8515445068508088E+16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-118814354452117.03</v>
      </c>
      <c r="L6222" s="444">
        <f t="shared" ca="1" si="222"/>
        <v>-2.8634259422960204E+16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-2.8634259422960204E+16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-119309414262334.19</v>
      </c>
      <c r="L6223" s="444">
        <f t="shared" ca="1" si="222"/>
        <v>-2.875356883722254E+16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-2.875356883722254E+16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-119806536821760.59</v>
      </c>
      <c r="L6224" s="444">
        <f t="shared" ca="1" si="222"/>
        <v>-2.88733753740443E+16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-2.88733753740443E+16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-120305730725184.58</v>
      </c>
      <c r="L6225" s="444">
        <f t="shared" ca="1" si="222"/>
        <v>-2.8993681104769484E+16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-2.8993681104769484E+16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-120807004603206.19</v>
      </c>
      <c r="L6226" s="444">
        <f t="shared" ca="1" si="222"/>
        <v>-2.9114488109372692E+16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-2.9114488109372692E+16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-121310367122386.22</v>
      </c>
      <c r="L6227" s="444">
        <f t="shared" ca="1" si="222"/>
        <v>-2.923579847649508E+16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-2.923579847649508E+16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-121815826985396.17</v>
      </c>
      <c r="L6228" s="444">
        <f t="shared" ca="1" si="222"/>
        <v>-2.9357614303480476E+16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-2.9357614303480476E+16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-122323392931168.64</v>
      </c>
      <c r="L6229" s="444">
        <f t="shared" ca="1" si="222"/>
        <v>-2.9479937696411644E+16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-2.9479937696411644E+16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-122833073735048.52</v>
      </c>
      <c r="L6230" s="444">
        <f t="shared" ca="1" si="222"/>
        <v>-2.9602770770146692E+16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-2.9602770770146692E+16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-123344878208944.53</v>
      </c>
      <c r="L6231" s="444">
        <f t="shared" ca="1" si="222"/>
        <v>-2.9726115648355636E+16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-2.9726115648355636E+16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-123858815201481.83</v>
      </c>
      <c r="L6232" s="444">
        <f t="shared" ca="1" si="222"/>
        <v>-2.9849974463557116E+16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-2.9849974463557116E+16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-124374893598154.67</v>
      </c>
      <c r="L6233" s="444">
        <f t="shared" ca="1" si="222"/>
        <v>-2.9974349357155272E+16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-2.9974349357155272E+16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-124893122321480.3</v>
      </c>
      <c r="L6234" s="444">
        <f t="shared" ca="1" si="222"/>
        <v>-3.0099242479476752E+16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-3.0099242479476752E+16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-125413510331153.13</v>
      </c>
      <c r="L6235" s="444">
        <f t="shared" ca="1" si="222"/>
        <v>-3.0224655989807904E+16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-3.0224655989807904E+16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-125936066624199.61</v>
      </c>
      <c r="L6236" s="444">
        <f t="shared" ca="1" si="222"/>
        <v>-3.0350592056432104E+16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-3.0350592056432104E+16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-126460800235133.77</v>
      </c>
      <c r="L6237" s="444">
        <f t="shared" ca="1" si="222"/>
        <v>-3.0477052856667236E+16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-3.0477052856667236E+16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-126987720236113.48</v>
      </c>
      <c r="L6238" s="444">
        <f t="shared" ca="1" si="222"/>
        <v>-3.0604040576903348E+16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-3.0604040576903348E+16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-127516835737097.3</v>
      </c>
      <c r="L6239" s="444">
        <f t="shared" ca="1" si="222"/>
        <v>-3.0731557412640444E+16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-3.0731557412640444E+16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-128048155886001.86</v>
      </c>
      <c r="L6240" s="444">
        <f t="shared" ca="1" si="222"/>
        <v>-3.0859605568526444E+16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-3.0859605568526444E+16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-128581689868860.17</v>
      </c>
      <c r="L6241" s="444">
        <f t="shared" ca="1" si="222"/>
        <v>-3.0988187258395304E+16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-3.0988187258395304E+16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-129117446909980.45</v>
      </c>
      <c r="L6242" s="444">
        <f t="shared" ca="1" si="222"/>
        <v>-3.1117304705305284E+16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-3.1117304705305284E+16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-129655436272105.36</v>
      </c>
      <c r="L6243" s="444">
        <f t="shared" ca="1" si="222"/>
        <v>-3.1246960141577388E+16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-3.1246960141577388E+16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-130195667256572.44</v>
      </c>
      <c r="L6244" s="444">
        <f t="shared" ca="1" si="222"/>
        <v>-3.137715580883396E+16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-3.137715580883396E+16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-130738149203474.84</v>
      </c>
      <c r="L6245" s="444">
        <f t="shared" ca="1" si="222"/>
        <v>-3.1507893958037436E+16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-3.1507893958037436E+16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-131282891491822.64</v>
      </c>
      <c r="L6246" s="444">
        <f t="shared" ca="1" si="222"/>
        <v>-3.163917684952926E+16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-3.163917684952926E+16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-131829903539705.25</v>
      </c>
      <c r="L6247" s="444">
        <f t="shared" ca="1" si="222"/>
        <v>-3.1771006753068964E+16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-3.1771006753068964E+16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-132379194804454.02</v>
      </c>
      <c r="L6248" s="444">
        <f t="shared" ca="1" si="222"/>
        <v>-3.190338594787342E+16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-3.190338594787342E+16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-132930774782805.89</v>
      </c>
      <c r="L6249" s="444">
        <f t="shared" ca="1" si="222"/>
        <v>-3.2036316722656224E+16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-3.2036316722656224E+16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-133484653011067.61</v>
      </c>
      <c r="L6250" s="444">
        <f t="shared" ca="1" si="222"/>
        <v>-3.2169801375667292E+16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3484348.0269197649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46.916666666666664</v>
      </c>
      <c r="C4" s="463">
        <f ca="1">(SUMIFS(H:H,I:I,"&gt;0",L:L,"&lt;0"))</f>
        <v>563</v>
      </c>
      <c r="D4" s="456">
        <f t="array" aca="1" ref="D4" ca="1">INDEX(N:N,MATCH(C4,H:H,0),0)</f>
        <v>68393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3484348.0269197649</v>
      </c>
      <c r="C8" s="447">
        <f t="shared" ref="C8:C71" si="0">SUMIF(G:G,A8,J:J)</f>
        <v>0</v>
      </c>
      <c r="D8" s="447">
        <f ca="1">SUMIF(G:G,1,K:K)</f>
        <v>178265.85793768751</v>
      </c>
      <c r="E8" s="447">
        <f t="shared" ref="E8:E71" ca="1" si="1">B8-C8+D8</f>
        <v>3662613.8848574525</v>
      </c>
      <c r="F8" s="431"/>
      <c r="G8" s="459">
        <v>1</v>
      </c>
      <c r="H8" s="459">
        <v>1</v>
      </c>
      <c r="I8" s="444">
        <f ca="1">B1</f>
        <v>3484348.0269197649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14518.116778832353</v>
      </c>
      <c r="L8" s="444">
        <f t="shared" ref="L8:L262" ca="1" si="3">I8-J8+K8</f>
        <v>3498866.1436985973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3662613.8848574525</v>
      </c>
      <c r="C9" s="447">
        <f t="shared" si="0"/>
        <v>0</v>
      </c>
      <c r="D9" s="447">
        <f ca="1">SUMIF(G:G,2,K:K)</f>
        <v>187386.27755729505</v>
      </c>
      <c r="E9" s="447">
        <f t="shared" ca="1" si="1"/>
        <v>3850000.1624147473</v>
      </c>
      <c r="F9" s="431"/>
      <c r="G9" s="459">
        <v>1</v>
      </c>
      <c r="H9" s="459">
        <v>2</v>
      </c>
      <c r="I9" s="444">
        <f t="shared" ref="I9:I263" ca="1" si="5">L8</f>
        <v>3498866.1436985973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14578.608932077488</v>
      </c>
      <c r="L9" s="444">
        <f t="shared" ca="1" si="3"/>
        <v>3513444.7526306747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3850000.1624147473</v>
      </c>
      <c r="C10" s="447">
        <f t="shared" si="0"/>
        <v>0</v>
      </c>
      <c r="D10" s="447">
        <f ca="1">SUMIF(G:G,3,K:K)</f>
        <v>196973.31515411954</v>
      </c>
      <c r="E10" s="447">
        <f t="shared" ca="1" si="1"/>
        <v>4046973.4775688667</v>
      </c>
      <c r="F10" s="431"/>
      <c r="G10" s="459">
        <v>1</v>
      </c>
      <c r="H10" s="459">
        <v>3</v>
      </c>
      <c r="I10" s="444">
        <f t="shared" ca="1" si="5"/>
        <v>3513444.7526306747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14639.353135961144</v>
      </c>
      <c r="L10" s="444">
        <f t="shared" ca="1" si="3"/>
        <v>3528084.1057666359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4046973.4775688667</v>
      </c>
      <c r="C11" s="447">
        <f t="shared" si="0"/>
        <v>0</v>
      </c>
      <c r="D11" s="447">
        <f ca="1">SUMIF(G:G,4,K:K)</f>
        <v>207050.84378946098</v>
      </c>
      <c r="E11" s="447">
        <f t="shared" ca="1" si="1"/>
        <v>4254024.3213583278</v>
      </c>
      <c r="F11" s="431"/>
      <c r="G11" s="459">
        <v>1</v>
      </c>
      <c r="H11" s="459">
        <v>4</v>
      </c>
      <c r="I11" s="444">
        <f t="shared" ca="1" si="5"/>
        <v>3528084.1057666359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14700.350440694314</v>
      </c>
      <c r="L11" s="444">
        <f t="shared" ca="1" si="3"/>
        <v>3542784.4562073303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4254024.3213583278</v>
      </c>
      <c r="C12" s="447">
        <f t="shared" si="0"/>
        <v>0</v>
      </c>
      <c r="D12" s="447">
        <f ca="1">SUMIF(G:G,5,K:K)</f>
        <v>217643.95791574405</v>
      </c>
      <c r="E12" s="447">
        <f t="shared" ca="1" si="1"/>
        <v>4471668.2792740716</v>
      </c>
      <c r="F12" s="431"/>
      <c r="G12" s="459">
        <v>1</v>
      </c>
      <c r="H12" s="459">
        <v>5</v>
      </c>
      <c r="I12" s="444">
        <f t="shared" ca="1" si="5"/>
        <v>3542784.4562073303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14761.601900863878</v>
      </c>
      <c r="L12" s="444">
        <f t="shared" ca="1" si="3"/>
        <v>3557546.0581081943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4471668.2792740716</v>
      </c>
      <c r="C13" s="447">
        <f t="shared" si="0"/>
        <v>116996.01957289393</v>
      </c>
      <c r="D13" s="447">
        <f ca="1">SUMIF(G:G,6,K:K)</f>
        <v>227308.43546485616</v>
      </c>
      <c r="E13" s="447">
        <f t="shared" ca="1" si="1"/>
        <v>4581980.6951660337</v>
      </c>
      <c r="F13" s="431"/>
      <c r="G13" s="459">
        <v>1</v>
      </c>
      <c r="H13" s="459">
        <v>6</v>
      </c>
      <c r="I13" s="444">
        <f t="shared" ca="1" si="5"/>
        <v>3557546.0581081943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14823.108575450809</v>
      </c>
      <c r="L13" s="444">
        <f t="shared" ca="1" si="3"/>
        <v>3572369.166683645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4581980.6951660337</v>
      </c>
      <c r="C14" s="447">
        <f t="shared" si="0"/>
        <v>280790.44697494537</v>
      </c>
      <c r="D14" s="447">
        <f ca="1">SUMIF(G:G,7,K:K)</f>
        <v>226700.68422994373</v>
      </c>
      <c r="E14" s="447">
        <f t="shared" ca="1" si="1"/>
        <v>4527890.9324210323</v>
      </c>
      <c r="F14" s="431"/>
      <c r="G14" s="459">
        <v>1</v>
      </c>
      <c r="H14" s="459">
        <v>7</v>
      </c>
      <c r="I14" s="444">
        <f t="shared" ca="1" si="5"/>
        <v>3572369.166683645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14884.87152784852</v>
      </c>
      <c r="L14" s="444">
        <f t="shared" ca="1" si="3"/>
        <v>3587254.0382114933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4527890.9324210323</v>
      </c>
      <c r="C15" s="447">
        <f t="shared" si="0"/>
        <v>280790.44697494537</v>
      </c>
      <c r="D15" s="447">
        <f ca="1">SUMIF(G:G,8,K:K)</f>
        <v>223933.34931193662</v>
      </c>
      <c r="E15" s="447">
        <f t="shared" ca="1" si="1"/>
        <v>4471033.8347580237</v>
      </c>
      <c r="F15" s="431"/>
      <c r="G15" s="459">
        <v>1</v>
      </c>
      <c r="H15" s="459">
        <v>8</v>
      </c>
      <c r="I15" s="444">
        <f t="shared" ca="1" si="5"/>
        <v>3587254.0382114933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14946.891825881221</v>
      </c>
      <c r="L15" s="444">
        <f t="shared" ca="1" si="3"/>
        <v>3602200.9300373746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4471033.8347580237</v>
      </c>
      <c r="C16" s="447">
        <f t="shared" si="0"/>
        <v>261607.54257494543</v>
      </c>
      <c r="D16" s="447">
        <f ca="1">SUMIF(G:G,9,K:K)</f>
        <v>221510.72849082129</v>
      </c>
      <c r="E16" s="447">
        <f t="shared" ca="1" si="1"/>
        <v>4430937.020673899</v>
      </c>
      <c r="F16" s="431"/>
      <c r="G16" s="459">
        <v>1</v>
      </c>
      <c r="H16" s="459">
        <v>9</v>
      </c>
      <c r="I16" s="444">
        <f t="shared" ca="1" si="5"/>
        <v>3602200.9300373746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15009.170541822394</v>
      </c>
      <c r="L16" s="444">
        <f t="shared" ca="1" si="3"/>
        <v>3617210.1005791971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4430937.020673899</v>
      </c>
      <c r="C17" s="447">
        <f t="shared" si="0"/>
        <v>259863.64217494545</v>
      </c>
      <c r="D17" s="447">
        <f ca="1">SUMIF(G:G,10,K:K)</f>
        <v>219548.52063744736</v>
      </c>
      <c r="E17" s="447">
        <f t="shared" ca="1" si="1"/>
        <v>4390621.8991364008</v>
      </c>
      <c r="F17" s="431"/>
      <c r="G17" s="459">
        <v>1</v>
      </c>
      <c r="H17" s="459">
        <v>10</v>
      </c>
      <c r="I17" s="444">
        <f t="shared" ca="1" si="5"/>
        <v>3617210.1005791971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15071.70875241332</v>
      </c>
      <c r="L17" s="444">
        <f t="shared" ca="1" si="3"/>
        <v>3632281.8093316103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4390621.8991364008</v>
      </c>
      <c r="C18" s="447">
        <f t="shared" si="0"/>
        <v>259863.64217494545</v>
      </c>
      <c r="D18" s="447">
        <f ca="1">SUMIF(G:G,11,K:K)</f>
        <v>217485.92250625655</v>
      </c>
      <c r="E18" s="447">
        <f t="shared" ca="1" si="1"/>
        <v>4348244.1794677125</v>
      </c>
      <c r="F18" s="431"/>
      <c r="G18" s="459">
        <v>1</v>
      </c>
      <c r="H18" s="459">
        <v>11</v>
      </c>
      <c r="I18" s="444">
        <f t="shared" ca="1" si="5"/>
        <v>3632281.8093316103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15134.507538881709</v>
      </c>
      <c r="L18" s="444">
        <f t="shared" ca="1" si="3"/>
        <v>3647416.316870492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4348244.1794677125</v>
      </c>
      <c r="C19" s="447">
        <f t="shared" si="0"/>
        <v>259863.64217494545</v>
      </c>
      <c r="D19" s="447">
        <f ca="1">SUMIF(G:G,12,K:K)</f>
        <v>215317.79794010668</v>
      </c>
      <c r="E19" s="447">
        <f t="shared" ca="1" si="1"/>
        <v>4303698.3352328744</v>
      </c>
      <c r="F19" s="431"/>
      <c r="G19" s="459">
        <v>1</v>
      </c>
      <c r="H19" s="459">
        <v>12</v>
      </c>
      <c r="I19" s="444">
        <f t="shared" ca="1" si="5"/>
        <v>3647416.316870492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15197.567986960383</v>
      </c>
      <c r="L19" s="444">
        <f t="shared" ca="1" si="3"/>
        <v>3662613.8848574525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4303698.3352328744</v>
      </c>
      <c r="C20" s="447">
        <f t="shared" si="0"/>
        <v>259863.64217494545</v>
      </c>
      <c r="D20" s="447">
        <f ca="1">SUMIF(G:G,13,K:K)</f>
        <v>213038.74800630854</v>
      </c>
      <c r="E20" s="447">
        <f t="shared" ca="1" si="1"/>
        <v>4256873.4410642376</v>
      </c>
      <c r="F20" s="431"/>
      <c r="G20" s="459">
        <v>2</v>
      </c>
      <c r="H20" s="459">
        <v>13</v>
      </c>
      <c r="I20" s="444">
        <f t="shared" ca="1" si="5"/>
        <v>3662613.8848574525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15260.89118690605</v>
      </c>
      <c r="L20" s="444">
        <f t="shared" ca="1" si="3"/>
        <v>3677874.7760443585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4256873.4410642376</v>
      </c>
      <c r="C21" s="447">
        <f t="shared" si="0"/>
        <v>259863.64217494545</v>
      </c>
      <c r="D21" s="447">
        <f ca="1">SUMIF(G:G,14,K:K)</f>
        <v>210643.09755253012</v>
      </c>
      <c r="E21" s="447">
        <f t="shared" ca="1" si="1"/>
        <v>4207652.8964418229</v>
      </c>
      <c r="F21" s="431"/>
      <c r="G21" s="459">
        <v>2</v>
      </c>
      <c r="H21" s="459">
        <v>14</v>
      </c>
      <c r="I21" s="444">
        <f t="shared" ca="1" si="5"/>
        <v>3677874.7760443585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15324.478233518159</v>
      </c>
      <c r="L21" s="444">
        <f t="shared" ca="1" si="3"/>
        <v>3693199.2542778766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4207652.8964418229</v>
      </c>
      <c r="C22" s="447">
        <f t="shared" si="0"/>
        <v>259863.64217494545</v>
      </c>
      <c r="D22" s="447">
        <f ca="1">SUMIF(G:G,15,K:K)</f>
        <v>208124.88107487495</v>
      </c>
      <c r="E22" s="447">
        <f t="shared" ca="1" si="1"/>
        <v>4155914.1353417528</v>
      </c>
      <c r="F22" s="431"/>
      <c r="G22" s="459">
        <v>2</v>
      </c>
      <c r="H22" s="459">
        <v>15</v>
      </c>
      <c r="I22" s="444">
        <f t="shared" ca="1" si="5"/>
        <v>3693199.2542778766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15388.330226157817</v>
      </c>
      <c r="L22" s="444">
        <f t="shared" ca="1" si="3"/>
        <v>3708587.5845040344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4155914.1353417528</v>
      </c>
      <c r="C23" s="447">
        <f t="shared" si="0"/>
        <v>259863.64217494545</v>
      </c>
      <c r="D23" s="447">
        <f ca="1">SUMIF(G:G,16,K:K)</f>
        <v>205477.82786294573</v>
      </c>
      <c r="E23" s="447">
        <f t="shared" ca="1" si="1"/>
        <v>4101528.321029753</v>
      </c>
      <c r="F23" s="431"/>
      <c r="G23" s="459">
        <v>2</v>
      </c>
      <c r="H23" s="459">
        <v>16</v>
      </c>
      <c r="I23" s="444">
        <f t="shared" ca="1" si="5"/>
        <v>3708587.5845040344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15452.44826876681</v>
      </c>
      <c r="L23" s="444">
        <f t="shared" ca="1" si="3"/>
        <v>3724040.0327728014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4101528.321029753</v>
      </c>
      <c r="C24" s="447">
        <f t="shared" si="0"/>
        <v>259863.64217494545</v>
      </c>
      <c r="D24" s="447">
        <f ca="1">SUMIF(G:G,17,K:K)</f>
        <v>202695.34638490027</v>
      </c>
      <c r="E24" s="447">
        <f t="shared" ca="1" si="1"/>
        <v>4044360.0252397074</v>
      </c>
      <c r="F24" s="431"/>
      <c r="G24" s="459">
        <v>2</v>
      </c>
      <c r="H24" s="459">
        <v>17</v>
      </c>
      <c r="I24" s="444">
        <f t="shared" ca="1" si="5"/>
        <v>3724040.0327728014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15516.833469886673</v>
      </c>
      <c r="L24" s="444">
        <f t="shared" ca="1" si="3"/>
        <v>3739556.8662426881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4044360.0252397074</v>
      </c>
      <c r="C25" s="447">
        <f t="shared" si="0"/>
        <v>259863.64217494545</v>
      </c>
      <c r="D25" s="447">
        <f ca="1">SUMIF(G:G,18,K:K)</f>
        <v>199770.5078736172</v>
      </c>
      <c r="E25" s="447">
        <f t="shared" ca="1" si="1"/>
        <v>3984266.8909383789</v>
      </c>
      <c r="F25" s="431"/>
      <c r="G25" s="459">
        <v>2</v>
      </c>
      <c r="H25" s="459">
        <v>18</v>
      </c>
      <c r="I25" s="444">
        <f t="shared" ca="1" si="5"/>
        <v>3739556.8662426881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15581.48694267787</v>
      </c>
      <c r="L25" s="444">
        <f t="shared" ca="1" si="3"/>
        <v>3755138.3531853659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3984266.8909383789</v>
      </c>
      <c r="C26" s="447">
        <f t="shared" si="0"/>
        <v>259863.64217494545</v>
      </c>
      <c r="D26" s="447">
        <f ca="1">SUMIF(G:G,19,K:K)</f>
        <v>196696.02907309934</v>
      </c>
      <c r="E26" s="447">
        <f t="shared" ca="1" si="1"/>
        <v>3921099.2778365328</v>
      </c>
      <c r="F26" s="431"/>
      <c r="G26" s="459">
        <v>2</v>
      </c>
      <c r="H26" s="459">
        <v>19</v>
      </c>
      <c r="I26" s="444">
        <f t="shared" ca="1" si="5"/>
        <v>3755138.3531853659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15646.409804939027</v>
      </c>
      <c r="L26" s="444">
        <f t="shared" ca="1" si="3"/>
        <v>3770784.7629903047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3921099.2778365328</v>
      </c>
      <c r="C27" s="447">
        <f t="shared" si="0"/>
        <v>259863.64217494545</v>
      </c>
      <c r="D27" s="447">
        <f ca="1">SUMIF(G:G,20,K:K)</f>
        <v>193464.25410214983</v>
      </c>
      <c r="E27" s="447">
        <f t="shared" ca="1" si="1"/>
        <v>3854699.8897637371</v>
      </c>
      <c r="F27" s="431"/>
      <c r="G27" s="459">
        <v>2</v>
      </c>
      <c r="H27" s="459">
        <v>20</v>
      </c>
      <c r="I27" s="444">
        <f t="shared" ca="1" si="5"/>
        <v>3770784.7629903047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15711.603179126272</v>
      </c>
      <c r="L27" s="444">
        <f t="shared" ca="1" si="3"/>
        <v>3786496.3661694308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3854699.8897637371</v>
      </c>
      <c r="C28" s="447">
        <f t="shared" si="0"/>
        <v>259863.64217494545</v>
      </c>
      <c r="D28" s="447">
        <f ca="1">SUMIF(G:G,21,K:K)</f>
        <v>190067.13539015979</v>
      </c>
      <c r="E28" s="447">
        <f t="shared" ca="1" si="1"/>
        <v>3784903.3829789516</v>
      </c>
      <c r="F28" s="431"/>
      <c r="G28" s="459">
        <v>2</v>
      </c>
      <c r="H28" s="459">
        <v>21</v>
      </c>
      <c r="I28" s="444">
        <f t="shared" ca="1" si="5"/>
        <v>3786496.3661694308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15777.068192372628</v>
      </c>
      <c r="L28" s="444">
        <f t="shared" ca="1" si="3"/>
        <v>3802273.4343618033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3784903.3829789516</v>
      </c>
      <c r="C29" s="447">
        <f t="shared" si="0"/>
        <v>259863.64217494545</v>
      </c>
      <c r="D29" s="447">
        <f ca="1">SUMIF(G:G,22,K:K)</f>
        <v>186496.21363753488</v>
      </c>
      <c r="E29" s="447">
        <f t="shared" ca="1" si="1"/>
        <v>3711535.9544415413</v>
      </c>
      <c r="F29" s="431"/>
      <c r="G29" s="459">
        <v>2</v>
      </c>
      <c r="H29" s="459">
        <v>22</v>
      </c>
      <c r="I29" s="444">
        <f t="shared" ca="1" si="5"/>
        <v>3802273.4343618033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15842.805976507514</v>
      </c>
      <c r="L29" s="444">
        <f t="shared" ca="1" si="3"/>
        <v>3818116.2403383111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3711535.9544415413</v>
      </c>
      <c r="C30" s="447">
        <f t="shared" si="0"/>
        <v>259863.64217494545</v>
      </c>
      <c r="D30" s="447">
        <f ca="1">SUMIF(G:G,23,K:K)</f>
        <v>182742.59675085853</v>
      </c>
      <c r="E30" s="447">
        <f t="shared" ca="1" si="1"/>
        <v>3634414.9090174544</v>
      </c>
      <c r="F30" s="431"/>
      <c r="G30" s="459">
        <v>2</v>
      </c>
      <c r="H30" s="459">
        <v>23</v>
      </c>
      <c r="I30" s="444">
        <f t="shared" ca="1" si="5"/>
        <v>3818116.2403383111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15908.817668076295</v>
      </c>
      <c r="L30" s="444">
        <f t="shared" ca="1" si="3"/>
        <v>3834025.0580063872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3634414.9090174544</v>
      </c>
      <c r="C31" s="447">
        <f t="shared" si="0"/>
        <v>259863.64217494545</v>
      </c>
      <c r="D31" s="447">
        <f ca="1">SUMIF(G:G,24,K:K)</f>
        <v>178796.93770033887</v>
      </c>
      <c r="E31" s="447">
        <f t="shared" ca="1" si="1"/>
        <v>3553348.2045428474</v>
      </c>
      <c r="F31" s="431"/>
      <c r="G31" s="459">
        <v>2</v>
      </c>
      <c r="H31" s="459">
        <v>24</v>
      </c>
      <c r="I31" s="444">
        <f t="shared" ca="1" si="5"/>
        <v>3834025.0580063872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15975.104408359946</v>
      </c>
      <c r="L31" s="444">
        <f t="shared" ca="1" si="3"/>
        <v>3850000.1624147473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3553348.2045428474</v>
      </c>
      <c r="C32" s="447">
        <f t="shared" si="0"/>
        <v>259863.64217494545</v>
      </c>
      <c r="D32" s="447">
        <f ca="1">SUMIF(G:G,25,K:K)</f>
        <v>174649.41124440037</v>
      </c>
      <c r="E32" s="447">
        <f t="shared" ca="1" si="1"/>
        <v>3468133.9736123024</v>
      </c>
      <c r="F32" s="431"/>
      <c r="G32" s="459">
        <v>3</v>
      </c>
      <c r="H32" s="459">
        <v>25</v>
      </c>
      <c r="I32" s="444">
        <f t="shared" ca="1" si="5"/>
        <v>3850000.1624147473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16041.66734339478</v>
      </c>
      <c r="L32" s="444">
        <f t="shared" ca="1" si="3"/>
        <v>3866041.8297581421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3468133.9736123024</v>
      </c>
      <c r="C33" s="447">
        <f t="shared" si="0"/>
        <v>259863.64217494545</v>
      </c>
      <c r="D33" s="447">
        <f ca="1">SUMIF(G:G,26,K:K)</f>
        <v>170289.68946346128</v>
      </c>
      <c r="E33" s="447">
        <f t="shared" ca="1" si="1"/>
        <v>3378560.0209008181</v>
      </c>
      <c r="F33" s="431"/>
      <c r="G33" s="459">
        <v>3</v>
      </c>
      <c r="H33" s="459">
        <v>26</v>
      </c>
      <c r="I33" s="444">
        <f t="shared" ca="1" si="5"/>
        <v>3866041.8297581421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16108.50762399226</v>
      </c>
      <c r="L33" s="444">
        <f t="shared" ca="1" si="3"/>
        <v>3882150.3373821345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3378560.0209008181</v>
      </c>
      <c r="C34" s="447">
        <f t="shared" si="0"/>
        <v>259863.64217494545</v>
      </c>
      <c r="D34" s="447">
        <f ca="1">SUMIF(G:G,27,K:K)</f>
        <v>165706.91604197308</v>
      </c>
      <c r="E34" s="447">
        <f t="shared" ca="1" si="1"/>
        <v>3284403.2947678454</v>
      </c>
      <c r="F34" s="431"/>
      <c r="G34" s="459">
        <v>3</v>
      </c>
      <c r="H34" s="459">
        <v>27</v>
      </c>
      <c r="I34" s="444">
        <f t="shared" ca="1" si="5"/>
        <v>3882150.3373821345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16175.626405758894</v>
      </c>
      <c r="L34" s="444">
        <f t="shared" ca="1" si="3"/>
        <v>3898325.9637878933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3284403.2947678454</v>
      </c>
      <c r="C35" s="447">
        <f t="shared" si="0"/>
        <v>259863.64217494545</v>
      </c>
      <c r="D35" s="447">
        <f ca="1">SUMIF(G:G,28,K:K)</f>
        <v>160889.67923467956</v>
      </c>
      <c r="E35" s="447">
        <f t="shared" ca="1" si="1"/>
        <v>3185429.33182758</v>
      </c>
      <c r="F35" s="431"/>
      <c r="G35" s="459">
        <v>3</v>
      </c>
      <c r="H35" s="459">
        <v>28</v>
      </c>
      <c r="I35" s="444">
        <f t="shared" ca="1" si="5"/>
        <v>3898325.9637878933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16243.024849116222</v>
      </c>
      <c r="L35" s="444">
        <f t="shared" ca="1" si="3"/>
        <v>3914568.9886370096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3185429.33182758</v>
      </c>
      <c r="C36" s="447">
        <f t="shared" si="0"/>
        <v>259863.64217494545</v>
      </c>
      <c r="D36" s="447">
        <f ca="1">SUMIF(G:G,29,K:K)</f>
        <v>155825.98344977916</v>
      </c>
      <c r="E36" s="447">
        <f t="shared" ca="1" si="1"/>
        <v>3081391.6731024138</v>
      </c>
      <c r="F36" s="431"/>
      <c r="G36" s="459">
        <v>3</v>
      </c>
      <c r="H36" s="459">
        <v>29</v>
      </c>
      <c r="I36" s="444">
        <f t="shared" ca="1" si="5"/>
        <v>3914568.9886370096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16310.704119320875</v>
      </c>
      <c r="L36" s="444">
        <f t="shared" ca="1" si="3"/>
        <v>3930879.6927563306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3081391.6731024138</v>
      </c>
      <c r="C37" s="447">
        <f t="shared" si="0"/>
        <v>259863.64217494545</v>
      </c>
      <c r="D37" s="447">
        <f ca="1">SUMIF(G:G,30,K:K)</f>
        <v>150503.21937822757</v>
      </c>
      <c r="E37" s="447">
        <f t="shared" ca="1" si="1"/>
        <v>2972031.2503056955</v>
      </c>
      <c r="F37" s="431"/>
      <c r="G37" s="459">
        <v>3</v>
      </c>
      <c r="H37" s="459">
        <v>30</v>
      </c>
      <c r="I37" s="444">
        <f t="shared" ca="1" si="5"/>
        <v>3930879.6927563306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16378.66538648471</v>
      </c>
      <c r="L37" s="444">
        <f t="shared" ca="1" si="3"/>
        <v>3947258.3581428155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2972031.2503056955</v>
      </c>
      <c r="C38" s="447">
        <f t="shared" si="0"/>
        <v>259863.64217494545</v>
      </c>
      <c r="D38" s="447">
        <f ca="1">SUMIF(G:G,31,K:K)</f>
        <v>144908.13259479869</v>
      </c>
      <c r="E38" s="447">
        <f t="shared" ca="1" si="1"/>
        <v>2857075.7407255489</v>
      </c>
      <c r="F38" s="431"/>
      <c r="G38" s="459">
        <v>3</v>
      </c>
      <c r="H38" s="459">
        <v>31</v>
      </c>
      <c r="I38" s="444">
        <f t="shared" ca="1" si="5"/>
        <v>3947258.3581428155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16446.909825595063</v>
      </c>
      <c r="L38" s="444">
        <f t="shared" ca="1" si="3"/>
        <v>3963705.2679684106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2857075.7407255489</v>
      </c>
      <c r="C39" s="447">
        <f t="shared" si="0"/>
        <v>259863.64217494545</v>
      </c>
      <c r="D39" s="447">
        <f ca="1">SUMIF(G:G,32,K:K)</f>
        <v>139026.79055271661</v>
      </c>
      <c r="E39" s="447">
        <f t="shared" ca="1" si="1"/>
        <v>2736238.8891033204</v>
      </c>
      <c r="F39" s="431"/>
      <c r="G39" s="459">
        <v>3</v>
      </c>
      <c r="H39" s="459">
        <v>32</v>
      </c>
      <c r="I39" s="444">
        <f t="shared" ca="1" si="5"/>
        <v>3963705.2679684106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16515.438616535044</v>
      </c>
      <c r="L39" s="444">
        <f t="shared" ca="1" si="3"/>
        <v>3980220.7065849458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2736238.8891033204</v>
      </c>
      <c r="C40" s="447">
        <f t="shared" si="0"/>
        <v>259863.64217494545</v>
      </c>
      <c r="D40" s="447">
        <f ca="1">SUMIF(G:G,33,K:K)</f>
        <v>132844.54788967001</v>
      </c>
      <c r="E40" s="447">
        <f t="shared" ca="1" si="1"/>
        <v>2609219.7948180451</v>
      </c>
      <c r="F40" s="431"/>
      <c r="G40" s="459">
        <v>3</v>
      </c>
      <c r="H40" s="459">
        <v>33</v>
      </c>
      <c r="I40" s="444">
        <f t="shared" ca="1" si="5"/>
        <v>3980220.7065849458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16584.252944103937</v>
      </c>
      <c r="L40" s="444">
        <f t="shared" ca="1" si="3"/>
        <v>3996804.9595290497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2609219.7948180451</v>
      </c>
      <c r="C41" s="447">
        <f t="shared" si="0"/>
        <v>259863.64217494545</v>
      </c>
      <c r="D41" s="447">
        <f ca="1">SUMIF(G:G,34,K:K)</f>
        <v>126346.00995881644</v>
      </c>
      <c r="E41" s="447">
        <f t="shared" ca="1" si="1"/>
        <v>2475702.1626019157</v>
      </c>
      <c r="F41" s="431"/>
      <c r="G41" s="459">
        <v>3</v>
      </c>
      <c r="H41" s="459">
        <v>34</v>
      </c>
      <c r="I41" s="444">
        <f t="shared" ca="1" si="5"/>
        <v>3996804.9595290497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16653.35399803771</v>
      </c>
      <c r="L41" s="444">
        <f t="shared" ca="1" si="3"/>
        <v>4013458.3135270872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2475702.1626019157</v>
      </c>
      <c r="C42" s="447">
        <f t="shared" si="0"/>
        <v>259863.64217494545</v>
      </c>
      <c r="D42" s="447">
        <f ca="1">SUMIF(G:G,35,K:K)</f>
        <v>119514.994493964</v>
      </c>
      <c r="E42" s="447">
        <f t="shared" ca="1" si="1"/>
        <v>2335353.5149209341</v>
      </c>
      <c r="F42" s="431"/>
      <c r="G42" s="459">
        <v>3</v>
      </c>
      <c r="H42" s="459">
        <v>35</v>
      </c>
      <c r="I42" s="444">
        <f t="shared" ca="1" si="5"/>
        <v>4013458.3135270872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16722.74297302953</v>
      </c>
      <c r="L42" s="444">
        <f t="shared" ca="1" si="3"/>
        <v>4030181.0565001168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2335353.5149209341</v>
      </c>
      <c r="C43" s="447">
        <f t="shared" si="0"/>
        <v>259863.64217494545</v>
      </c>
      <c r="D43" s="447">
        <f ca="1">SUMIF(G:G,36,K:K)</f>
        <v>112334.49131347025</v>
      </c>
      <c r="E43" s="447">
        <f t="shared" ca="1" si="1"/>
        <v>2187824.364059459</v>
      </c>
      <c r="F43" s="431"/>
      <c r="G43" s="459">
        <v>3</v>
      </c>
      <c r="H43" s="459">
        <v>36</v>
      </c>
      <c r="I43" s="444">
        <f t="shared" ca="1" si="5"/>
        <v>4030181.0565001168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16792.421068750486</v>
      </c>
      <c r="L43" s="444">
        <f t="shared" ca="1" si="3"/>
        <v>4046973.4775688672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2187824.364059459</v>
      </c>
      <c r="C44" s="447">
        <f t="shared" si="0"/>
        <v>259863.64217494545</v>
      </c>
      <c r="D44" s="447">
        <f ca="1">SUMIF(G:G,37,K:K)</f>
        <v>104786.6199625166</v>
      </c>
      <c r="E44" s="447">
        <f t="shared" ca="1" si="1"/>
        <v>2032747.3418470302</v>
      </c>
      <c r="F44" s="431"/>
      <c r="G44" s="459">
        <v>4</v>
      </c>
      <c r="H44" s="459">
        <v>37</v>
      </c>
      <c r="I44" s="444">
        <f t="shared" ca="1" si="5"/>
        <v>4046973.4775688672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16862.389489870278</v>
      </c>
      <c r="L44" s="444">
        <f t="shared" ca="1" si="3"/>
        <v>4063835.8670587372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2032747.3418470302</v>
      </c>
      <c r="C45" s="447">
        <f t="shared" si="0"/>
        <v>259863.64217494545</v>
      </c>
      <c r="D45" s="447">
        <f ca="1">SUMIF(G:G,38,K:K)</f>
        <v>96852.585188281009</v>
      </c>
      <c r="E45" s="447">
        <f t="shared" ca="1" si="1"/>
        <v>1869736.2848603658</v>
      </c>
      <c r="F45" s="431"/>
      <c r="G45" s="459">
        <v>4</v>
      </c>
      <c r="H45" s="459">
        <v>38</v>
      </c>
      <c r="I45" s="444">
        <f t="shared" ca="1" si="5"/>
        <v>4063835.8670587372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16932.649446078074</v>
      </c>
      <c r="L45" s="444">
        <f t="shared" ca="1" si="3"/>
        <v>4080768.5165048153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1869736.2848603658</v>
      </c>
      <c r="C46" s="447">
        <f t="shared" si="0"/>
        <v>259863.64217494545</v>
      </c>
      <c r="D46" s="447">
        <f ca="1">SUMIF(G:G,39,K:K)</f>
        <v>88512.630137135857</v>
      </c>
      <c r="E46" s="447">
        <f t="shared" ca="1" si="1"/>
        <v>1698385.2728225561</v>
      </c>
      <c r="F46" s="431"/>
      <c r="G46" s="459">
        <v>4</v>
      </c>
      <c r="H46" s="459">
        <v>39</v>
      </c>
      <c r="I46" s="444">
        <f t="shared" ca="1" si="5"/>
        <v>4080768.5165048153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17003.202152103397</v>
      </c>
      <c r="L46" s="444">
        <f t="shared" ca="1" si="3"/>
        <v>4097771.7186569185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1698385.2728225561</v>
      </c>
      <c r="C47" s="447">
        <f t="shared" si="0"/>
        <v>259863.64217494545</v>
      </c>
      <c r="D47" s="447">
        <f ca="1">SUMIF(G:G,40,K:K)</f>
        <v>79745.987157325799</v>
      </c>
      <c r="E47" s="447">
        <f t="shared" ca="1" si="1"/>
        <v>1518267.6178049364</v>
      </c>
      <c r="F47" s="431"/>
      <c r="G47" s="459">
        <v>4</v>
      </c>
      <c r="H47" s="459">
        <v>40</v>
      </c>
      <c r="I47" s="444">
        <f t="shared" ca="1" si="5"/>
        <v>4097771.7186569185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17074.048827737159</v>
      </c>
      <c r="L47" s="444">
        <f t="shared" ca="1" si="3"/>
        <v>4114845.7674846556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1518267.6178049364</v>
      </c>
      <c r="C48" s="447">
        <f t="shared" si="0"/>
        <v>259863.64217494545</v>
      </c>
      <c r="D48" s="447">
        <f ca="1">SUMIF(G:G,41,K:K)</f>
        <v>70530.826084617045</v>
      </c>
      <c r="E48" s="447">
        <f t="shared" ca="1" si="1"/>
        <v>1328934.801714608</v>
      </c>
      <c r="F48" s="431"/>
      <c r="G48" s="459">
        <v>4</v>
      </c>
      <c r="H48" s="459">
        <v>41</v>
      </c>
      <c r="I48" s="444">
        <f t="shared" ca="1" si="5"/>
        <v>4114845.7674846556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17145.190697852733</v>
      </c>
      <c r="L48" s="444">
        <f t="shared" ca="1" si="3"/>
        <v>4131990.9581825081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1328934.801714608</v>
      </c>
      <c r="C49" s="447">
        <f t="shared" si="0"/>
        <v>259863.64217494545</v>
      </c>
      <c r="D49" s="447">
        <f ca="1">SUMIF(G:G,42,K:K)</f>
        <v>60844.199882142631</v>
      </c>
      <c r="E49" s="447">
        <f t="shared" ca="1" si="1"/>
        <v>1129915.3594218052</v>
      </c>
      <c r="F49" s="431"/>
      <c r="G49" s="459">
        <v>4</v>
      </c>
      <c r="H49" s="459">
        <v>42</v>
      </c>
      <c r="I49" s="444">
        <f t="shared" ca="1" si="5"/>
        <v>4131990.9581825081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17216.628992427119</v>
      </c>
      <c r="L49" s="444">
        <f t="shared" ca="1" si="3"/>
        <v>4149207.5871749353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1129915.3594218052</v>
      </c>
      <c r="C50" s="447">
        <f t="shared" si="0"/>
        <v>259863.64217494545</v>
      </c>
      <c r="D50" s="447">
        <f ca="1">SUMIF(G:G,43,K:K)</f>
        <v>50661.987499078758</v>
      </c>
      <c r="E50" s="447">
        <f t="shared" ca="1" si="1"/>
        <v>920713.70474593854</v>
      </c>
      <c r="F50" s="431"/>
      <c r="G50" s="459">
        <v>4</v>
      </c>
      <c r="H50" s="459">
        <v>43</v>
      </c>
      <c r="I50" s="444">
        <f t="shared" ca="1" si="5"/>
        <v>4149207.5871749353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17288.364946562229</v>
      </c>
      <c r="L50" s="444">
        <f t="shared" ca="1" si="3"/>
        <v>4166495.9521214976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920713.70474593854</v>
      </c>
      <c r="C51" s="447">
        <f t="shared" si="0"/>
        <v>259863.64217494545</v>
      </c>
      <c r="D51" s="447">
        <f ca="1">SUMIF(G:G,44,K:K)</f>
        <v>39958.833805862443</v>
      </c>
      <c r="E51" s="447">
        <f t="shared" ca="1" si="1"/>
        <v>700808.89637685555</v>
      </c>
      <c r="F51" s="431"/>
      <c r="G51" s="459">
        <v>4</v>
      </c>
      <c r="H51" s="459">
        <v>44</v>
      </c>
      <c r="I51" s="444">
        <f t="shared" ca="1" si="5"/>
        <v>4166495.9521214976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17360.399800506239</v>
      </c>
      <c r="L51" s="444">
        <f t="shared" ca="1" si="3"/>
        <v>4183856.351922004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700808.89637685555</v>
      </c>
      <c r="C52" s="447">
        <f t="shared" si="0"/>
        <v>259863.64217494545</v>
      </c>
      <c r="D52" s="447">
        <f ca="1">SUMIF(G:G,45,K:K)</f>
        <v>28708.086456381323</v>
      </c>
      <c r="E52" s="447">
        <f t="shared" ca="1" si="1"/>
        <v>469653.34065829142</v>
      </c>
      <c r="F52" s="431"/>
      <c r="G52" s="459">
        <v>4</v>
      </c>
      <c r="H52" s="459">
        <v>45</v>
      </c>
      <c r="I52" s="444">
        <f t="shared" ca="1" si="5"/>
        <v>4183856.351922004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17432.734799675014</v>
      </c>
      <c r="L52" s="444">
        <f t="shared" ca="1" si="3"/>
        <v>4201289.0867216792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469653.34065829142</v>
      </c>
      <c r="C53" s="447">
        <f t="shared" si="0"/>
        <v>259863.64217494545</v>
      </c>
      <c r="D53" s="447">
        <f ca="1">SUMIF(G:G,46,K:K)</f>
        <v>16881.729519912864</v>
      </c>
      <c r="E53" s="447">
        <f t="shared" ca="1" si="1"/>
        <v>226671.42800325883</v>
      </c>
      <c r="F53" s="431"/>
      <c r="G53" s="459">
        <v>4</v>
      </c>
      <c r="H53" s="459">
        <v>46</v>
      </c>
      <c r="I53" s="444">
        <f t="shared" ca="1" si="5"/>
        <v>4201289.0867216792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17505.371194673662</v>
      </c>
      <c r="L53" s="444">
        <f t="shared" ca="1" si="3"/>
        <v>4218794.4579163529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226671.42800325883</v>
      </c>
      <c r="C54" s="447">
        <f t="shared" si="0"/>
        <v>259863.64217494545</v>
      </c>
      <c r="D54" s="447">
        <f ca="1">SUMIF(G:G,47,K:K)</f>
        <v>4450.3137175478732</v>
      </c>
      <c r="E54" s="447">
        <f t="shared" ca="1" si="1"/>
        <v>-28741.900454138744</v>
      </c>
      <c r="F54" s="431"/>
      <c r="G54" s="459">
        <v>4</v>
      </c>
      <c r="H54" s="459">
        <v>47</v>
      </c>
      <c r="I54" s="444">
        <f t="shared" ca="1" si="5"/>
        <v>4218794.4579163529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17578.310241318137</v>
      </c>
      <c r="L54" s="444">
        <f t="shared" ca="1" si="3"/>
        <v>4236372.7681576712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-28741.900454138744</v>
      </c>
      <c r="C55" s="447">
        <f t="shared" si="0"/>
        <v>259863.64217494545</v>
      </c>
      <c r="D55" s="447">
        <f ca="1">SUMIF(G:G,48,K:K)</f>
        <v>-8617.1169106230791</v>
      </c>
      <c r="E55" s="447">
        <f t="shared" ca="1" si="1"/>
        <v>-297222.6595397073</v>
      </c>
      <c r="F55" s="431"/>
      <c r="G55" s="459">
        <v>4</v>
      </c>
      <c r="H55" s="459">
        <v>48</v>
      </c>
      <c r="I55" s="444">
        <f t="shared" ca="1" si="5"/>
        <v>4236372.7681576712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17651.553200656963</v>
      </c>
      <c r="L55" s="444">
        <f t="shared" ca="1" si="3"/>
        <v>4254024.3213583278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-297222.6595397073</v>
      </c>
      <c r="C56" s="447">
        <f t="shared" si="0"/>
        <v>259863.64217494545</v>
      </c>
      <c r="D56" s="447">
        <f ca="1">SUMIF(G:G,49,K:K)</f>
        <v>-22353.102090169148</v>
      </c>
      <c r="E56" s="447">
        <f t="shared" ca="1" si="1"/>
        <v>-579439.40380482178</v>
      </c>
      <c r="F56" s="431"/>
      <c r="G56" s="459">
        <f>G55+1</f>
        <v>5</v>
      </c>
      <c r="H56" s="459">
        <v>49</v>
      </c>
      <c r="I56" s="444">
        <f t="shared" ca="1" si="5"/>
        <v>4254024.3213583278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17725.10133899303</v>
      </c>
      <c r="L56" s="444">
        <f t="shared" ca="1" si="3"/>
        <v>4271749.4226973206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-579439.40380482178</v>
      </c>
      <c r="C57" s="447">
        <f t="shared" si="0"/>
        <v>259863.64217494545</v>
      </c>
      <c r="D57" s="447">
        <f ca="1">SUMIF(G:G,50,K:K)</f>
        <v>-36791.846340776137</v>
      </c>
      <c r="E57" s="447">
        <f t="shared" ca="1" si="1"/>
        <v>-876094.89232054341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4271749.4226973206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17798.955927905503</v>
      </c>
      <c r="L57" s="444">
        <f t="shared" ca="1" si="3"/>
        <v>4289548.3786252262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-876094.89232054341</v>
      </c>
      <c r="C58" s="447">
        <f t="shared" si="0"/>
        <v>259863.64217494545</v>
      </c>
      <c r="D58" s="447">
        <f ca="1">SUMIF(G:G,51,K:K)</f>
        <v>-51969.304150273143</v>
      </c>
      <c r="E58" s="447">
        <f t="shared" ca="1" si="1"/>
        <v>-1187927.8386457618</v>
      </c>
      <c r="F58" s="431"/>
      <c r="G58" s="459">
        <f t="shared" si="8"/>
        <v>5</v>
      </c>
      <c r="H58" s="459">
        <v>51</v>
      </c>
      <c r="I58" s="444">
        <f t="shared" ca="1" si="5"/>
        <v>4289548.3786252262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17873.118244271776</v>
      </c>
      <c r="L58" s="444">
        <f t="shared" ca="1" si="3"/>
        <v>4307421.4968694979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-1187927.8386457618</v>
      </c>
      <c r="C59" s="447">
        <f t="shared" si="0"/>
        <v>259863.64217494545</v>
      </c>
      <c r="D59" s="447">
        <f ca="1">SUMIF(G:G,52,K:K)</f>
        <v>-67923.269506323995</v>
      </c>
      <c r="E59" s="447">
        <f t="shared" ca="1" si="1"/>
        <v>-1515714.7503270314</v>
      </c>
      <c r="F59" s="431"/>
      <c r="G59" s="459">
        <f t="shared" si="8"/>
        <v>5</v>
      </c>
      <c r="H59" s="459">
        <v>52</v>
      </c>
      <c r="I59" s="444">
        <f t="shared" ca="1" si="5"/>
        <v>4307421.4968694979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17947.589570289576</v>
      </c>
      <c r="L59" s="444">
        <f t="shared" ca="1" si="3"/>
        <v>4325369.0864397874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-1515714.7503270314</v>
      </c>
      <c r="C60" s="447">
        <f t="shared" si="0"/>
        <v>259863.64217494545</v>
      </c>
      <c r="D60" s="447">
        <f ca="1">SUMIF(G:G,53,K:K)</f>
        <v>-84693.470008729841</v>
      </c>
      <c r="E60" s="447">
        <f t="shared" ca="1" si="1"/>
        <v>-1860271.8625107068</v>
      </c>
      <c r="F60" s="431"/>
      <c r="G60" s="459">
        <f t="shared" si="8"/>
        <v>5</v>
      </c>
      <c r="H60" s="459">
        <v>53</v>
      </c>
      <c r="I60" s="444">
        <f t="shared" ca="1" si="5"/>
        <v>4325369.0864397874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18022.371193499115</v>
      </c>
      <c r="L60" s="444">
        <f t="shared" ca="1" si="3"/>
        <v>4343391.4576332867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-1860271.8625107068</v>
      </c>
      <c r="C61" s="447">
        <f t="shared" si="0"/>
        <v>259863.64217494545</v>
      </c>
      <c r="D61" s="447">
        <f ca="1">SUMIF(G:G,54,K:K)</f>
        <v>-102321.66579669596</v>
      </c>
      <c r="E61" s="447">
        <f t="shared" ca="1" si="1"/>
        <v>-2222457.1704823482</v>
      </c>
      <c r="F61" s="431"/>
      <c r="G61" s="459">
        <f t="shared" si="8"/>
        <v>5</v>
      </c>
      <c r="H61" s="459">
        <v>54</v>
      </c>
      <c r="I61" s="444">
        <f t="shared" ca="1" si="5"/>
        <v>4343391.4576332867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18097.46440680536</v>
      </c>
      <c r="L61" s="444">
        <f t="shared" ca="1" si="3"/>
        <v>4361488.9220400918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-2222457.1704823482</v>
      </c>
      <c r="C62" s="447">
        <f t="shared" si="0"/>
        <v>259863.64217494545</v>
      </c>
      <c r="D62" s="447">
        <f ca="1">SUMIF(G:G,55,K:K)</f>
        <v>-120851.75353740518</v>
      </c>
      <c r="E62" s="447">
        <f t="shared" ca="1" si="1"/>
        <v>-2603172.5661946991</v>
      </c>
      <c r="F62" s="431"/>
      <c r="G62" s="459">
        <f t="shared" si="8"/>
        <v>5</v>
      </c>
      <c r="H62" s="459">
        <v>55</v>
      </c>
      <c r="I62" s="444">
        <f t="shared" ca="1" si="5"/>
        <v>4361488.9220400918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18172.870508500382</v>
      </c>
      <c r="L62" s="444">
        <f t="shared" ca="1" si="3"/>
        <v>4379661.7925485922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-2603172.5661946991</v>
      </c>
      <c r="C63" s="447">
        <f t="shared" si="0"/>
        <v>259863.64217494545</v>
      </c>
      <c r="D63" s="447">
        <f ca="1">SUMIF(G:G,56,K:K)</f>
        <v>-140329.87573484416</v>
      </c>
      <c r="E63" s="447">
        <f t="shared" ca="1" si="1"/>
        <v>-3003366.0841044886</v>
      </c>
      <c r="F63" s="431"/>
      <c r="G63" s="459">
        <f t="shared" si="8"/>
        <v>5</v>
      </c>
      <c r="H63" s="459">
        <v>56</v>
      </c>
      <c r="I63" s="444">
        <f t="shared" ca="1" si="5"/>
        <v>4379661.7925485922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18248.590802285802</v>
      </c>
      <c r="L63" s="444">
        <f t="shared" ca="1" si="3"/>
        <v>4397910.383350878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-3003366.0841044886</v>
      </c>
      <c r="C64" s="447">
        <f t="shared" si="0"/>
        <v>259863.64217494545</v>
      </c>
      <c r="D64" s="447">
        <f ca="1">SUMIF(G:G,57,K:K)</f>
        <v>-160804.5356310764</v>
      </c>
      <c r="E64" s="447">
        <f t="shared" ca="1" si="1"/>
        <v>-3424034.2619105102</v>
      </c>
      <c r="F64" s="431"/>
      <c r="G64" s="459">
        <f t="shared" si="8"/>
        <v>5</v>
      </c>
      <c r="H64" s="459">
        <v>57</v>
      </c>
      <c r="I64" s="444">
        <f t="shared" ca="1" si="5"/>
        <v>4397910.383350878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18324.626597295326</v>
      </c>
      <c r="L64" s="444">
        <f t="shared" ca="1" si="3"/>
        <v>4416235.0099481735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-3424034.2619105102</v>
      </c>
      <c r="C65" s="447">
        <f t="shared" si="0"/>
        <v>259863.64217494545</v>
      </c>
      <c r="D65" s="447">
        <f ca="1">SUMIF(G:G,58,K:K)</f>
        <v>-182326.71798608292</v>
      </c>
      <c r="E65" s="447">
        <f t="shared" ca="1" si="1"/>
        <v>-3866224.6220715386</v>
      </c>
      <c r="F65" s="431"/>
      <c r="G65" s="459">
        <f t="shared" si="8"/>
        <v>5</v>
      </c>
      <c r="H65" s="459">
        <v>58</v>
      </c>
      <c r="I65" s="444">
        <f t="shared" ca="1" si="5"/>
        <v>4416235.0099481735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18400.979208117391</v>
      </c>
      <c r="L65" s="444">
        <f t="shared" ca="1" si="3"/>
        <v>4434635.9891562909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-3866224.6220715386</v>
      </c>
      <c r="C66" s="447">
        <f t="shared" si="0"/>
        <v>259863.64217494545</v>
      </c>
      <c r="D66" s="447">
        <f ca="1">SUMIF(G:G,59,K:K)</f>
        <v>-204950.01603692828</v>
      </c>
      <c r="E66" s="447">
        <f t="shared" ca="1" si="1"/>
        <v>-4331038.2802834129</v>
      </c>
      <c r="F66" s="431"/>
      <c r="G66" s="459">
        <f t="shared" si="8"/>
        <v>5</v>
      </c>
      <c r="H66" s="459">
        <v>59</v>
      </c>
      <c r="I66" s="444">
        <f t="shared" ca="1" si="5"/>
        <v>4434635.9891562909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18477.64995481788</v>
      </c>
      <c r="L66" s="444">
        <f t="shared" ca="1" si="3"/>
        <v>4453113.6391111091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-4331038.2802834129</v>
      </c>
      <c r="C67" s="447">
        <f t="shared" si="0"/>
        <v>259863.64217494545</v>
      </c>
      <c r="D67" s="447">
        <f t="shared" ref="D67:D71" ca="1" si="9">SUMIF(G:G,60,K:K)</f>
        <v>-228730.76495239884</v>
      </c>
      <c r="E67" s="447">
        <f t="shared" ca="1" si="1"/>
        <v>-4819632.6874107569</v>
      </c>
      <c r="F67" s="431"/>
      <c r="G67" s="459">
        <f t="shared" si="8"/>
        <v>5</v>
      </c>
      <c r="H67" s="459">
        <v>60</v>
      </c>
      <c r="I67" s="444">
        <f t="shared" ca="1" si="5"/>
        <v>4453113.6391111091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18554.640162962954</v>
      </c>
      <c r="L67" s="444">
        <f t="shared" ca="1" si="3"/>
        <v>4471668.2792740725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-4819632.6874107569</v>
      </c>
      <c r="C68" s="447">
        <f t="shared" si="0"/>
        <v>259863.64217494545</v>
      </c>
      <c r="D68" s="447">
        <f t="shared" ca="1" si="9"/>
        <v>-228730.76495239884</v>
      </c>
      <c r="E68" s="447">
        <f t="shared" ca="1" si="1"/>
        <v>-5308227.094538101</v>
      </c>
      <c r="F68" s="431"/>
      <c r="G68" s="459">
        <f>G67+1</f>
        <v>6</v>
      </c>
      <c r="H68" s="459">
        <v>61</v>
      </c>
      <c r="I68" s="444">
        <f t="shared" ca="1" si="5"/>
        <v>4471668.2792740725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18631.95116364197</v>
      </c>
      <c r="L68" s="444">
        <f t="shared" ca="1" si="3"/>
        <v>4490300.2304377146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-5308227.094538101</v>
      </c>
      <c r="C69" s="447">
        <f t="shared" si="0"/>
        <v>259863.64217494545</v>
      </c>
      <c r="D69" s="447">
        <f t="shared" ca="1" si="9"/>
        <v>-228730.76495239884</v>
      </c>
      <c r="E69" s="447">
        <f t="shared" ca="1" si="1"/>
        <v>-5796821.501665445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4490300.2304377146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18709.584293490476</v>
      </c>
      <c r="L69" s="444">
        <f t="shared" ca="1" si="3"/>
        <v>4509009.8147312049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-5796821.501665445</v>
      </c>
      <c r="C70" s="447">
        <f t="shared" si="0"/>
        <v>259863.64217494545</v>
      </c>
      <c r="D70" s="447">
        <f t="shared" ca="1" si="9"/>
        <v>-228730.76495239884</v>
      </c>
      <c r="E70" s="447">
        <f t="shared" ca="1" si="1"/>
        <v>-6285415.9087927891</v>
      </c>
      <c r="F70" s="431"/>
      <c r="G70" s="459">
        <f t="shared" si="10"/>
        <v>6</v>
      </c>
      <c r="H70" s="459">
        <v>63</v>
      </c>
      <c r="I70" s="444">
        <f t="shared" ca="1" si="5"/>
        <v>4509009.8147312049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18787.540894713355</v>
      </c>
      <c r="L70" s="444">
        <f t="shared" ca="1" si="3"/>
        <v>4527797.3556259181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-6285415.9087927891</v>
      </c>
      <c r="C71" s="447">
        <f t="shared" si="0"/>
        <v>259863.64217494545</v>
      </c>
      <c r="D71" s="447">
        <f t="shared" ca="1" si="9"/>
        <v>-228730.76495239884</v>
      </c>
      <c r="E71" s="447">
        <f t="shared" ca="1" si="1"/>
        <v>-6774010.3159201331</v>
      </c>
      <c r="F71" s="431"/>
      <c r="G71" s="459">
        <f t="shared" si="10"/>
        <v>6</v>
      </c>
      <c r="H71" s="459">
        <v>64</v>
      </c>
      <c r="I71" s="444">
        <f t="shared" ca="1" si="5"/>
        <v>4527797.3556259181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18865.822315107991</v>
      </c>
      <c r="L71" s="444">
        <f t="shared" ca="1" si="3"/>
        <v>4546663.1779410262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4546663.1779410262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18944.429908087608</v>
      </c>
      <c r="L72" s="444">
        <f t="shared" ca="1" si="3"/>
        <v>4565607.6078491136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4565607.6078491136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19023.365032704642</v>
      </c>
      <c r="L73" s="444">
        <f t="shared" ca="1" si="3"/>
        <v>4584630.9728818182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4584630.9728818182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19102.629053674242</v>
      </c>
      <c r="L74" s="444">
        <f t="shared" ca="1" si="3"/>
        <v>4603733.6019354928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4603733.6019354928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19084.726658420474</v>
      </c>
      <c r="L75" s="444">
        <f t="shared" ca="1" si="3"/>
        <v>4599419.1246793345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4599419.1246793345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19066.749669853147</v>
      </c>
      <c r="L76" s="444">
        <f t="shared" ca="1" si="3"/>
        <v>4595086.6704346091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4595086.6704346091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19048.697777166792</v>
      </c>
      <c r="L77" s="444">
        <f t="shared" ca="1" si="3"/>
        <v>4590736.164297197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4590736.164297197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19030.570668260909</v>
      </c>
      <c r="L78" s="444">
        <f t="shared" ca="1" si="3"/>
        <v>4586367.5310508786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4586367.5310508786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19012.368029734582</v>
      </c>
      <c r="L79" s="444">
        <f t="shared" ca="1" si="3"/>
        <v>4581980.6951660337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4581980.6951660337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18994.08954688106</v>
      </c>
      <c r="L80" s="444">
        <f t="shared" ca="1" si="3"/>
        <v>4577575.5807983354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4577575.5807983354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18975.734903682318</v>
      </c>
      <c r="L81" s="444">
        <f t="shared" ca="1" si="3"/>
        <v>4573152.1117874384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4573152.1117874384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18957.303782803581</v>
      </c>
      <c r="L82" s="444">
        <f t="shared" ca="1" si="3"/>
        <v>4568710.2116556633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4568710.2116556633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18938.79586558785</v>
      </c>
      <c r="L83" s="444">
        <f t="shared" ca="1" si="3"/>
        <v>4564249.8036066722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4564249.8036066722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18920.210832050387</v>
      </c>
      <c r="L84" s="444">
        <f t="shared" ca="1" si="3"/>
        <v>4559770.8105241433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4559770.8105241433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18901.548360873185</v>
      </c>
      <c r="L85" s="444">
        <f t="shared" ca="1" si="3"/>
        <v>4555273.1549704373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4555273.1549704373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18882.808129399411</v>
      </c>
      <c r="L86" s="444">
        <f t="shared" ca="1" si="3"/>
        <v>4550756.7591852574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4550756.7591852574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18863.989813627828</v>
      </c>
      <c r="L87" s="444">
        <f t="shared" ca="1" si="3"/>
        <v>4546221.545084306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4546221.545084306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18845.093088207195</v>
      </c>
      <c r="L88" s="444">
        <f t="shared" ca="1" si="3"/>
        <v>4541667.4342579339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4541667.4342579339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18826.117626430645</v>
      </c>
      <c r="L89" s="444">
        <f t="shared" ca="1" si="3"/>
        <v>4537094.3479697853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4537094.3479697853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18807.063100230025</v>
      </c>
      <c r="L90" s="444">
        <f t="shared" ca="1" si="3"/>
        <v>4532502.2071554363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4532502.2071554363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18787.929180170238</v>
      </c>
      <c r="L91" s="444">
        <f t="shared" ca="1" si="3"/>
        <v>4527890.9324210277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4527890.9324210277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18768.715535443534</v>
      </c>
      <c r="L92" s="444">
        <f t="shared" ca="1" si="3"/>
        <v>4523260.444041892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4523260.444041892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18749.421833863802</v>
      </c>
      <c r="L93" s="444">
        <f t="shared" ca="1" si="3"/>
        <v>4518610.6619611764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4518610.6619611764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18730.047741860821</v>
      </c>
      <c r="L94" s="444">
        <f t="shared" ca="1" si="3"/>
        <v>4513941.5057884585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4513941.5057884585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18710.592924474498</v>
      </c>
      <c r="L95" s="444">
        <f t="shared" ca="1" si="3"/>
        <v>4509252.8947983542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4509252.8947983542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18691.057045349062</v>
      </c>
      <c r="L96" s="444">
        <f t="shared" ca="1" si="3"/>
        <v>4504544.7479291242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4504544.7479291242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18671.439766727271</v>
      </c>
      <c r="L97" s="444">
        <f t="shared" ca="1" si="3"/>
        <v>4499816.9837812725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4499816.9837812725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18651.740749444558</v>
      </c>
      <c r="L98" s="444">
        <f t="shared" ca="1" si="3"/>
        <v>4495069.5206161384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4495069.5206161384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18631.959652923164</v>
      </c>
      <c r="L99" s="444">
        <f t="shared" ca="1" si="3"/>
        <v>4490302.2763544824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4490302.2763544824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18612.096135166263</v>
      </c>
      <c r="L100" s="444">
        <f t="shared" ca="1" si="3"/>
        <v>4485515.1685750699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4485515.1685750699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18592.149852752045</v>
      </c>
      <c r="L101" s="444">
        <f t="shared" ca="1" si="3"/>
        <v>4480708.1145132426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4480708.1145132426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18572.120460827766</v>
      </c>
      <c r="L102" s="444">
        <f t="shared" ca="1" si="3"/>
        <v>4475881.0310594914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4475881.0310594914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18552.0076131038</v>
      </c>
      <c r="L103" s="444">
        <f t="shared" ca="1" si="3"/>
        <v>4471033.8347580163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4471033.8347580163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18531.810961847656</v>
      </c>
      <c r="L104" s="444">
        <f t="shared" ca="1" si="3"/>
        <v>4466166.4418052845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4466166.4418052845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18518.796409544608</v>
      </c>
      <c r="L105" s="444">
        <f t="shared" ca="1" si="3"/>
        <v>4463029.9347002506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4463029.9347002506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18505.727629940302</v>
      </c>
      <c r="L106" s="444">
        <f t="shared" ca="1" si="3"/>
        <v>4459880.3588156123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4459880.3588156123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18492.604397087642</v>
      </c>
      <c r="L107" s="444">
        <f t="shared" ca="1" si="3"/>
        <v>4456717.6596981212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4456717.6596981212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18479.426484098094</v>
      </c>
      <c r="L108" s="444">
        <f t="shared" ca="1" si="3"/>
        <v>4453541.7826676406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4453541.7826676406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18466.193663137758</v>
      </c>
      <c r="L109" s="444">
        <f t="shared" ca="1" si="3"/>
        <v>4450352.6728162002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4450352.6728162002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18452.905705423425</v>
      </c>
      <c r="L110" s="444">
        <f t="shared" ca="1" si="3"/>
        <v>4447150.2750070449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4447150.2750070449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18439.56238121861</v>
      </c>
      <c r="L111" s="444">
        <f t="shared" ca="1" si="3"/>
        <v>4443934.5338736847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4443934.5338736847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18426.163459829608</v>
      </c>
      <c r="L112" s="444">
        <f t="shared" ca="1" si="3"/>
        <v>4440705.3938189363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4440705.3938189363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18412.708709601491</v>
      </c>
      <c r="L113" s="444">
        <f t="shared" ca="1" si="3"/>
        <v>4437462.7990139592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4437462.7990139592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18399.197897914088</v>
      </c>
      <c r="L114" s="444">
        <f t="shared" ca="1" si="3"/>
        <v>4434206.6933972947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4434206.6933972947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18385.630791177984</v>
      </c>
      <c r="L115" s="444">
        <f t="shared" ca="1" si="3"/>
        <v>4430937.0206738943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4430937.0206738943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18372.007154830484</v>
      </c>
      <c r="L116" s="444">
        <f t="shared" ca="1" si="3"/>
        <v>4427653.7243141467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4427653.7243141467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18358.326753331534</v>
      </c>
      <c r="L117" s="444">
        <f t="shared" ca="1" si="3"/>
        <v>4424356.7475528996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4424356.7475528996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18344.589350159673</v>
      </c>
      <c r="L118" s="444">
        <f t="shared" ca="1" si="3"/>
        <v>4421046.0333884805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4421046.0333884805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18330.794707807927</v>
      </c>
      <c r="L119" s="444">
        <f t="shared" ca="1" si="3"/>
        <v>4417721.5245817099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4417721.5245817099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18316.942587779715</v>
      </c>
      <c r="L120" s="444">
        <f t="shared" ca="1" si="3"/>
        <v>4414383.1636549113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4414383.1636549113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18303.03275058472</v>
      </c>
      <c r="L121" s="444">
        <f t="shared" ca="1" si="3"/>
        <v>4411030.8928909181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4411030.8928909181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18289.06495573475</v>
      </c>
      <c r="L122" s="444">
        <f t="shared" ca="1" si="3"/>
        <v>4407664.6543320743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4407664.6543320743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18275.038961739567</v>
      </c>
      <c r="L123" s="444">
        <f t="shared" ca="1" si="3"/>
        <v>4404284.3897792352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4404284.3897792352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18260.954526102738</v>
      </c>
      <c r="L124" s="444">
        <f t="shared" ca="1" si="3"/>
        <v>4400890.04079076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4400890.04079076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18246.811405317421</v>
      </c>
      <c r="L125" s="444">
        <f t="shared" ca="1" si="3"/>
        <v>4397481.5486814994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4397481.5486814994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18232.609354862172</v>
      </c>
      <c r="L126" s="444">
        <f t="shared" ca="1" si="3"/>
        <v>4394058.8545217831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4394058.8545217831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18218.348129196685</v>
      </c>
      <c r="L127" s="444">
        <f t="shared" ca="1" si="3"/>
        <v>4390621.8991364017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4390621.8991364017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18204.027481757596</v>
      </c>
      <c r="L128" s="444">
        <f t="shared" ca="1" si="3"/>
        <v>4387170.6231035814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4387170.6231035814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18189.647164954178</v>
      </c>
      <c r="L129" s="444">
        <f t="shared" ca="1" si="3"/>
        <v>4383704.9667539569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4383704.9667539569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18175.206930164077</v>
      </c>
      <c r="L130" s="444">
        <f t="shared" ca="1" si="3"/>
        <v>4380224.8701695427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4380224.8701695427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18160.706527729017</v>
      </c>
      <c r="L131" s="444">
        <f t="shared" ca="1" si="3"/>
        <v>4376730.2731826929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4376730.2731826929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18146.145706950476</v>
      </c>
      <c r="L132" s="444">
        <f t="shared" ca="1" si="3"/>
        <v>4373221.1153750652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4373221.1153750652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18131.524216085363</v>
      </c>
      <c r="L133" s="444">
        <f t="shared" ca="1" si="3"/>
        <v>4369697.3360765725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4369697.3360765725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18116.841802341642</v>
      </c>
      <c r="L134" s="444">
        <f t="shared" ca="1" si="3"/>
        <v>4366158.874364336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4366158.874364336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18102.098211873988</v>
      </c>
      <c r="L135" s="444">
        <f t="shared" ca="1" si="3"/>
        <v>4362605.6690616319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4362605.6690616319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18087.29318977939</v>
      </c>
      <c r="L136" s="444">
        <f t="shared" ca="1" si="3"/>
        <v>4359037.6587368324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4359037.6587368324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18072.426480092727</v>
      </c>
      <c r="L137" s="444">
        <f t="shared" ca="1" si="3"/>
        <v>4355454.7817023471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4355454.7817023471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18057.497825782368</v>
      </c>
      <c r="L138" s="444">
        <f t="shared" ca="1" si="3"/>
        <v>4351856.9760135515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4351856.9760135515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18042.506968745722</v>
      </c>
      <c r="L139" s="444">
        <f t="shared" ca="1" si="3"/>
        <v>4348244.179467719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4348244.179467719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18027.453649804753</v>
      </c>
      <c r="L140" s="444">
        <f t="shared" ca="1" si="3"/>
        <v>4344616.3296029456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4344616.3296029456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18012.337608701531</v>
      </c>
      <c r="L141" s="444">
        <f t="shared" ca="1" si="3"/>
        <v>4340973.3636970688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4340973.3636970688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17997.158584093711</v>
      </c>
      <c r="L142" s="444">
        <f t="shared" ca="1" si="3"/>
        <v>4337315.2187665841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4337315.2187665841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17981.916313550024</v>
      </c>
      <c r="L143" s="444">
        <f t="shared" ca="1" si="3"/>
        <v>4333641.8315655561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4333641.8315655561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17966.61053354574</v>
      </c>
      <c r="L144" s="444">
        <f t="shared" ca="1" si="3"/>
        <v>4329953.1385845235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4329953.1385845235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17951.240979458104</v>
      </c>
      <c r="L145" s="444">
        <f t="shared" ca="1" si="3"/>
        <v>4326249.0760494033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4326249.0760494033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17935.807385561769</v>
      </c>
      <c r="L146" s="444">
        <f t="shared" ca="1" si="3"/>
        <v>4322529.5799203869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4322529.5799203869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17920.309485024201</v>
      </c>
      <c r="L147" s="444">
        <f t="shared" ca="1" si="3"/>
        <v>4318794.5858908324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4318794.5858908324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17904.747009901057</v>
      </c>
      <c r="L148" s="444">
        <f t="shared" ca="1" si="3"/>
        <v>4315044.0293861553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4315044.0293861553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17889.119691131571</v>
      </c>
      <c r="L149" s="444">
        <f t="shared" ca="1" si="3"/>
        <v>4311277.8455627086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4311277.8455627086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17873.427258533877</v>
      </c>
      <c r="L150" s="444">
        <f t="shared" ca="1" si="3"/>
        <v>4307495.9693066636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4307495.9693066636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17857.669440800353</v>
      </c>
      <c r="L151" s="444">
        <f t="shared" ca="1" si="3"/>
        <v>4303698.3352328856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4303698.3352328856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17841.845965492947</v>
      </c>
      <c r="L152" s="444">
        <f t="shared" ca="1" si="3"/>
        <v>4299884.8776837997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4299884.8776837997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17825.956559038423</v>
      </c>
      <c r="L153" s="444">
        <f t="shared" ca="1" si="3"/>
        <v>4296055.5307282601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4296055.5307282601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17810.000946723674</v>
      </c>
      <c r="L154" s="444">
        <f t="shared" ca="1" si="3"/>
        <v>4292210.2281604055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4292210.2281604055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17793.978852690947</v>
      </c>
      <c r="L155" s="444">
        <f t="shared" ca="1" si="3"/>
        <v>4288348.9034985183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4288348.9034985183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17777.889999933082</v>
      </c>
      <c r="L156" s="444">
        <f t="shared" ca="1" si="3"/>
        <v>4284471.4899838734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4284471.4899838734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17761.734110288729</v>
      </c>
      <c r="L157" s="444">
        <f t="shared" ca="1" si="3"/>
        <v>4280577.9205795834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4280577.9205795834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17745.51090443752</v>
      </c>
      <c r="L158" s="444">
        <f t="shared" ca="1" si="3"/>
        <v>4276668.1279694429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4276668.1279694429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17729.220101895269</v>
      </c>
      <c r="L159" s="444">
        <f t="shared" ca="1" si="3"/>
        <v>4272742.0445567593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4272742.0445567593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17712.861421009085</v>
      </c>
      <c r="L160" s="444">
        <f t="shared" ca="1" si="3"/>
        <v>4268799.6024631904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4268799.6024631904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17696.434578952551</v>
      </c>
      <c r="L161" s="444">
        <f t="shared" ca="1" si="3"/>
        <v>4264840.7335275644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4264840.7335275644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17679.939291720773</v>
      </c>
      <c r="L162" s="444">
        <f t="shared" ca="1" si="3"/>
        <v>4260865.3693047073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4260865.3693047073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17663.375274125538</v>
      </c>
      <c r="L163" s="444">
        <f t="shared" ca="1" si="3"/>
        <v>4256873.4410642544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4256873.4410642544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17646.742239790317</v>
      </c>
      <c r="L164" s="444">
        <f t="shared" ca="1" si="3"/>
        <v>4252864.879789466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4252864.879789466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17630.039901145366</v>
      </c>
      <c r="L165" s="444">
        <f t="shared" ca="1" si="3"/>
        <v>4248839.6161760334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4248839.6161760334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17613.26796942273</v>
      </c>
      <c r="L166" s="444">
        <f t="shared" ca="1" si="3"/>
        <v>4244797.580630878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4244797.580630878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17596.42615465125</v>
      </c>
      <c r="L167" s="444">
        <f t="shared" ca="1" si="3"/>
        <v>4240738.7032709513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4240738.7032709513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17579.514165651555</v>
      </c>
      <c r="L168" s="444">
        <f t="shared" ca="1" si="3"/>
        <v>4236662.9139220249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4236662.9139220249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17562.531710031028</v>
      </c>
      <c r="L169" s="444">
        <f t="shared" ca="1" si="3"/>
        <v>4232570.142117478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4232570.142117478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17545.478494178747</v>
      </c>
      <c r="L170" s="444">
        <f t="shared" ca="1" si="3"/>
        <v>4228460.3170970781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4228460.3170970781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17528.354223260416</v>
      </c>
      <c r="L171" s="444">
        <f t="shared" ca="1" si="3"/>
        <v>4224333.3678057604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4224333.3678057604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17511.158601213257</v>
      </c>
      <c r="L172" s="444">
        <f t="shared" ca="1" si="3"/>
        <v>4220189.2228923952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4220189.2228923952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17493.891330740902</v>
      </c>
      <c r="L173" s="444">
        <f t="shared" ca="1" si="3"/>
        <v>4216027.8107085582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4216027.8107085582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17476.552113308247</v>
      </c>
      <c r="L174" s="444">
        <f t="shared" ca="1" si="3"/>
        <v>4211849.0593072884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4211849.0593072884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17459.140649136287</v>
      </c>
      <c r="L175" s="444">
        <f t="shared" ca="1" si="3"/>
        <v>4207652.8964418462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4207652.8964418462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17441.656637196949</v>
      </c>
      <c r="L176" s="444">
        <f t="shared" ca="1" si="3"/>
        <v>4203439.2495644642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4203439.2495644642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17424.099775207855</v>
      </c>
      <c r="L177" s="444">
        <f t="shared" ca="1" si="3"/>
        <v>4199208.0458250931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4199208.0458250931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17406.469759627144</v>
      </c>
      <c r="L178" s="444">
        <f t="shared" ca="1" si="3"/>
        <v>4194959.212070141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4194959.212070141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17388.766285648177</v>
      </c>
      <c r="L179" s="444">
        <f t="shared" ca="1" si="3"/>
        <v>4190692.6748412102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4190692.6748412102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17370.989047194296</v>
      </c>
      <c r="L180" s="444">
        <f t="shared" ca="1" si="3"/>
        <v>4186408.3603738258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4186408.3603738258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17353.13773691353</v>
      </c>
      <c r="L181" s="444">
        <f t="shared" ca="1" si="3"/>
        <v>4182106.1945961607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4182106.1945961607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17335.212046173259</v>
      </c>
      <c r="L182" s="444">
        <f t="shared" ca="1" si="3"/>
        <v>4177786.1031277552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4177786.1031277552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17317.2116650549</v>
      </c>
      <c r="L183" s="444">
        <f t="shared" ca="1" si="3"/>
        <v>4173448.0112782312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4173448.0112782312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17299.136282348551</v>
      </c>
      <c r="L184" s="444">
        <f t="shared" ca="1" si="3"/>
        <v>4169091.8440460009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4169091.8440460009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17280.985585547594</v>
      </c>
      <c r="L185" s="444">
        <f t="shared" ca="1" si="3"/>
        <v>4164717.5261169695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4164717.5261169695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17262.759260843293</v>
      </c>
      <c r="L186" s="444">
        <f t="shared" ca="1" si="3"/>
        <v>4160324.9818632342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4160324.9818632342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17244.456993119398</v>
      </c>
      <c r="L187" s="444">
        <f t="shared" ca="1" si="3"/>
        <v>4155914.1353417747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4155914.1353417747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17226.078465946648</v>
      </c>
      <c r="L188" s="444">
        <f t="shared" ca="1" si="3"/>
        <v>4151484.9102931423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4151484.9102931423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17207.623361577349</v>
      </c>
      <c r="L189" s="444">
        <f t="shared" ca="1" si="3"/>
        <v>4147037.2301401407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4147037.2301401407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17189.091360939841</v>
      </c>
      <c r="L190" s="444">
        <f t="shared" ca="1" si="3"/>
        <v>4142571.0179865016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4142571.0179865016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17170.482143633013</v>
      </c>
      <c r="L191" s="444">
        <f t="shared" ca="1" si="3"/>
        <v>4138086.1966155558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4138086.1966155558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17151.795387920738</v>
      </c>
      <c r="L192" s="444">
        <f t="shared" ca="1" si="3"/>
        <v>4133582.6884888979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4133582.6884888979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17133.030770726327</v>
      </c>
      <c r="L193" s="444">
        <f t="shared" ca="1" si="3"/>
        <v>4129060.4157450455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4129060.4157450455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17114.187967626942</v>
      </c>
      <c r="L194" s="444">
        <f t="shared" ca="1" si="3"/>
        <v>4124519.3001980935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4124519.3001980935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17095.266652847979</v>
      </c>
      <c r="L195" s="444">
        <f t="shared" ca="1" si="3"/>
        <v>4119959.2633363628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4119959.2633363628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17076.266499257432</v>
      </c>
      <c r="L196" s="444">
        <f t="shared" ca="1" si="3"/>
        <v>4115380.2263210416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4115380.2263210416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17057.187178360262</v>
      </c>
      <c r="L197" s="444">
        <f t="shared" ca="1" si="3"/>
        <v>4110782.109984823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4110782.109984823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17038.028360292683</v>
      </c>
      <c r="L198" s="444">
        <f t="shared" ca="1" si="3"/>
        <v>4106164.834830537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4106164.834830537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17018.789713816492</v>
      </c>
      <c r="L199" s="444">
        <f t="shared" ca="1" si="3"/>
        <v>4101528.3210297748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4101528.3210297748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16999.470906313316</v>
      </c>
      <c r="L200" s="444">
        <f t="shared" ca="1" si="3"/>
        <v>4096872.4884215095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4096872.4884215095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16980.071603778877</v>
      </c>
      <c r="L201" s="444">
        <f t="shared" ca="1" si="3"/>
        <v>4092197.2565107094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4092197.2565107094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16960.591470817209</v>
      </c>
      <c r="L202" s="444">
        <f t="shared" ca="1" si="3"/>
        <v>4087502.5444669477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4087502.5444669477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16941.030170634869</v>
      </c>
      <c r="L203" s="444">
        <f t="shared" ca="1" si="3"/>
        <v>4082788.2711230037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4082788.2711230037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16921.387365035105</v>
      </c>
      <c r="L204" s="444">
        <f t="shared" ca="1" si="3"/>
        <v>4078054.3549734601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4078054.3549734601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16901.662714412007</v>
      </c>
      <c r="L205" s="444">
        <f t="shared" ca="1" si="3"/>
        <v>4073300.7141732932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4073300.7141732932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16881.855877744645</v>
      </c>
      <c r="L206" s="444">
        <f t="shared" ca="1" si="3"/>
        <v>4068527.2665364589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4068527.2665364589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16861.966512591167</v>
      </c>
      <c r="L207" s="444">
        <f t="shared" ca="1" si="3"/>
        <v>4063733.9295344711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4063733.9295344711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16841.994275082885</v>
      </c>
      <c r="L208" s="444">
        <f t="shared" ca="1" si="3"/>
        <v>4058920.6202949751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4058920.6202949751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16821.938819918316</v>
      </c>
      <c r="L209" s="444">
        <f t="shared" ca="1" si="3"/>
        <v>4054087.2556003146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4054087.2556003146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16801.799800357236</v>
      </c>
      <c r="L210" s="444">
        <f t="shared" ca="1" si="3"/>
        <v>4049233.7518860931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4049233.7518860931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16781.576868214644</v>
      </c>
      <c r="L211" s="444">
        <f t="shared" ca="1" si="3"/>
        <v>4044360.0252397289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4044360.0252397289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16761.269673854789</v>
      </c>
      <c r="L212" s="444">
        <f t="shared" ca="1" si="3"/>
        <v>4039465.9913990046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4039465.9913990046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16740.877866185107</v>
      </c>
      <c r="L213" s="444">
        <f t="shared" ca="1" si="3"/>
        <v>4034551.565750611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4034551.565750611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16720.401092650132</v>
      </c>
      <c r="L214" s="444">
        <f t="shared" ca="1" si="3"/>
        <v>4029616.6633286821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4029616.6633286821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16699.838999225431</v>
      </c>
      <c r="L215" s="444">
        <f t="shared" ca="1" si="3"/>
        <v>4024661.1988133285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4024661.1988133285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16679.191230411456</v>
      </c>
      <c r="L216" s="444">
        <f t="shared" ca="1" si="3"/>
        <v>4019685.0865291613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4019685.0865291613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16658.457429227426</v>
      </c>
      <c r="L217" s="444">
        <f t="shared" ca="1" si="3"/>
        <v>4014688.2404438099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4014688.2404438099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16637.63723720513</v>
      </c>
      <c r="L218" s="444">
        <f t="shared" ca="1" si="3"/>
        <v>4009670.5741664362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4009670.5741664362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16616.730294382738</v>
      </c>
      <c r="L219" s="444">
        <f t="shared" ca="1" si="3"/>
        <v>4004632.00094624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4004632.00094624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16595.736239298589</v>
      </c>
      <c r="L220" s="444">
        <f t="shared" ca="1" si="3"/>
        <v>3999572.4336709599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3999572.4336709599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16574.654708984919</v>
      </c>
      <c r="L221" s="444">
        <f t="shared" ca="1" si="3"/>
        <v>3994491.7848653658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3994491.7848653658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16553.485338961611</v>
      </c>
      <c r="L222" s="444">
        <f t="shared" ca="1" si="3"/>
        <v>3989389.9666897487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3989389.9666897487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16532.227763229876</v>
      </c>
      <c r="L223" s="444">
        <f t="shared" ca="1" si="3"/>
        <v>3984266.8909383998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3984266.8909383998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16510.88161426592</v>
      </c>
      <c r="L224" s="444">
        <f t="shared" ca="1" si="3"/>
        <v>3979122.4690380869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3979122.4690380869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16489.446523014616</v>
      </c>
      <c r="L225" s="444">
        <f t="shared" ca="1" si="3"/>
        <v>3973956.6120465226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3973956.6120465226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16467.9221188831</v>
      </c>
      <c r="L226" s="444">
        <f t="shared" ca="1" si="3"/>
        <v>3968769.2306508268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3968769.2306508268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16446.308029734366</v>
      </c>
      <c r="L227" s="444">
        <f t="shared" ca="1" si="3"/>
        <v>3963560.2351659825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3963560.2351659825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16424.603881880848</v>
      </c>
      <c r="L228" s="444">
        <f t="shared" ca="1" si="3"/>
        <v>3958329.5355332843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3958329.5355332843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16402.809300077941</v>
      </c>
      <c r="L229" s="444">
        <f t="shared" ca="1" si="3"/>
        <v>3953077.0413187835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3953077.0413187835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16380.923907517521</v>
      </c>
      <c r="L230" s="444">
        <f t="shared" ca="1" si="3"/>
        <v>3947802.6617117221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3947802.6617117221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16358.947325821433</v>
      </c>
      <c r="L231" s="444">
        <f t="shared" ca="1" si="3"/>
        <v>3942506.3055229648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3942506.3055229648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16336.879175034941</v>
      </c>
      <c r="L232" s="444">
        <f t="shared" ca="1" si="3"/>
        <v>3937187.8811834208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3937187.8811834208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16314.719073620176</v>
      </c>
      <c r="L233" s="444">
        <f t="shared" ca="1" si="3"/>
        <v>3931847.2967424621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3931847.2967424621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16292.466638449514</v>
      </c>
      <c r="L234" s="444">
        <f t="shared" ca="1" si="3"/>
        <v>3926484.4598663328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3926484.4598663328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16270.121484798974</v>
      </c>
      <c r="L235" s="444">
        <f t="shared" ca="1" si="3"/>
        <v>3921099.2778365528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3921099.2778365528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16247.683226341558</v>
      </c>
      <c r="L236" s="444">
        <f t="shared" ca="1" si="3"/>
        <v>3915691.6575483154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3915691.6575483154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16225.151475140568</v>
      </c>
      <c r="L237" s="444">
        <f t="shared" ca="1" si="3"/>
        <v>3910261.5055088769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3910261.5055088769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16202.52584164291</v>
      </c>
      <c r="L238" s="444">
        <f t="shared" ca="1" si="3"/>
        <v>3904808.7278359411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3904808.7278359411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16179.805934672344</v>
      </c>
      <c r="L239" s="444">
        <f t="shared" ca="1" si="3"/>
        <v>3899333.2302560345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3899333.2302560345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16156.991361422732</v>
      </c>
      <c r="L240" s="444">
        <f t="shared" ca="1" si="3"/>
        <v>3893834.9181028786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3893834.9181028786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16134.081727451248</v>
      </c>
      <c r="L241" s="444">
        <f t="shared" ca="1" si="3"/>
        <v>3888313.6963157509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3888313.6963157509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16111.076636671551</v>
      </c>
      <c r="L242" s="444">
        <f t="shared" ca="1" si="3"/>
        <v>3882769.4694378437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3882769.4694378437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16087.975691346939</v>
      </c>
      <c r="L243" s="444">
        <f t="shared" ca="1" si="3"/>
        <v>3877202.1416146117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3877202.1416146117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16064.778492083469</v>
      </c>
      <c r="L244" s="444">
        <f t="shared" ca="1" si="3"/>
        <v>3871611.6165921162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3871611.6165921162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16041.48463782307</v>
      </c>
      <c r="L245" s="444">
        <f t="shared" ca="1" si="3"/>
        <v>3865997.7977153603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3865997.7977153603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16018.09372583659</v>
      </c>
      <c r="L246" s="444">
        <f t="shared" ca="1" si="3"/>
        <v>3860360.5879266178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3860360.5879266178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15994.605351716827</v>
      </c>
      <c r="L247" s="444">
        <f t="shared" ca="1" si="3"/>
        <v>3854699.8897637557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3854699.8897637557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15971.019109371569</v>
      </c>
      <c r="L248" s="444">
        <f t="shared" ca="1" si="3"/>
        <v>3849015.6053585485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3849015.6053585485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15947.334591016539</v>
      </c>
      <c r="L249" s="444">
        <f t="shared" ca="1" si="3"/>
        <v>3843307.6364349863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3843307.6364349863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15923.551387168363</v>
      </c>
      <c r="L250" s="444">
        <f t="shared" ca="1" si="3"/>
        <v>3837575.8843075759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3837575.8843075759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15899.669086637487</v>
      </c>
      <c r="L251" s="444">
        <f t="shared" ca="1" si="3"/>
        <v>3831820.2498796345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3831820.2498796345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15875.687276521065</v>
      </c>
      <c r="L252" s="444">
        <f t="shared" ca="1" si="3"/>
        <v>3826040.6336415769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3826040.6336415769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15851.605542195824</v>
      </c>
      <c r="L253" s="444">
        <f t="shared" ca="1" si="3"/>
        <v>3820236.935669194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3820236.935669194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15827.423467310895</v>
      </c>
      <c r="L254" s="444">
        <f t="shared" ca="1" si="3"/>
        <v>3814409.0556219262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3814409.0556219262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15803.140633780613</v>
      </c>
      <c r="L255" s="444">
        <f t="shared" ca="1" si="3"/>
        <v>3808556.8927411279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3808556.8927411279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15778.756621777287</v>
      </c>
      <c r="L256" s="444">
        <f t="shared" ca="1" si="3"/>
        <v>3802680.3458483261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3802680.3458483261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15754.271009723945</v>
      </c>
      <c r="L257" s="444">
        <f t="shared" ca="1" si="3"/>
        <v>3796779.3133434714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3796779.3133434714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15729.683374287051</v>
      </c>
      <c r="L258" s="444">
        <f t="shared" ca="1" si="3"/>
        <v>3790853.6932031796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3790853.6932031796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15704.99329036917</v>
      </c>
      <c r="L259" s="444">
        <f t="shared" ca="1" si="3"/>
        <v>3784903.3829789702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3784903.3829789702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15680.200331101629</v>
      </c>
      <c r="L260" s="444">
        <f t="shared" ca="1" si="3"/>
        <v>3778928.279795493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3778928.279795493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15655.30406783714</v>
      </c>
      <c r="L261" s="444">
        <f t="shared" ca="1" si="3"/>
        <v>3772928.2803487512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3772928.2803487512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15630.304070142385</v>
      </c>
      <c r="L262" s="444">
        <f t="shared" ca="1" si="3"/>
        <v>3766903.2809043149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3766903.2809043149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15605.199905790567</v>
      </c>
      <c r="L263" s="444">
        <f t="shared" ref="L263:L517" ca="1" si="28">I263-J263+K263</f>
        <v>3760853.1772955265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3760853.1772955265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15579.991140753948</v>
      </c>
      <c r="L264" s="444">
        <f t="shared" ca="1" si="28"/>
        <v>3754777.8649217016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3754777.8649217016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15554.677339196345</v>
      </c>
      <c r="L265" s="444">
        <f t="shared" ca="1" si="28"/>
        <v>3748677.238746319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3748677.238746319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15529.258063465584</v>
      </c>
      <c r="L266" s="444">
        <f t="shared" ca="1" si="28"/>
        <v>3742551.1932952055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3742551.1932952055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15503.732874085945</v>
      </c>
      <c r="L267" s="444">
        <f t="shared" ca="1" si="28"/>
        <v>3736399.6226547128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3736399.6226547128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15478.101329750556</v>
      </c>
      <c r="L268" s="444">
        <f t="shared" ca="1" si="28"/>
        <v>3730222.4204698843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3730222.4204698843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15452.362987313772</v>
      </c>
      <c r="L269" s="444">
        <f t="shared" ca="1" si="28"/>
        <v>3724019.4799426193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3724019.4799426193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15426.517401783502</v>
      </c>
      <c r="L270" s="444">
        <f t="shared" ca="1" si="28"/>
        <v>3717790.6938298242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3717790.6938298242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15400.564126313522</v>
      </c>
      <c r="L271" s="444">
        <f t="shared" ca="1" si="28"/>
        <v>3711535.954441559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3711535.954441559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15374.50271219575</v>
      </c>
      <c r="L272" s="444">
        <f t="shared" ca="1" si="28"/>
        <v>3705255.1536391759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3705255.1536391759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15348.332708852487</v>
      </c>
      <c r="L273" s="444">
        <f t="shared" ca="1" si="28"/>
        <v>3698948.1828334494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3698948.1828334494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15322.053663828627</v>
      </c>
      <c r="L274" s="444">
        <f t="shared" ca="1" si="28"/>
        <v>3692614.932982699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3692614.932982699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15295.665122783836</v>
      </c>
      <c r="L275" s="444">
        <f t="shared" ca="1" si="28"/>
        <v>3686255.2945909039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3686255.2945909039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15269.166629484687</v>
      </c>
      <c r="L276" s="444">
        <f t="shared" ca="1" si="28"/>
        <v>3679869.1577058099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3679869.1577058099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15242.557725796794</v>
      </c>
      <c r="L277" s="444">
        <f t="shared" ca="1" si="28"/>
        <v>3673456.411917028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3673456.411917028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15215.837951676873</v>
      </c>
      <c r="L278" s="444">
        <f t="shared" ca="1" si="28"/>
        <v>3667016.9463541261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3667016.9463541261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15189.00684516478</v>
      </c>
      <c r="L279" s="444">
        <f t="shared" ca="1" si="28"/>
        <v>3660550.6496847118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3660550.6496847118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15162.063942375555</v>
      </c>
      <c r="L280" s="444">
        <f t="shared" ca="1" si="28"/>
        <v>3654057.4101125086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3654057.4101125086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15135.008777491375</v>
      </c>
      <c r="L281" s="444">
        <f t="shared" ca="1" si="28"/>
        <v>3647537.115375421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3647537.115375421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15107.840882753508</v>
      </c>
      <c r="L282" s="444">
        <f t="shared" ca="1" si="28"/>
        <v>3640989.6527435957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3640989.6527435957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15080.559788454237</v>
      </c>
      <c r="L283" s="444">
        <f t="shared" ca="1" si="28"/>
        <v>3634414.9090174711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3634414.9090174711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15053.165022928719</v>
      </c>
      <c r="L284" s="444">
        <f t="shared" ca="1" si="28"/>
        <v>3627812.770525821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3627812.770525821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15025.656112546842</v>
      </c>
      <c r="L285" s="444">
        <f t="shared" ca="1" si="28"/>
        <v>3621183.1231237892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3621183.1231237892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14998.032581705045</v>
      </c>
      <c r="L286" s="444">
        <f t="shared" ca="1" si="28"/>
        <v>3614525.8521909155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3614525.8521909155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14970.293952818069</v>
      </c>
      <c r="L287" s="444">
        <f t="shared" ca="1" si="28"/>
        <v>3607840.8426291547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3607840.8426291547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14942.439746310733</v>
      </c>
      <c r="L288" s="444">
        <f t="shared" ca="1" si="28"/>
        <v>3601127.9788608868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3601127.9788608868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14914.469480609616</v>
      </c>
      <c r="L289" s="444">
        <f t="shared" ca="1" si="28"/>
        <v>3594387.1448269174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3594387.1448269174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14886.382672134745</v>
      </c>
      <c r="L290" s="444">
        <f t="shared" ca="1" si="28"/>
        <v>3587618.2239844734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3587618.2239844734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14858.178835291224</v>
      </c>
      <c r="L291" s="444">
        <f t="shared" ca="1" si="28"/>
        <v>3580821.099305186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3580821.099305186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14829.857482460862</v>
      </c>
      <c r="L292" s="444">
        <f t="shared" ca="1" si="28"/>
        <v>3573995.6532730679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3573995.6532730679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14801.418123993706</v>
      </c>
      <c r="L293" s="444">
        <f t="shared" ca="1" si="28"/>
        <v>3567141.7678824826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3567141.7678824826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14772.860268199598</v>
      </c>
      <c r="L294" s="444">
        <f t="shared" ca="1" si="28"/>
        <v>3560259.3246361036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3560259.3246361036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14744.183421339687</v>
      </c>
      <c r="L295" s="444">
        <f t="shared" ca="1" si="28"/>
        <v>3553348.2045428646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3553348.2045428646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14715.387087617857</v>
      </c>
      <c r="L296" s="444">
        <f t="shared" ca="1" si="28"/>
        <v>3546408.2881159037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3546408.2881159037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14686.470769172187</v>
      </c>
      <c r="L297" s="444">
        <f t="shared" ca="1" si="28"/>
        <v>3539439.455370497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3539439.455370497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14657.433966066325</v>
      </c>
      <c r="L298" s="444">
        <f t="shared" ca="1" si="28"/>
        <v>3532441.5858219843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3532441.5858219843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14628.276176280853</v>
      </c>
      <c r="L299" s="444">
        <f t="shared" ca="1" si="28"/>
        <v>3525414.5584836863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3525414.5584836863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14598.996895704615</v>
      </c>
      <c r="L300" s="444">
        <f t="shared" ca="1" si="28"/>
        <v>3518358.2518648119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3518358.2518648119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14569.595618125968</v>
      </c>
      <c r="L301" s="444">
        <f t="shared" ca="1" si="28"/>
        <v>3511272.543968359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3511272.543968359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14540.071835224084</v>
      </c>
      <c r="L302" s="444">
        <f t="shared" ca="1" si="28"/>
        <v>3504157.3122890042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3504157.3122890042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14510.425036560106</v>
      </c>
      <c r="L303" s="444">
        <f t="shared" ca="1" si="28"/>
        <v>3497012.4338109856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3497012.4338109856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14480.654709568364</v>
      </c>
      <c r="L304" s="444">
        <f t="shared" ca="1" si="28"/>
        <v>3489837.785005975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3489837.785005975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14450.760339547485</v>
      </c>
      <c r="L305" s="444">
        <f t="shared" ca="1" si="28"/>
        <v>3482633.2418309436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3482633.2418309436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14420.74140965152</v>
      </c>
      <c r="L306" s="444">
        <f t="shared" ca="1" si="28"/>
        <v>3475398.6797260162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3475398.6797260162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14390.597400880986</v>
      </c>
      <c r="L307" s="444">
        <f t="shared" ca="1" si="28"/>
        <v>3468133.9736123183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3468133.9736123183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14360.327792073916</v>
      </c>
      <c r="L308" s="444">
        <f t="shared" ca="1" si="28"/>
        <v>3460838.9978898135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3460838.9978898135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14329.932059896812</v>
      </c>
      <c r="L309" s="444">
        <f t="shared" ca="1" si="28"/>
        <v>3453513.6264351313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3453513.6264351313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14299.409678835635</v>
      </c>
      <c r="L310" s="444">
        <f t="shared" ca="1" si="28"/>
        <v>3446157.7325993879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3446157.7325993879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14268.760121186704</v>
      </c>
      <c r="L311" s="444">
        <f t="shared" ca="1" si="28"/>
        <v>3438771.1892059958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3438771.1892059958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14237.982857047573</v>
      </c>
      <c r="L312" s="444">
        <f t="shared" ca="1" si="28"/>
        <v>3431353.8685484645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3431353.8685484645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14207.077354307859</v>
      </c>
      <c r="L313" s="444">
        <f t="shared" ca="1" si="28"/>
        <v>3423905.6423881934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3423905.6423881934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14176.043078640059</v>
      </c>
      <c r="L314" s="444">
        <f t="shared" ca="1" si="28"/>
        <v>3416426.3819522546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3416426.3819522546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14144.879493490314</v>
      </c>
      <c r="L315" s="444">
        <f t="shared" ca="1" si="28"/>
        <v>3408915.957931166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3408915.957931166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14113.586060069114</v>
      </c>
      <c r="L316" s="444">
        <f t="shared" ca="1" si="28"/>
        <v>3401374.2404766562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3401374.2404766562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14082.162237341989</v>
      </c>
      <c r="L317" s="444">
        <f t="shared" ca="1" si="28"/>
        <v>3393801.0991994194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3393801.0991994194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14050.607482020167</v>
      </c>
      <c r="L318" s="444">
        <f t="shared" ca="1" si="28"/>
        <v>3386196.4031668608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3386196.4031668608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14018.921248551176</v>
      </c>
      <c r="L319" s="444">
        <f t="shared" ca="1" si="28"/>
        <v>3378560.020900833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3378560.020900833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13987.102989109391</v>
      </c>
      <c r="L320" s="444">
        <f t="shared" ca="1" si="28"/>
        <v>3370891.8203753633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3370891.8203753633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13955.152153586603</v>
      </c>
      <c r="L321" s="444">
        <f t="shared" ca="1" si="28"/>
        <v>3363191.669014371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3363191.669014371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13923.068189582465</v>
      </c>
      <c r="L322" s="444">
        <f t="shared" ca="1" si="28"/>
        <v>3355459.4336893745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3355459.4336893745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13890.850542394979</v>
      </c>
      <c r="L323" s="444">
        <f t="shared" ca="1" si="28"/>
        <v>3347694.9807171905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3347694.9807171905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13858.498655010882</v>
      </c>
      <c r="L324" s="444">
        <f t="shared" ca="1" si="28"/>
        <v>3339898.1758576226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3339898.1758576226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13826.011968096016</v>
      </c>
      <c r="L325" s="444">
        <f t="shared" ca="1" si="28"/>
        <v>3332068.8843111396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3332068.8843111396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13793.38991998567</v>
      </c>
      <c r="L326" s="444">
        <f t="shared" ca="1" si="28"/>
        <v>3324206.9707165463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3324206.9707165463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13760.631946674865</v>
      </c>
      <c r="L327" s="444">
        <f t="shared" ca="1" si="28"/>
        <v>3316312.2991486425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3316312.2991486425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13727.737481808597</v>
      </c>
      <c r="L328" s="444">
        <f t="shared" ca="1" si="28"/>
        <v>3308384.7331158724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3308384.7331158724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13694.705956672055</v>
      </c>
      <c r="L329" s="444">
        <f t="shared" ca="1" si="28"/>
        <v>3300424.1355579654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3300424.1355579654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13661.536800180776</v>
      </c>
      <c r="L330" s="444">
        <f t="shared" ca="1" si="28"/>
        <v>3292430.3688435671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3292430.3688435671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13628.229438870783</v>
      </c>
      <c r="L331" s="444">
        <f t="shared" ca="1" si="28"/>
        <v>3284403.2947678589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3284403.2947678589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13594.783296888667</v>
      </c>
      <c r="L332" s="444">
        <f t="shared" ca="1" si="28"/>
        <v>3276342.7745501688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3276342.7745501688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13561.197795981625</v>
      </c>
      <c r="L333" s="444">
        <f t="shared" ca="1" si="28"/>
        <v>3268248.6688315715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3268248.6688315715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13527.472355487469</v>
      </c>
      <c r="L334" s="444">
        <f t="shared" ca="1" si="28"/>
        <v>3260120.8376724799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3260120.8376724799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13493.606392324587</v>
      </c>
      <c r="L335" s="444">
        <f t="shared" ca="1" si="28"/>
        <v>3251959.1405502255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3251959.1405502255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13459.599320981861</v>
      </c>
      <c r="L336" s="444">
        <f t="shared" ca="1" si="28"/>
        <v>3243763.4363566283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3243763.4363566283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13425.450553508539</v>
      </c>
      <c r="L337" s="444">
        <f t="shared" ca="1" si="28"/>
        <v>3235533.5833955579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3235533.5833955579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13391.15949950408</v>
      </c>
      <c r="L338" s="444">
        <f t="shared" ca="1" si="28"/>
        <v>3227269.4393804832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3227269.4393804832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13356.725566107934</v>
      </c>
      <c r="L339" s="444">
        <f t="shared" ca="1" si="28"/>
        <v>3218970.8614320122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3218970.8614320122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13322.148157989306</v>
      </c>
      <c r="L340" s="444">
        <f t="shared" ca="1" si="28"/>
        <v>3210637.7060754225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3210637.7060754225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13287.426677336849</v>
      </c>
      <c r="L341" s="444">
        <f t="shared" ca="1" si="28"/>
        <v>3202269.8292381805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3202269.8292381805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13252.56052384834</v>
      </c>
      <c r="L342" s="444">
        <f t="shared" ca="1" si="28"/>
        <v>3193867.0862474502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3193867.0862474502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13217.549094720298</v>
      </c>
      <c r="L343" s="444">
        <f t="shared" ca="1" si="28"/>
        <v>3185429.3318275916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3185429.3318275916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13182.391784637553</v>
      </c>
      <c r="L344" s="444">
        <f t="shared" ca="1" si="28"/>
        <v>3176956.4200976505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3176956.4200976505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13147.087985762799</v>
      </c>
      <c r="L345" s="444">
        <f t="shared" ca="1" si="28"/>
        <v>3168448.2045688345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3168448.2045688345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13111.637087726065</v>
      </c>
      <c r="L346" s="444">
        <f t="shared" ca="1" si="28"/>
        <v>3159904.5381419817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3159904.5381419817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13076.038477614178</v>
      </c>
      <c r="L347" s="444">
        <f t="shared" ca="1" si="28"/>
        <v>3151325.2731050169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3151325.2731050169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13040.291539960159</v>
      </c>
      <c r="L348" s="444">
        <f t="shared" ca="1" si="28"/>
        <v>3142710.2611303981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3142710.2611303981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13004.39565673258</v>
      </c>
      <c r="L349" s="444">
        <f t="shared" ca="1" si="28"/>
        <v>3134059.3532725517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3134059.3532725517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12968.350207324887</v>
      </c>
      <c r="L350" s="444">
        <f t="shared" ca="1" si="28"/>
        <v>3125372.3999652979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3125372.3999652979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12932.154568544662</v>
      </c>
      <c r="L351" s="444">
        <f t="shared" ca="1" si="28"/>
        <v>3116649.2510192636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3116649.2510192636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12895.808114602853</v>
      </c>
      <c r="L352" s="444">
        <f t="shared" ca="1" si="28"/>
        <v>3107889.7556192875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3107889.7556192875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12859.310217102953</v>
      </c>
      <c r="L353" s="444">
        <f t="shared" ca="1" si="28"/>
        <v>3099093.7623218116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3099093.7623218116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12822.660245030136</v>
      </c>
      <c r="L354" s="444">
        <f t="shared" ca="1" si="28"/>
        <v>3090261.119052263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3090261.119052263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12785.85756474035</v>
      </c>
      <c r="L355" s="444">
        <f t="shared" ca="1" si="28"/>
        <v>3081391.6731024245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3081391.6731024245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12748.901539949356</v>
      </c>
      <c r="L356" s="444">
        <f t="shared" ca="1" si="28"/>
        <v>3072485.2711277949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3072485.2711277949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12711.791531721734</v>
      </c>
      <c r="L357" s="444">
        <f t="shared" ca="1" si="28"/>
        <v>3063541.7591449376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3063541.7591449376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12674.526898459828</v>
      </c>
      <c r="L358" s="444">
        <f t="shared" ca="1" si="28"/>
        <v>3054560.9825288188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3054560.9825288188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12637.106995892666</v>
      </c>
      <c r="L359" s="444">
        <f t="shared" ca="1" si="28"/>
        <v>3045542.7860101326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3045542.7860101326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12599.531177064808</v>
      </c>
      <c r="L360" s="444">
        <f t="shared" ca="1" si="28"/>
        <v>3036487.0136726187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3036487.0136726187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12561.798792325166</v>
      </c>
      <c r="L361" s="444">
        <f t="shared" ca="1" si="28"/>
        <v>3027393.5089503648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3027393.5089503648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12523.909189315775</v>
      </c>
      <c r="L362" s="444">
        <f t="shared" ca="1" si="28"/>
        <v>3018262.1146251019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3018262.1146251019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12485.861712960512</v>
      </c>
      <c r="L363" s="444">
        <f t="shared" ca="1" si="28"/>
        <v>3009092.6728234836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3009092.6728234836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12447.65570545377</v>
      </c>
      <c r="L364" s="444">
        <f t="shared" ca="1" si="28"/>
        <v>2999885.0250143586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2999885.0250143586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12409.290506249083</v>
      </c>
      <c r="L365" s="444">
        <f t="shared" ca="1" si="28"/>
        <v>2990639.012006029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2990639.012006029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12370.765452047708</v>
      </c>
      <c r="L366" s="444">
        <f t="shared" ca="1" si="28"/>
        <v>2981354.473943498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2981354.473943498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12332.079876787164</v>
      </c>
      <c r="L367" s="444">
        <f t="shared" ca="1" si="28"/>
        <v>2972031.2503057062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2972031.2503057062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12293.233111629697</v>
      </c>
      <c r="L368" s="444">
        <f t="shared" ca="1" si="28"/>
        <v>2962669.1799027571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2962669.1799027571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12254.224484950742</v>
      </c>
      <c r="L369" s="444">
        <f t="shared" ca="1" si="28"/>
        <v>2953268.100873129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2953268.100873129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12215.053322327292</v>
      </c>
      <c r="L370" s="444">
        <f t="shared" ca="1" si="28"/>
        <v>2943827.8506808775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2943827.8506808775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12175.718946526244</v>
      </c>
      <c r="L371" s="444">
        <f t="shared" ca="1" si="28"/>
        <v>2934348.2661128249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2934348.2661128249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12136.220677492693</v>
      </c>
      <c r="L372" s="444">
        <f t="shared" ca="1" si="28"/>
        <v>2924829.1832757387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2924829.1832757387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12096.557832338167</v>
      </c>
      <c r="L373" s="444">
        <f t="shared" ca="1" si="28"/>
        <v>2915270.4375934983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2915270.4375934983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12056.729725328831</v>
      </c>
      <c r="L374" s="444">
        <f t="shared" ca="1" si="28"/>
        <v>2905671.8638042482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2905671.8638042482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12016.735667873621</v>
      </c>
      <c r="L375" s="444">
        <f t="shared" ca="1" si="28"/>
        <v>2896033.295957543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2896033.295957543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11976.57496851235</v>
      </c>
      <c r="L376" s="444">
        <f t="shared" ca="1" si="28"/>
        <v>2886354.5674114763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2886354.5674114763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11936.246932903739</v>
      </c>
      <c r="L377" s="444">
        <f t="shared" ca="1" si="28"/>
        <v>2876635.5108298012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2876635.5108298012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11895.750863813426</v>
      </c>
      <c r="L378" s="444">
        <f t="shared" ca="1" si="28"/>
        <v>2866875.9581790357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2866875.9581790357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11855.086061101903</v>
      </c>
      <c r="L379" s="444">
        <f t="shared" ca="1" si="28"/>
        <v>2857075.7407255587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2857075.7407255587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11814.251821712416</v>
      </c>
      <c r="L380" s="444">
        <f t="shared" ca="1" si="28"/>
        <v>2847234.6890326925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2847234.6890326925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11773.247439658806</v>
      </c>
      <c r="L381" s="444">
        <f t="shared" ca="1" si="28"/>
        <v>2837352.6329577724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2837352.6329577724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11732.072206013307</v>
      </c>
      <c r="L382" s="444">
        <f t="shared" ca="1" si="28"/>
        <v>2827429.4016492069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2827429.4016492069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11690.725408894283</v>
      </c>
      <c r="L383" s="444">
        <f t="shared" ca="1" si="28"/>
        <v>2817464.8235435225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2817464.8235435225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11649.206333453933</v>
      </c>
      <c r="L384" s="444">
        <f t="shared" ca="1" si="28"/>
        <v>2807458.7263623974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2807458.7263623974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11607.51426186591</v>
      </c>
      <c r="L385" s="444">
        <f t="shared" ca="1" si="28"/>
        <v>2797410.9371096846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2797410.9371096846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11565.64847331294</v>
      </c>
      <c r="L386" s="444">
        <f t="shared" ca="1" si="28"/>
        <v>2787321.2820684188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2787321.2820684188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11523.608243974333</v>
      </c>
      <c r="L387" s="444">
        <f t="shared" ca="1" si="28"/>
        <v>2777189.5867978144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2777189.5867978144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11481.392847013482</v>
      </c>
      <c r="L388" s="444">
        <f t="shared" ca="1" si="28"/>
        <v>2767015.6761302492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2767015.6761302492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11439.001552565293</v>
      </c>
      <c r="L389" s="444">
        <f t="shared" ca="1" si="28"/>
        <v>2756799.3741682358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2756799.3741682358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11396.433627723571</v>
      </c>
      <c r="L390" s="444">
        <f t="shared" ca="1" si="28"/>
        <v>2746540.5042813807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2746540.5042813807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11353.688336528341</v>
      </c>
      <c r="L391" s="444">
        <f t="shared" ca="1" si="28"/>
        <v>2736238.8891033302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2736238.8891033302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11310.764939953131</v>
      </c>
      <c r="L392" s="444">
        <f t="shared" ca="1" si="28"/>
        <v>2725894.3505287045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2725894.3505287045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11267.66269589219</v>
      </c>
      <c r="L393" s="444">
        <f t="shared" ca="1" si="28"/>
        <v>2715506.7097100178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2715506.7097100178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11224.380859147663</v>
      </c>
      <c r="L394" s="444">
        <f t="shared" ca="1" si="28"/>
        <v>2705075.7870545867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2705075.7870545867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11180.918681416699</v>
      </c>
      <c r="L395" s="444">
        <f t="shared" ca="1" si="28"/>
        <v>2694601.4022214245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2694601.4022214245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11137.275411278524</v>
      </c>
      <c r="L396" s="444">
        <f t="shared" ca="1" si="28"/>
        <v>2684083.3741181241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2684083.3741181241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11093.450294181439</v>
      </c>
      <c r="L397" s="444">
        <f t="shared" ca="1" si="28"/>
        <v>2673521.5208977265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2673521.5208977265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11049.442572429782</v>
      </c>
      <c r="L398" s="444">
        <f t="shared" ca="1" si="28"/>
        <v>2662915.6599555775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2662915.6599555775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11005.251485170827</v>
      </c>
      <c r="L399" s="444">
        <f t="shared" ca="1" si="28"/>
        <v>2652265.6079261694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2652265.6079261694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10960.876268381628</v>
      </c>
      <c r="L400" s="444">
        <f t="shared" ca="1" si="28"/>
        <v>2641571.1806799723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2641571.1806799723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10916.316154855806</v>
      </c>
      <c r="L401" s="444">
        <f t="shared" ca="1" si="28"/>
        <v>2630832.1933202492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2630832.1933202492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10871.570374190293</v>
      </c>
      <c r="L402" s="444">
        <f t="shared" ca="1" si="28"/>
        <v>2620048.4601798607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2620048.4601798607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10826.638152772008</v>
      </c>
      <c r="L403" s="444">
        <f t="shared" ca="1" si="28"/>
        <v>2609219.794818054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2609219.794818054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10781.518713764479</v>
      </c>
      <c r="L404" s="444">
        <f t="shared" ca="1" si="28"/>
        <v>2598346.0100172395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2598346.0100172395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10736.211277094419</v>
      </c>
      <c r="L405" s="444">
        <f t="shared" ca="1" si="28"/>
        <v>2587426.9177797548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2587426.9177797548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10690.715059438233</v>
      </c>
      <c r="L406" s="444">
        <f t="shared" ca="1" si="28"/>
        <v>2576462.3293246143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2576462.3293246143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10645.02927420848</v>
      </c>
      <c r="L407" s="444">
        <f t="shared" ca="1" si="28"/>
        <v>2565452.0550842439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2565452.0550842439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10599.153131540272</v>
      </c>
      <c r="L408" s="444">
        <f t="shared" ca="1" si="28"/>
        <v>2554395.9047012054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2554395.9047012054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10553.085838277611</v>
      </c>
      <c r="L409" s="444">
        <f t="shared" ca="1" si="28"/>
        <v>2543293.6870249044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2543293.6870249044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10506.826597959689</v>
      </c>
      <c r="L410" s="444">
        <f t="shared" ca="1" si="28"/>
        <v>2532145.2101082853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2532145.2101082853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10460.37461080711</v>
      </c>
      <c r="L411" s="444">
        <f t="shared" ca="1" si="28"/>
        <v>2520950.2812045137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2520950.2812045137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10413.729073708062</v>
      </c>
      <c r="L412" s="444">
        <f t="shared" ca="1" si="28"/>
        <v>2509708.7067636428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2509708.7067636428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10366.889180204433</v>
      </c>
      <c r="L413" s="444">
        <f t="shared" ca="1" si="28"/>
        <v>2498420.2924292684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2498420.2924292684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10319.854120477872</v>
      </c>
      <c r="L414" s="444">
        <f t="shared" ca="1" si="28"/>
        <v>2487084.8430351675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2487084.8430351675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10272.623081335787</v>
      </c>
      <c r="L415" s="444">
        <f t="shared" ca="1" si="28"/>
        <v>2475702.1626019245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2475702.1626019245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10225.195246197274</v>
      </c>
      <c r="L416" s="444">
        <f t="shared" ca="1" si="28"/>
        <v>2464272.0543335429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2464272.0543335429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10177.569795079016</v>
      </c>
      <c r="L417" s="444">
        <f t="shared" ca="1" si="28"/>
        <v>2452794.3206140432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2452794.3206140432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10129.745904581101</v>
      </c>
      <c r="L418" s="444">
        <f t="shared" ca="1" si="28"/>
        <v>2441268.7630040455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2441268.7630040455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10081.722747872778</v>
      </c>
      <c r="L419" s="444">
        <f t="shared" ca="1" si="28"/>
        <v>2429695.1822373392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2429695.1822373392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10033.499494678168</v>
      </c>
      <c r="L420" s="444">
        <f t="shared" ca="1" si="28"/>
        <v>2418073.3782174387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2418073.3782174387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9985.0753112619168</v>
      </c>
      <c r="L421" s="444">
        <f t="shared" ca="1" si="28"/>
        <v>2406403.1500141216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2406403.1500141216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9936.449360414761</v>
      </c>
      <c r="L422" s="444">
        <f t="shared" ca="1" si="28"/>
        <v>2394684.2958599576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2394684.2958599576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9887.6208014390777</v>
      </c>
      <c r="L423" s="444">
        <f t="shared" ca="1" si="28"/>
        <v>2382916.6131468178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2382916.6131468178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9838.5887901343285</v>
      </c>
      <c r="L424" s="444">
        <f t="shared" ca="1" si="28"/>
        <v>2371099.8984223735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2371099.8984223735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9789.3524787824772</v>
      </c>
      <c r="L425" s="444">
        <f t="shared" ca="1" si="28"/>
        <v>2359233.9473865773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2359233.9473865773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9739.9110161333265</v>
      </c>
      <c r="L426" s="444">
        <f t="shared" ca="1" si="28"/>
        <v>2347318.5548881316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2347318.5548881316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9690.2635473898026</v>
      </c>
      <c r="L427" s="444">
        <f t="shared" ca="1" si="28"/>
        <v>2335353.5149209425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2335353.5149209425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9640.4092141931815</v>
      </c>
      <c r="L428" s="444">
        <f t="shared" ca="1" si="28"/>
        <v>2323338.6206205566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2323338.6206205566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9590.3471546082401</v>
      </c>
      <c r="L429" s="444">
        <f t="shared" ca="1" si="28"/>
        <v>2311273.6642605863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2311273.6642605863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9540.0765031083647</v>
      </c>
      <c r="L430" s="444">
        <f t="shared" ca="1" si="28"/>
        <v>2299158.4372491157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2299158.4372491157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9489.5963905605695</v>
      </c>
      <c r="L431" s="444">
        <f t="shared" ca="1" si="28"/>
        <v>2286992.7301250976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2286992.7301250976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9438.9059442104954</v>
      </c>
      <c r="L432" s="444">
        <f t="shared" ca="1" si="28"/>
        <v>2274776.3325547292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2274776.3325547292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9388.0042876672924</v>
      </c>
      <c r="L433" s="444">
        <f t="shared" ca="1" si="28"/>
        <v>2262509.0333278175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2262509.0333278175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9336.8905408884948</v>
      </c>
      <c r="L434" s="444">
        <f t="shared" ca="1" si="28"/>
        <v>2250190.6203541271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2250190.6203541271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9285.5638201647853</v>
      </c>
      <c r="L435" s="444">
        <f t="shared" ca="1" si="28"/>
        <v>2237820.8806597129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2237820.8806597129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9234.0232381047244</v>
      </c>
      <c r="L436" s="444">
        <f t="shared" ca="1" si="28"/>
        <v>2225399.6003832389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2225399.6003832389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9182.2679036194168</v>
      </c>
      <c r="L437" s="444">
        <f t="shared" ca="1" si="28"/>
        <v>2212926.5647722795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2212926.5647722795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9130.2969219070856</v>
      </c>
      <c r="L438" s="444">
        <f t="shared" ca="1" si="28"/>
        <v>2200401.5581796076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2200401.5581796076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9078.1093944376189</v>
      </c>
      <c r="L439" s="444">
        <f t="shared" ca="1" si="28"/>
        <v>2187824.3640594664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2187824.3640594664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9025.7044189370317</v>
      </c>
      <c r="L440" s="444">
        <f t="shared" ca="1" si="28"/>
        <v>2175194.7649638248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2175194.7649638248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8973.0810893718572</v>
      </c>
      <c r="L441" s="444">
        <f t="shared" ca="1" si="28"/>
        <v>2162512.5425386177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2162512.5425386177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8920.2384959334959</v>
      </c>
      <c r="L442" s="444">
        <f t="shared" ca="1" si="28"/>
        <v>2149777.4775199722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2149777.4775199722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8867.1757250224728</v>
      </c>
      <c r="L443" s="444">
        <f t="shared" ca="1" si="28"/>
        <v>2136989.3497304157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2136989.3497304157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8813.8918592326536</v>
      </c>
      <c r="L444" s="444">
        <f t="shared" ca="1" si="28"/>
        <v>2124147.9380750693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2124147.9380750693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8760.3859773353761</v>
      </c>
      <c r="L445" s="444">
        <f t="shared" ca="1" si="28"/>
        <v>2111253.0205378258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2111253.0205378258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8706.6571542635284</v>
      </c>
      <c r="L446" s="444">
        <f t="shared" ca="1" si="28"/>
        <v>2098304.3741775104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2098304.3741775104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8652.7044610955472</v>
      </c>
      <c r="L447" s="444">
        <f t="shared" ca="1" si="28"/>
        <v>2085301.7751240272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2085301.7751240272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8598.5269650393675</v>
      </c>
      <c r="L448" s="444">
        <f t="shared" ca="1" si="28"/>
        <v>2072244.9985744876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2072244.9985744876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8544.1237294162856</v>
      </c>
      <c r="L449" s="444">
        <f t="shared" ca="1" si="28"/>
        <v>2059133.8187893252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2059133.8187893252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8489.4938136447763</v>
      </c>
      <c r="L450" s="444">
        <f t="shared" ca="1" si="28"/>
        <v>2045968.0090883912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2045968.0090883912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8434.6362732242178</v>
      </c>
      <c r="L451" s="444">
        <f t="shared" ca="1" si="28"/>
        <v>2032747.3418470365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2032747.3418470365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8379.5501597185721</v>
      </c>
      <c r="L452" s="444">
        <f t="shared" ca="1" si="28"/>
        <v>2019471.5884921763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2019471.5884921763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8324.2345207399885</v>
      </c>
      <c r="L453" s="444">
        <f t="shared" ca="1" si="28"/>
        <v>2006140.5194983373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2006140.5194983373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8268.6883999323272</v>
      </c>
      <c r="L454" s="444">
        <f t="shared" ca="1" si="28"/>
        <v>1992753.9043836908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1992753.9043836908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8212.9108369546339</v>
      </c>
      <c r="L455" s="444">
        <f t="shared" ca="1" si="28"/>
        <v>1979311.5117060666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1979311.5117060666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8156.900867464532</v>
      </c>
      <c r="L456" s="444">
        <f t="shared" ca="1" si="28"/>
        <v>1965813.1090589522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1965813.1090589522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8100.6575231015549</v>
      </c>
      <c r="L457" s="444">
        <f t="shared" ca="1" si="28"/>
        <v>1952258.463067475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1952258.463067475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8044.1798314704001</v>
      </c>
      <c r="L458" s="444">
        <f t="shared" ca="1" si="28"/>
        <v>1938647.3393843665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1938647.3393843665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7987.4668161241152</v>
      </c>
      <c r="L459" s="444">
        <f t="shared" ca="1" si="28"/>
        <v>1924979.5026859117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1924979.5026859117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7930.5174965472215</v>
      </c>
      <c r="L460" s="444">
        <f t="shared" ca="1" si="28"/>
        <v>1911254.7166678801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1911254.7166678801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7873.3308881387547</v>
      </c>
      <c r="L461" s="444">
        <f t="shared" ca="1" si="28"/>
        <v>1897472.7440414401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1897472.7440414401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7815.9060021952546</v>
      </c>
      <c r="L462" s="444">
        <f t="shared" ca="1" si="28"/>
        <v>1883633.3465290566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1883633.3465290566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7758.2418458936572</v>
      </c>
      <c r="L463" s="444">
        <f t="shared" ca="1" si="28"/>
        <v>1869736.2848603714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1869736.2848603714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7700.3374222741359</v>
      </c>
      <c r="L464" s="444">
        <f t="shared" ca="1" si="28"/>
        <v>1855781.3187680666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1855781.3187680666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7642.1917302228649</v>
      </c>
      <c r="L465" s="444">
        <f t="shared" ca="1" si="28"/>
        <v>1841768.2069837106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1841768.2069837106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7583.8037644547148</v>
      </c>
      <c r="L466" s="444">
        <f t="shared" ca="1" si="28"/>
        <v>1827696.7072335866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1827696.7072335866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7525.1725154958658</v>
      </c>
      <c r="L467" s="444">
        <f t="shared" ca="1" si="28"/>
        <v>1813566.5762345036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1813566.5762345036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7466.2969696663531</v>
      </c>
      <c r="L468" s="444">
        <f t="shared" ca="1" si="28"/>
        <v>1799377.5696895912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1799377.5696895912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7407.1761090625505</v>
      </c>
      <c r="L469" s="444">
        <f t="shared" ca="1" si="28"/>
        <v>1785129.4422840748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1785129.4422840748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7347.8089115395669</v>
      </c>
      <c r="L470" s="444">
        <f t="shared" ca="1" si="28"/>
        <v>1770821.9476810356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1770821.9476810356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7288.1943506935704</v>
      </c>
      <c r="L471" s="444">
        <f t="shared" ca="1" si="28"/>
        <v>1756454.8385171504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1756454.8385171504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7228.3313958440476</v>
      </c>
      <c r="L472" s="444">
        <f t="shared" ca="1" si="28"/>
        <v>1742027.8663984155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1742027.8663984155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7168.2190120159858</v>
      </c>
      <c r="L473" s="444">
        <f t="shared" ca="1" si="28"/>
        <v>1727540.7818958526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1727540.7818958526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7107.8561599219738</v>
      </c>
      <c r="L474" s="444">
        <f t="shared" ca="1" si="28"/>
        <v>1712993.3345411958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1712993.3345411958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7047.2417959442373</v>
      </c>
      <c r="L475" s="444">
        <f t="shared" ca="1" si="28"/>
        <v>1698385.2728225612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1698385.2728225612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6986.374872116593</v>
      </c>
      <c r="L476" s="444">
        <f t="shared" ca="1" si="28"/>
        <v>1683716.344180099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1683716.344180099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6925.2543361063344</v>
      </c>
      <c r="L477" s="444">
        <f t="shared" ca="1" si="28"/>
        <v>1668986.2950016265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1668986.2950016265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6863.8791311960313</v>
      </c>
      <c r="L478" s="444">
        <f t="shared" ca="1" si="28"/>
        <v>1654194.8706182437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1654194.8706182437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6802.2481962652701</v>
      </c>
      <c r="L479" s="444">
        <f t="shared" ca="1" si="28"/>
        <v>1639341.8152999301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1639341.8152999301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6740.3604657722963</v>
      </c>
      <c r="L480" s="444">
        <f t="shared" ca="1" si="28"/>
        <v>1624426.8722511234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1624426.8722511234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6678.2148697356024</v>
      </c>
      <c r="L481" s="444">
        <f t="shared" ca="1" si="28"/>
        <v>1609449.7836062801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1609449.7836062801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6615.8103337154216</v>
      </c>
      <c r="L482" s="444">
        <f t="shared" ca="1" si="28"/>
        <v>1594410.2904254168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1594410.2904254168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6553.1457787951576</v>
      </c>
      <c r="L483" s="444">
        <f t="shared" ca="1" si="28"/>
        <v>1579308.1326896332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1579308.1326896332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6490.2201215627265</v>
      </c>
      <c r="L484" s="444">
        <f t="shared" ca="1" si="28"/>
        <v>1564143.049296617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1564143.049296617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6427.0322740918255</v>
      </c>
      <c r="L485" s="444">
        <f t="shared" ca="1" si="28"/>
        <v>1548914.77805613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1548914.77805613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6363.5811439231302</v>
      </c>
      <c r="L486" s="444">
        <f t="shared" ca="1" si="28"/>
        <v>1533623.0556854743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1533623.0556854743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6299.8656340453981</v>
      </c>
      <c r="L487" s="444">
        <f t="shared" ca="1" si="28"/>
        <v>1518267.6178049408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1518267.6178049408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6235.8846428765082</v>
      </c>
      <c r="L488" s="444">
        <f t="shared" ca="1" si="28"/>
        <v>1502848.1989332384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1502848.1989332384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6171.6370642444144</v>
      </c>
      <c r="L489" s="444">
        <f t="shared" ca="1" si="28"/>
        <v>1487364.5324829039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1487364.5324829039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6107.1217873680207</v>
      </c>
      <c r="L490" s="444">
        <f t="shared" ca="1" si="28"/>
        <v>1471816.3507556932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1471816.3507556932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6042.3376968379762</v>
      </c>
      <c r="L491" s="444">
        <f t="shared" ca="1" si="28"/>
        <v>1456203.3849379523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1456203.3849379523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5977.2836725973893</v>
      </c>
      <c r="L492" s="444">
        <f t="shared" ca="1" si="28"/>
        <v>1440525.3650959709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1440525.3650959709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5911.9585899224667</v>
      </c>
      <c r="L493" s="444">
        <f t="shared" ca="1" si="28"/>
        <v>1424782.0201713145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1424782.0201713145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5846.361319403065</v>
      </c>
      <c r="L494" s="444">
        <f t="shared" ca="1" si="28"/>
        <v>1408973.0779761388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1408973.0779761388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5780.4907269231662</v>
      </c>
      <c r="L495" s="444">
        <f t="shared" ca="1" si="28"/>
        <v>1393098.2651884831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1393098.2651884831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5714.3456736412672</v>
      </c>
      <c r="L496" s="444">
        <f t="shared" ca="1" si="28"/>
        <v>1377157.3073475454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1377157.3073475454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5647.9250159706935</v>
      </c>
      <c r="L497" s="444">
        <f t="shared" ca="1" si="28"/>
        <v>1361149.9288489372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1361149.9288489372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5581.2276055598259</v>
      </c>
      <c r="L498" s="444">
        <f t="shared" ca="1" si="28"/>
        <v>1345075.8529399182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1345075.8529399182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5514.2522892722473</v>
      </c>
      <c r="L499" s="444">
        <f t="shared" ca="1" si="28"/>
        <v>1328934.8017146115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1328934.8017146115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5446.9979091668029</v>
      </c>
      <c r="L500" s="444">
        <f t="shared" ca="1" si="28"/>
        <v>1312726.4961091995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1312726.4961091995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5379.4633024775858</v>
      </c>
      <c r="L501" s="444">
        <f t="shared" ca="1" si="28"/>
        <v>1296450.6558970981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1296450.6558970981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5311.64730159383</v>
      </c>
      <c r="L502" s="444">
        <f t="shared" ca="1" si="28"/>
        <v>1280106.9996841131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1280106.9996841131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5243.5487340397258</v>
      </c>
      <c r="L503" s="444">
        <f t="shared" ca="1" si="28"/>
        <v>1263695.244903574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1263695.244903574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5175.1664224541464</v>
      </c>
      <c r="L504" s="444">
        <f t="shared" ca="1" si="28"/>
        <v>1247215.1078114493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1247215.1078114493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5106.4991845702934</v>
      </c>
      <c r="L505" s="444">
        <f t="shared" ca="1" si="28"/>
        <v>1230666.3034814408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1230666.3034814408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5037.5458331952577</v>
      </c>
      <c r="L506" s="444">
        <f t="shared" ca="1" si="28"/>
        <v>1214048.5458000572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1214048.5458000572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4968.3051761894931</v>
      </c>
      <c r="L507" s="444">
        <f t="shared" ca="1" si="28"/>
        <v>1197361.5474616678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1197361.5474616678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4898.7760164462043</v>
      </c>
      <c r="L508" s="444">
        <f t="shared" ca="1" si="28"/>
        <v>1180605.0199635352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1180605.0199635352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4828.9571518706516</v>
      </c>
      <c r="L509" s="444">
        <f t="shared" ca="1" si="28"/>
        <v>1163778.6736008271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1163778.6736008271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4758.847375359368</v>
      </c>
      <c r="L510" s="444">
        <f t="shared" ca="1" si="28"/>
        <v>1146882.2174616077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1146882.2174616077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4688.445474779287</v>
      </c>
      <c r="L511" s="444">
        <f t="shared" ca="1" si="28"/>
        <v>1129915.359421808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1129915.359421808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4617.7502329467879</v>
      </c>
      <c r="L512" s="444">
        <f t="shared" ca="1" si="28"/>
        <v>1112877.806140176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1112877.806140176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4546.760427606655</v>
      </c>
      <c r="L513" s="444">
        <f t="shared" ca="1" si="28"/>
        <v>1095769.2630532039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1095769.2630532039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4475.4748314109374</v>
      </c>
      <c r="L514" s="444">
        <f t="shared" ca="1" si="28"/>
        <v>1078589.434370036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1078589.434370036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4403.892211897738</v>
      </c>
      <c r="L515" s="444">
        <f t="shared" ca="1" si="28"/>
        <v>1061338.0230673549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1061338.0230673549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4332.0113314699001</v>
      </c>
      <c r="L516" s="444">
        <f t="shared" ca="1" si="28"/>
        <v>1044014.7308842459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1044014.7308842459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4259.8309473736135</v>
      </c>
      <c r="L517" s="444">
        <f t="shared" ca="1" si="28"/>
        <v>1026619.2583170409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1026619.2583170409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4187.349811676926</v>
      </c>
      <c r="L518" s="444">
        <f t="shared" ref="L518:L772" ca="1" si="54">I518-J518+K518</f>
        <v>1009151.304614139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1009151.304614139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4114.566671248167</v>
      </c>
      <c r="L519" s="444">
        <f t="shared" ca="1" si="54"/>
        <v>991610.56777080835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991610.56777080835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4041.48026773429</v>
      </c>
      <c r="L520" s="444">
        <f t="shared" ca="1" si="54"/>
        <v>973996.74452396389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973996.74452396389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3968.0893375391038</v>
      </c>
      <c r="L521" s="444">
        <f t="shared" ca="1" si="54"/>
        <v>956309.53034692421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956309.53034692421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3894.3926118014388</v>
      </c>
      <c r="L522" s="444">
        <f t="shared" ca="1" si="54"/>
        <v>938548.61944414675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938548.61944414675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3820.3888163731995</v>
      </c>
      <c r="L523" s="444">
        <f t="shared" ca="1" si="54"/>
        <v>920713.7047459411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920713.7047459411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3746.0766717973424</v>
      </c>
      <c r="L524" s="444">
        <f t="shared" ca="1" si="54"/>
        <v>902804.47790315957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902804.47790315957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3671.4548932857529</v>
      </c>
      <c r="L525" s="444">
        <f t="shared" ca="1" si="54"/>
        <v>884820.62928186648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884820.62928186648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3596.5221906970323</v>
      </c>
      <c r="L526" s="444">
        <f t="shared" ca="1" si="54"/>
        <v>866761.84795798478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866761.84795798478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3521.2772685141908</v>
      </c>
      <c r="L527" s="444">
        <f t="shared" ca="1" si="54"/>
        <v>848627.82171192009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848627.82171192009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3445.7188258222554</v>
      </c>
      <c r="L528" s="444">
        <f t="shared" ca="1" si="54"/>
        <v>830418.23702316359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830418.23702316359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3369.8455562857698</v>
      </c>
      <c r="L529" s="444">
        <f t="shared" ca="1" si="54"/>
        <v>812132.77906487056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812132.77906487056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3293.6561481262161</v>
      </c>
      <c r="L530" s="444">
        <f t="shared" ca="1" si="54"/>
        <v>793771.13169841806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793771.13169841806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3217.1492840993305</v>
      </c>
      <c r="L531" s="444">
        <f t="shared" ca="1" si="54"/>
        <v>775332.97746793868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775332.97746793868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3140.3236414723333</v>
      </c>
      <c r="L532" s="444">
        <f t="shared" ca="1" si="54"/>
        <v>756817.99759483233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756817.99759483233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3063.1778920010565</v>
      </c>
      <c r="L533" s="444">
        <f t="shared" ca="1" si="54"/>
        <v>738225.87197225471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738225.87197225471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2985.7107019069826</v>
      </c>
      <c r="L534" s="444">
        <f t="shared" ca="1" si="54"/>
        <v>719556.2791595828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719556.2791595828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2907.9207318541835</v>
      </c>
      <c r="L535" s="444">
        <f t="shared" ca="1" si="54"/>
        <v>700808.89637685823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700808.89637685823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2829.8066369261642</v>
      </c>
      <c r="L536" s="444">
        <f t="shared" ca="1" si="54"/>
        <v>681983.39949920552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681983.39949920552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2751.3670666026114</v>
      </c>
      <c r="L537" s="444">
        <f t="shared" ca="1" si="54"/>
        <v>663079.46305122937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663079.46305122937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2672.6006647360441</v>
      </c>
      <c r="L538" s="444">
        <f t="shared" ca="1" si="54"/>
        <v>644096.76020138664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644096.76020138664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2593.506069528366</v>
      </c>
      <c r="L539" s="444">
        <f t="shared" ca="1" si="54"/>
        <v>625034.9627563362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625034.9627563362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2514.0819135073225</v>
      </c>
      <c r="L540" s="444">
        <f t="shared" ca="1" si="54"/>
        <v>605893.74115526467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605893.74115526467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2434.3268235028577</v>
      </c>
      <c r="L541" s="444">
        <f t="shared" ca="1" si="54"/>
        <v>586672.76446418872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586672.76446418872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2354.2394206233748</v>
      </c>
      <c r="L542" s="444">
        <f t="shared" ca="1" si="54"/>
        <v>567371.70037023339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567371.70037023339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2273.8183202318942</v>
      </c>
      <c r="L543" s="444">
        <f t="shared" ca="1" si="54"/>
        <v>547990.21517588652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547990.21517588652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2193.0621319221159</v>
      </c>
      <c r="L544" s="444">
        <f t="shared" ca="1" si="54"/>
        <v>528527.9737932299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528527.9737932299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2111.9694594943799</v>
      </c>
      <c r="L545" s="444">
        <f t="shared" ca="1" si="54"/>
        <v>508984.63973814552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508984.63973814552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2030.5389009315279</v>
      </c>
      <c r="L546" s="444">
        <f t="shared" ca="1" si="54"/>
        <v>489359.87512449827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489359.87512449827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1948.7690483746644</v>
      </c>
      <c r="L547" s="444">
        <f t="shared" ca="1" si="54"/>
        <v>469653.34065829415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469653.34065829415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1866.6584880988141</v>
      </c>
      <c r="L548" s="444">
        <f t="shared" ca="1" si="54"/>
        <v>449864.69563181419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449864.69563181419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1784.2058004884809</v>
      </c>
      <c r="L549" s="444">
        <f t="shared" ca="1" si="54"/>
        <v>429993.59791772388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429993.59791772388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1701.4095600131047</v>
      </c>
      <c r="L550" s="444">
        <f t="shared" ca="1" si="54"/>
        <v>410039.70396315819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410039.70396315819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1618.2683352024142</v>
      </c>
      <c r="L551" s="444">
        <f t="shared" ca="1" si="54"/>
        <v>390002.66878378182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390002.66878378182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1534.7806886216792</v>
      </c>
      <c r="L552" s="444">
        <f t="shared" ca="1" si="54"/>
        <v>369882.14595782472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369882.14595782472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1450.945176846858</v>
      </c>
      <c r="L553" s="444">
        <f t="shared" ca="1" si="54"/>
        <v>349677.7876200928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349677.7876200928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1366.7603504396418</v>
      </c>
      <c r="L554" s="444">
        <f t="shared" ca="1" si="54"/>
        <v>329389.24445595365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329389.24445595365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1282.2247539223952</v>
      </c>
      <c r="L555" s="444">
        <f t="shared" ca="1" si="54"/>
        <v>309016.16569529724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309016.16569529724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1197.3369257529935</v>
      </c>
      <c r="L556" s="444">
        <f t="shared" ca="1" si="54"/>
        <v>288558.19910647144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288558.19910647144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1112.0953982995527</v>
      </c>
      <c r="L557" s="444">
        <f t="shared" ca="1" si="54"/>
        <v>268014.99099019222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268014.99099019222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1026.4986978150559</v>
      </c>
      <c r="L558" s="444">
        <f t="shared" ca="1" si="54"/>
        <v>247386.18617342849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247386.18617342849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940.54534441187377</v>
      </c>
      <c r="L559" s="444">
        <f t="shared" ca="1" si="54"/>
        <v>226671.42800326156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226671.42800326156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854.23385203617818</v>
      </c>
      <c r="L560" s="444">
        <f t="shared" ca="1" si="54"/>
        <v>205870.35834071896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205870.35834071896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767.56272844225066</v>
      </c>
      <c r="L561" s="444">
        <f t="shared" ca="1" si="54"/>
        <v>184982.61755458242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184982.61755458242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680.53047516668175</v>
      </c>
      <c r="L562" s="444">
        <f t="shared" ca="1" si="54"/>
        <v>164007.84451517032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164007.84451517032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593.13558750246466</v>
      </c>
      <c r="L563" s="444">
        <f t="shared" ca="1" si="54"/>
        <v>142945.67658809401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142945.67658809401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505.3765544729801</v>
      </c>
      <c r="L564" s="444">
        <f t="shared" ca="1" si="54"/>
        <v>121795.7496279882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121795.7496279882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417.25185880587259</v>
      </c>
      <c r="L565" s="444">
        <f t="shared" ca="1" si="54"/>
        <v>100557.69797221529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100557.69797221529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328.75997690681874</v>
      </c>
      <c r="L566" s="444">
        <f t="shared" ca="1" si="54"/>
        <v>79231.154434543321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79231.154434543321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239.89937883318552</v>
      </c>
      <c r="L567" s="444">
        <f t="shared" ca="1" si="54"/>
        <v>57815.75029879772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57815.75029879772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150.66852826757889</v>
      </c>
      <c r="L568" s="444">
        <f t="shared" ca="1" si="54"/>
        <v>36311.115312486509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36311.115312486509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61.065882491282167</v>
      </c>
      <c r="L569" s="444">
        <f t="shared" ca="1" si="54"/>
        <v>14716.877680399004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14716.877680399004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-28.910107642415763</v>
      </c>
      <c r="L570" s="444">
        <f t="shared" ca="1" si="54"/>
        <v>-6967.3359418221989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-6967.3359418221989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-119.2609977350041</v>
      </c>
      <c r="L571" s="444">
        <f t="shared" ca="1" si="54"/>
        <v>-28741.90045413599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-28741.90045413599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-209.98834986964491</v>
      </c>
      <c r="L572" s="444">
        <f t="shared" ca="1" si="54"/>
        <v>-50607.192318584421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-50607.192318584421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-301.09373263818003</v>
      </c>
      <c r="L573" s="444">
        <f t="shared" ca="1" si="54"/>
        <v>-72563.589565801391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-72563.589565801391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-392.57872116825075</v>
      </c>
      <c r="L574" s="444">
        <f t="shared" ca="1" si="54"/>
        <v>-94611.471801548425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-94611.471801548425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-484.44489715053004</v>
      </c>
      <c r="L575" s="444">
        <f t="shared" ca="1" si="54"/>
        <v>-116751.22021327775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-116751.22021327775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-576.69384886606883</v>
      </c>
      <c r="L576" s="444">
        <f t="shared" ca="1" si="54"/>
        <v>-138983.21757672259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-138983.21757672259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-669.32717121375572</v>
      </c>
      <c r="L577" s="444">
        <f t="shared" ca="1" si="54"/>
        <v>-161307.84826251512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-161307.84826251512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-762.34646573789132</v>
      </c>
      <c r="L578" s="444">
        <f t="shared" ca="1" si="54"/>
        <v>-183725.49824283179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-183725.49824283179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-855.75334065587742</v>
      </c>
      <c r="L579" s="444">
        <f t="shared" ca="1" si="54"/>
        <v>-206236.55509806646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-206236.55509806646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-949.54941088602186</v>
      </c>
      <c r="L580" s="444">
        <f t="shared" ca="1" si="54"/>
        <v>-228841.40802353126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-228841.40802353126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-1043.7362980754583</v>
      </c>
      <c r="L581" s="444">
        <f t="shared" ca="1" si="54"/>
        <v>-251540.44783618551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-251540.44783618551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-1138.3156306281846</v>
      </c>
      <c r="L582" s="444">
        <f t="shared" ca="1" si="54"/>
        <v>-274334.06698139251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-274334.06698139251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-1233.2890437332137</v>
      </c>
      <c r="L583" s="444">
        <f t="shared" ca="1" si="54"/>
        <v>-297222.6595397045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-297222.6595397045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-1328.6581793928469</v>
      </c>
      <c r="L584" s="444">
        <f t="shared" ca="1" si="54"/>
        <v>-320206.62123367615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-320206.62123367615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-1424.4246864510621</v>
      </c>
      <c r="L585" s="444">
        <f t="shared" ca="1" si="54"/>
        <v>-343286.34943470597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-343286.34943470597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-1520.5902206220198</v>
      </c>
      <c r="L586" s="444">
        <f t="shared" ca="1" si="54"/>
        <v>-366462.24316990678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-366462.24316990678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-1617.1564445186898</v>
      </c>
      <c r="L587" s="444">
        <f t="shared" ca="1" si="54"/>
        <v>-389734.70312900428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-389734.70312900428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-1714.1250276815961</v>
      </c>
      <c r="L588" s="444">
        <f t="shared" ca="1" si="54"/>
        <v>-413104.13167126465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-413104.13167126465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-1811.497646607681</v>
      </c>
      <c r="L589" s="444">
        <f t="shared" ca="1" si="54"/>
        <v>-436570.93283245113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-436570.93283245113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-1909.2759847792913</v>
      </c>
      <c r="L590" s="444">
        <f t="shared" ca="1" si="54"/>
        <v>-460135.51233180921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-460135.51233180921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-2007.4617326932832</v>
      </c>
      <c r="L591" s="444">
        <f t="shared" ca="1" si="54"/>
        <v>-483798.2775790813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-483798.2775790813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-2106.0565878902503</v>
      </c>
      <c r="L592" s="444">
        <f t="shared" ca="1" si="54"/>
        <v>-507559.63768155035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-507559.63768155035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-2205.0622549838718</v>
      </c>
      <c r="L593" s="444">
        <f t="shared" ca="1" si="54"/>
        <v>-531420.00345111301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-531420.00345111301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-2304.4804456903821</v>
      </c>
      <c r="L594" s="444">
        <f t="shared" ca="1" si="54"/>
        <v>-555379.78741138207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-555379.78741138207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-2404.3128788581698</v>
      </c>
      <c r="L595" s="444">
        <f t="shared" ca="1" si="54"/>
        <v>-579439.40380481898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-579439.40380481898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-2504.5612804974903</v>
      </c>
      <c r="L596" s="444">
        <f t="shared" ca="1" si="54"/>
        <v>-603599.26859989518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-603599.26859989518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-2605.2273838103079</v>
      </c>
      <c r="L597" s="444">
        <f t="shared" ca="1" si="54"/>
        <v>-627859.79949828424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-627859.79949828424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-2706.312929220263</v>
      </c>
      <c r="L598" s="444">
        <f t="shared" ca="1" si="54"/>
        <v>-652221.41594208335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-652221.41594208335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-2807.8196644027589</v>
      </c>
      <c r="L599" s="444">
        <f t="shared" ca="1" si="54"/>
        <v>-676684.53912106494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-676684.53912106494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-2909.749344315182</v>
      </c>
      <c r="L600" s="444">
        <f t="shared" ca="1" si="54"/>
        <v>-701249.59197995882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-701249.59197995882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-3012.1037312272401</v>
      </c>
      <c r="L601" s="444">
        <f t="shared" ca="1" si="54"/>
        <v>-725916.99922576488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-725916.99922576488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-3114.8845947514319</v>
      </c>
      <c r="L602" s="444">
        <f t="shared" ca="1" si="54"/>
        <v>-750687.18733509502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-750687.18733509502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-3218.0937118736406</v>
      </c>
      <c r="L603" s="444">
        <f t="shared" ca="1" si="54"/>
        <v>-775560.58456154738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-775560.58456154738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-3321.7328669838589</v>
      </c>
      <c r="L604" s="444">
        <f t="shared" ca="1" si="54"/>
        <v>-800537.62094310997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-800537.62094310997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-3425.8038519070365</v>
      </c>
      <c r="L605" s="444">
        <f t="shared" ca="1" si="54"/>
        <v>-825618.72830959584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-825618.72830959584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-3530.3084659340611</v>
      </c>
      <c r="L606" s="444">
        <f t="shared" ca="1" si="54"/>
        <v>-850804.34029010858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-850804.34029010858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-3635.2485158528643</v>
      </c>
      <c r="L607" s="444">
        <f t="shared" ca="1" si="54"/>
        <v>-876094.89232054015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-876094.89232054015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-3740.6258159796616</v>
      </c>
      <c r="L608" s="444">
        <f t="shared" ca="1" si="54"/>
        <v>-901490.82165109855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-901490.82165109855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-3846.4421881903222</v>
      </c>
      <c r="L609" s="444">
        <f t="shared" ca="1" si="54"/>
        <v>-926992.56735386769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-926992.56735386769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-3952.6994619518605</v>
      </c>
      <c r="L610" s="444">
        <f t="shared" ca="1" si="54"/>
        <v>-952600.57033039839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-952600.57033039839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-4059.3994743540711</v>
      </c>
      <c r="L611" s="444">
        <f t="shared" ca="1" si="54"/>
        <v>-978315.27331933135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-978315.27331933135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-4166.5440701412917</v>
      </c>
      <c r="L612" s="444">
        <f t="shared" ca="1" si="54"/>
        <v>-1004137.1209040513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-1004137.1209040513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-4274.1351017442912</v>
      </c>
      <c r="L613" s="444">
        <f t="shared" ca="1" si="54"/>
        <v>-1030066.5595203744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-1030066.5595203744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-4382.1744293123047</v>
      </c>
      <c r="L614" s="444">
        <f t="shared" ca="1" si="54"/>
        <v>-1056104.0374642655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-1056104.0374642655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-4490.6639207451844</v>
      </c>
      <c r="L615" s="444">
        <f t="shared" ca="1" si="54"/>
        <v>-1082250.0048995896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-1082250.0048995896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-4599.6054517257016</v>
      </c>
      <c r="L616" s="444">
        <f t="shared" ca="1" si="54"/>
        <v>-1108504.9138658941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-1108504.9138658941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-4709.0009057519701</v>
      </c>
      <c r="L617" s="444">
        <f t="shared" ca="1" si="54"/>
        <v>-1134869.2182862249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-1134869.2182862249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-4818.8521741700151</v>
      </c>
      <c r="L618" s="444">
        <f t="shared" ca="1" si="54"/>
        <v>-1161343.3739749738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-1161343.3739749738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-4929.1611562064691</v>
      </c>
      <c r="L619" s="444">
        <f t="shared" ca="1" si="54"/>
        <v>-1187927.838645759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-1187927.838645759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-5039.9297590014075</v>
      </c>
      <c r="L620" s="444">
        <f t="shared" ca="1" si="54"/>
        <v>-1214623.0719193392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-1214623.0719193392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-5151.1598976413252</v>
      </c>
      <c r="L621" s="444">
        <f t="shared" ca="1" si="54"/>
        <v>-1241429.5353315594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-1241429.5353315594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-5262.8534951922429</v>
      </c>
      <c r="L622" s="444">
        <f t="shared" ca="1" si="54"/>
        <v>-1268347.6923413305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-1268347.6923413305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-5375.0124827329555</v>
      </c>
      <c r="L623" s="444">
        <f t="shared" ca="1" si="54"/>
        <v>-1295378.0083386423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-1295378.0083386423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-5487.6387993884218</v>
      </c>
      <c r="L624" s="444">
        <f t="shared" ca="1" si="54"/>
        <v>-1322520.9506526096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-1322520.9506526096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-5600.7343923632852</v>
      </c>
      <c r="L625" s="444">
        <f t="shared" ca="1" si="54"/>
        <v>-1349776.9885595518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-1349776.9885595518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-5714.3012169755439</v>
      </c>
      <c r="L626" s="444">
        <f t="shared" ca="1" si="54"/>
        <v>-1377146.5932911062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-1377146.5932911062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-5828.341236690354</v>
      </c>
      <c r="L627" s="444">
        <f t="shared" ca="1" si="54"/>
        <v>-1404630.2380423753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-1404630.2380423753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-5942.8564231539758</v>
      </c>
      <c r="L628" s="444">
        <f t="shared" ca="1" si="54"/>
        <v>-1432228.3979801082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-1432228.3979801082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-6057.8487562278624</v>
      </c>
      <c r="L629" s="444">
        <f t="shared" ca="1" si="54"/>
        <v>-1459941.5502509149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-1459941.5502509149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-6173.3202240228902</v>
      </c>
      <c r="L630" s="444">
        <f t="shared" ca="1" si="54"/>
        <v>-1487770.1739895167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-1487770.1739895167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-6289.2728229337317</v>
      </c>
      <c r="L631" s="444">
        <f t="shared" ca="1" si="54"/>
        <v>-1515714.7503270293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-1515714.7503270293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-6405.7085576733671</v>
      </c>
      <c r="L632" s="444">
        <f t="shared" ca="1" si="54"/>
        <v>-1543775.7623992814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-1543775.7623992814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-6522.6294413077512</v>
      </c>
      <c r="L633" s="444">
        <f t="shared" ca="1" si="54"/>
        <v>-1571953.6953551681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-1571953.6953551681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-6640.0374952906122</v>
      </c>
      <c r="L634" s="444">
        <f t="shared" ca="1" si="54"/>
        <v>-1600249.0363650376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-1600249.0363650376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-6757.9347494984013</v>
      </c>
      <c r="L635" s="444">
        <f t="shared" ca="1" si="54"/>
        <v>-1628662.2746291149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-1628662.2746291149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-6876.3232422653891</v>
      </c>
      <c r="L636" s="444">
        <f t="shared" ca="1" si="54"/>
        <v>-1657193.9013859592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-1657193.9013859592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-6995.2050204189072</v>
      </c>
      <c r="L637" s="444">
        <f t="shared" ca="1" si="54"/>
        <v>-1685844.4099209569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-1685844.4099209569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-7114.5821393147335</v>
      </c>
      <c r="L638" s="444">
        <f t="shared" ca="1" si="54"/>
        <v>-1714614.2955748504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-1714614.2955748504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-7234.4566628726216</v>
      </c>
      <c r="L639" s="444">
        <f t="shared" ca="1" si="54"/>
        <v>-1743504.0557523018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-1743504.0557523018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-7354.8306636120033</v>
      </c>
      <c r="L640" s="444">
        <f t="shared" ca="1" si="54"/>
        <v>-1772514.1899304928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-1772514.1899304928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-7475.7062226877979</v>
      </c>
      <c r="L641" s="444">
        <f t="shared" ca="1" si="54"/>
        <v>-1801645.1996677595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-1801645.1996677595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-7597.0854299264092</v>
      </c>
      <c r="L642" s="444">
        <f t="shared" ca="1" si="54"/>
        <v>-1830897.5886122647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-1830897.5886122647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-7718.9703838618479</v>
      </c>
      <c r="L643" s="444">
        <f t="shared" ca="1" si="54"/>
        <v>-1860271.8625107054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-1860271.8625107054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-7841.3631917720177</v>
      </c>
      <c r="L644" s="444">
        <f t="shared" ca="1" si="54"/>
        <v>-1889768.5292170562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-1889768.5292170562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-7964.2659697151457</v>
      </c>
      <c r="L645" s="444">
        <f t="shared" ca="1" si="54"/>
        <v>-1919388.0987013502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-1919388.0987013502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-8087.6808425663721</v>
      </c>
      <c r="L646" s="444">
        <f t="shared" ca="1" si="54"/>
        <v>-1949131.0830584953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-1949131.0830584953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-8211.6099440544749</v>
      </c>
      <c r="L647" s="444">
        <f t="shared" ca="1" si="54"/>
        <v>-1978997.9965171285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-1978997.9965171285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-8336.0554167987812</v>
      </c>
      <c r="L648" s="444">
        <f t="shared" ca="1" si="54"/>
        <v>-2008989.3554485061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-2008989.3554485061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-8461.0194123461879</v>
      </c>
      <c r="L649" s="444">
        <f t="shared" ca="1" si="54"/>
        <v>-2039105.6783754311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-2039105.6783754311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-8586.504091208375</v>
      </c>
      <c r="L650" s="444">
        <f t="shared" ca="1" si="54"/>
        <v>-2069347.4859812183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-2069347.4859812183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-8712.5116228991537</v>
      </c>
      <c r="L651" s="444">
        <f t="shared" ca="1" si="54"/>
        <v>-2099715.3011186961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-2099715.3011186961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-8839.0441859719795</v>
      </c>
      <c r="L652" s="444">
        <f t="shared" ca="1" si="54"/>
        <v>-2130209.6488192468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-2130209.6488192468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-8966.1039680576068</v>
      </c>
      <c r="L653" s="444">
        <f t="shared" ca="1" si="54"/>
        <v>-2160831.0563018834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-2160831.0563018834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-9093.6931659019265</v>
      </c>
      <c r="L654" s="444">
        <f t="shared" ca="1" si="54"/>
        <v>-2191580.0529823643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-2191580.0529823643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-9221.8139854039291</v>
      </c>
      <c r="L655" s="444">
        <f t="shared" ca="1" si="54"/>
        <v>-2222457.1704823473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-2222457.1704823473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-9350.4686416538589</v>
      </c>
      <c r="L656" s="444">
        <f t="shared" ca="1" si="54"/>
        <v>-2253462.9426385798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-2253462.9426385798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-9479.6593589714939</v>
      </c>
      <c r="L657" s="444">
        <f t="shared" ca="1" si="54"/>
        <v>-2284597.9055121299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-2284597.9055121299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-9609.38837094462</v>
      </c>
      <c r="L658" s="444">
        <f t="shared" ca="1" si="54"/>
        <v>-2315862.5973976534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-2315862.5973976534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-9739.6579204676345</v>
      </c>
      <c r="L659" s="444">
        <f t="shared" ca="1" si="54"/>
        <v>-2347257.5588326999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-2347257.5588326999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-9870.470259780328</v>
      </c>
      <c r="L660" s="444">
        <f t="shared" ca="1" si="54"/>
        <v>-2378783.3326070593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-2378783.3326070593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-10001.827650506826</v>
      </c>
      <c r="L661" s="444">
        <f t="shared" ca="1" si="54"/>
        <v>-2410440.4637721451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-2410440.4637721451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-10133.732363694682</v>
      </c>
      <c r="L662" s="444">
        <f t="shared" ca="1" si="54"/>
        <v>-2442229.4996504188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-2442229.4996504188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-10266.186679854156</v>
      </c>
      <c r="L663" s="444">
        <f t="shared" ca="1" si="54"/>
        <v>-2474150.9898448517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-2474150.9898448517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-10399.192888997626</v>
      </c>
      <c r="L664" s="444">
        <f t="shared" ca="1" si="54"/>
        <v>-2506205.486248428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-2506205.486248428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-10532.753290679195</v>
      </c>
      <c r="L665" s="444">
        <f t="shared" ca="1" si="54"/>
        <v>-2538393.5430536862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-2538393.5430536862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-10666.870194034438</v>
      </c>
      <c r="L666" s="444">
        <f t="shared" ca="1" si="54"/>
        <v>-2570715.7167622996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-2570715.7167622996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-10801.545917820327</v>
      </c>
      <c r="L667" s="444">
        <f t="shared" ca="1" si="54"/>
        <v>-2603172.5661946987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-2603172.5661946987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-10936.782790455323</v>
      </c>
      <c r="L668" s="444">
        <f t="shared" ca="1" si="54"/>
        <v>-2635764.652499733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-2635764.652499733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-11072.583150059632</v>
      </c>
      <c r="L669" s="444">
        <f t="shared" ca="1" si="54"/>
        <v>-2668492.5391643713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-2668492.5391643713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-11208.949344495626</v>
      </c>
      <c r="L670" s="444">
        <f t="shared" ca="1" si="54"/>
        <v>-2701356.7920234459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-2701356.7920234459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-11345.883731408436</v>
      </c>
      <c r="L671" s="444">
        <f t="shared" ca="1" si="54"/>
        <v>-2734357.9792694333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-2734357.9792694333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-11483.388678266718</v>
      </c>
      <c r="L672" s="444">
        <f t="shared" ca="1" si="54"/>
        <v>-2767496.6714622788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-2767496.6714622788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-11621.466562403573</v>
      </c>
      <c r="L673" s="444">
        <f t="shared" ca="1" si="54"/>
        <v>-2800773.441539261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-2800773.441539261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-11760.119771057665</v>
      </c>
      <c r="L674" s="444">
        <f t="shared" ca="1" si="54"/>
        <v>-2834188.8648248976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-2834188.8648248976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-11899.350701414485</v>
      </c>
      <c r="L675" s="444">
        <f t="shared" ca="1" si="54"/>
        <v>-2867743.519040891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-2867743.519040891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-12039.16176064779</v>
      </c>
      <c r="L676" s="444">
        <f t="shared" ca="1" si="54"/>
        <v>-2901437.9843161176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-2901437.9843161176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-12179.555365961234</v>
      </c>
      <c r="L677" s="444">
        <f t="shared" ca="1" si="54"/>
        <v>-2935272.8431966575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-2935272.8431966575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-12320.533944630151</v>
      </c>
      <c r="L678" s="444">
        <f t="shared" ca="1" si="54"/>
        <v>-2969248.6806558664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-2969248.6806558664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-12462.099934043521</v>
      </c>
      <c r="L679" s="444">
        <f t="shared" ca="1" si="54"/>
        <v>-3003366.0841044886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-3003366.0841044886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-12604.255781746115</v>
      </c>
      <c r="L680" s="444">
        <f t="shared" ca="1" si="54"/>
        <v>-3037625.6434008135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-3037625.6434008135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-12747.003945480801</v>
      </c>
      <c r="L681" s="444">
        <f t="shared" ca="1" si="54"/>
        <v>-3072027.9508608733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-3072027.9508608733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-12890.34689323105</v>
      </c>
      <c r="L682" s="444">
        <f t="shared" ca="1" si="54"/>
        <v>-3106573.6012686831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-3106573.6012686831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-13034.287103263592</v>
      </c>
      <c r="L683" s="444">
        <f t="shared" ca="1" si="54"/>
        <v>-3141263.1918865256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-3141263.1918865256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-13178.827064171268</v>
      </c>
      <c r="L684" s="444">
        <f t="shared" ca="1" si="54"/>
        <v>-3176097.3224652759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-3176097.3224652759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-13323.96927491606</v>
      </c>
      <c r="L685" s="444">
        <f t="shared" ca="1" si="54"/>
        <v>-3211076.5952547709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-3211076.5952547709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-13469.71624487229</v>
      </c>
      <c r="L686" s="444">
        <f t="shared" ca="1" si="54"/>
        <v>-3246201.615014222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-3246201.615014222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-13616.070493870006</v>
      </c>
      <c r="L687" s="444">
        <f t="shared" ca="1" si="54"/>
        <v>-3281472.9890226708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-3281472.9890226708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-13763.034552238538</v>
      </c>
      <c r="L688" s="444">
        <f t="shared" ca="1" si="54"/>
        <v>-3316891.327089488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-3316891.327089488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-13910.610960850279</v>
      </c>
      <c r="L689" s="444">
        <f t="shared" ca="1" si="54"/>
        <v>-3352457.2415649174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-3352457.2415649174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-14058.802271164568</v>
      </c>
      <c r="L690" s="444">
        <f t="shared" ca="1" si="54"/>
        <v>-3388171.3473506607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-3388171.3473506607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-14207.611045271833</v>
      </c>
      <c r="L691" s="444">
        <f t="shared" ca="1" si="54"/>
        <v>-3424034.2619105112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-3424034.2619105112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-14357.039855937875</v>
      </c>
      <c r="L692" s="444">
        <f t="shared" ca="1" si="54"/>
        <v>-3460046.605281028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-3460046.605281028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-14507.091286648361</v>
      </c>
      <c r="L693" s="444">
        <f t="shared" ca="1" si="54"/>
        <v>-3496209.0000822553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-3496209.0000822553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-14657.767931653476</v>
      </c>
      <c r="L694" s="444">
        <f t="shared" ca="1" si="54"/>
        <v>-3532522.0715284878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-3532522.0715284878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-14809.072396012778</v>
      </c>
      <c r="L695" s="444">
        <f t="shared" ca="1" si="54"/>
        <v>-3568986.4474390796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-3568986.4474390796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-14961.007295640244</v>
      </c>
      <c r="L696" s="444">
        <f t="shared" ca="1" si="54"/>
        <v>-3605602.7582492987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-3605602.7582492987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-15113.57525734949</v>
      </c>
      <c r="L697" s="444">
        <f t="shared" ca="1" si="54"/>
        <v>-3642371.6370212268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-3642371.6370212268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-15266.778918899188</v>
      </c>
      <c r="L698" s="444">
        <f t="shared" ca="1" si="54"/>
        <v>-3679293.7194547048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-3679293.7194547048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-15420.620929038681</v>
      </c>
      <c r="L699" s="444">
        <f t="shared" ca="1" si="54"/>
        <v>-3716369.6438983222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-3716369.6438983222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-15575.103947553756</v>
      </c>
      <c r="L700" s="444">
        <f t="shared" ca="1" si="54"/>
        <v>-3753600.0513604549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-3753600.0513604549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-15730.23064531264</v>
      </c>
      <c r="L701" s="444">
        <f t="shared" ca="1" si="54"/>
        <v>-3790985.5855203462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-3790985.5855203462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-15886.003704312187</v>
      </c>
      <c r="L702" s="444">
        <f t="shared" ca="1" si="54"/>
        <v>-3828526.8927392373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-3828526.8927392373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-16042.425817724234</v>
      </c>
      <c r="L703" s="444">
        <f t="shared" ca="1" si="54"/>
        <v>-3866224.6220715404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-3866224.6220715404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-16199.499689942166</v>
      </c>
      <c r="L704" s="444">
        <f t="shared" ca="1" si="54"/>
        <v>-3904079.4252760615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-3904079.4252760615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-16357.228036627668</v>
      </c>
      <c r="L705" s="444">
        <f t="shared" ca="1" si="54"/>
        <v>-3942091.956827268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-3942091.956827268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-16515.613584757695</v>
      </c>
      <c r="L706" s="444">
        <f t="shared" ca="1" si="54"/>
        <v>-3980262.8739266046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-3980262.8739266046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-16674.659072671599</v>
      </c>
      <c r="L707" s="444">
        <f t="shared" ca="1" si="54"/>
        <v>-4018592.836513855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-4018592.836513855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-16834.367250118477</v>
      </c>
      <c r="L708" s="444">
        <f t="shared" ca="1" si="54"/>
        <v>-4057082.5072785523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-4057082.5072785523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-16994.740878304714</v>
      </c>
      <c r="L709" s="444">
        <f t="shared" ca="1" si="54"/>
        <v>-4095732.5516714361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-4095732.5516714361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-17155.782729941729</v>
      </c>
      <c r="L710" s="444">
        <f t="shared" ca="1" si="54"/>
        <v>-4134543.6379159568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-4134543.6379159568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-17317.4955892939</v>
      </c>
      <c r="L711" s="444">
        <f t="shared" ca="1" si="54"/>
        <v>-4173516.4370198296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-4173516.4370198296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-17479.8822522267</v>
      </c>
      <c r="L712" s="444">
        <f t="shared" ca="1" si="54"/>
        <v>-4212651.6227866346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-4212651.6227866346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-17642.945526255055</v>
      </c>
      <c r="L713" s="444">
        <f t="shared" ca="1" si="54"/>
        <v>-4251949.8718274683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-4251949.8718274683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-17806.688230591863</v>
      </c>
      <c r="L714" s="444">
        <f t="shared" ca="1" si="54"/>
        <v>-4291411.8635726385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-4291411.8635726385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-17971.113196196737</v>
      </c>
      <c r="L715" s="444">
        <f t="shared" ca="1" si="54"/>
        <v>-4331038.2802834138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-4331038.2802834138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-18136.223265824967</v>
      </c>
      <c r="L716" s="444">
        <f t="shared" ca="1" si="54"/>
        <v>-4370829.807063817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-4370829.807063817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-18302.021294076647</v>
      </c>
      <c r="L717" s="444">
        <f t="shared" ca="1" si="54"/>
        <v>-4410787.1318724724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-4410787.1318724724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-18468.510147446046</v>
      </c>
      <c r="L718" s="444">
        <f t="shared" ca="1" si="54"/>
        <v>-4450910.9455344966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-4450910.9455344966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-18635.692704371144</v>
      </c>
      <c r="L719" s="444">
        <f t="shared" ca="1" si="54"/>
        <v>-4491201.9417534461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-4491201.9417534461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-18803.571855283437</v>
      </c>
      <c r="L720" s="444">
        <f t="shared" ca="1" si="54"/>
        <v>-4531660.8171233078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-4531660.8171233078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-18972.15050265786</v>
      </c>
      <c r="L721" s="444">
        <f t="shared" ca="1" si="54"/>
        <v>-4572288.2711405437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-4572288.2711405437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-19141.431561063007</v>
      </c>
      <c r="L722" s="444">
        <f t="shared" ca="1" si="54"/>
        <v>-4613085.0062161852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-4613085.0062161852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-19311.417957211514</v>
      </c>
      <c r="L723" s="444">
        <f t="shared" ca="1" si="54"/>
        <v>-4654051.7276879754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-4654051.7276879754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-19482.112630010641</v>
      </c>
      <c r="L724" s="444">
        <f t="shared" ca="1" si="54"/>
        <v>-4695189.1438325644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-4695189.1438325644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-19653.518530613095</v>
      </c>
      <c r="L725" s="444">
        <f t="shared" ca="1" si="54"/>
        <v>-4736497.9658777555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-4736497.9658777555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-19825.638622468057</v>
      </c>
      <c r="L726" s="444">
        <f t="shared" ca="1" si="54"/>
        <v>-4777978.9080148023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-4777978.9080148023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-19998.475881372418</v>
      </c>
      <c r="L727" s="444">
        <f t="shared" ca="1" si="54"/>
        <v>-4819632.6874107532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-4819632.6874107532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-20172.033295522215</v>
      </c>
      <c r="L728" s="444">
        <f t="shared" ca="1" si="54"/>
        <v>-4861460.024220854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-4861460.024220854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-20346.313865564302</v>
      </c>
      <c r="L729" s="444">
        <f t="shared" ca="1" si="54"/>
        <v>-4903461.6416009972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-4903461.6416009972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-20521.32060464823</v>
      </c>
      <c r="L730" s="444">
        <f t="shared" ca="1" si="54"/>
        <v>-4945638.265720224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-4945638.265720224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-20697.056538478344</v>
      </c>
      <c r="L731" s="444">
        <f t="shared" ca="1" si="54"/>
        <v>-4987990.6257732809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-4987990.6257732809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-20873.524705366079</v>
      </c>
      <c r="L732" s="444">
        <f t="shared" ca="1" si="54"/>
        <v>-5030519.4539932255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-5030519.4539932255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-21050.728156282516</v>
      </c>
      <c r="L733" s="444">
        <f t="shared" ca="1" si="54"/>
        <v>-5073225.4856640864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-5073225.4856640864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-21228.669954911104</v>
      </c>
      <c r="L734" s="444">
        <f t="shared" ca="1" si="54"/>
        <v>-5116109.4591335757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-5116109.4591335757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-21407.353177700643</v>
      </c>
      <c r="L735" s="444">
        <f t="shared" ca="1" si="54"/>
        <v>-5159172.1158258542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-5159172.1158258542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-21586.780913918468</v>
      </c>
      <c r="L736" s="444">
        <f t="shared" ca="1" si="54"/>
        <v>-5202414.2002543509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-5202414.2002543509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-21766.956265703873</v>
      </c>
      <c r="L737" s="444">
        <f t="shared" ca="1" si="54"/>
        <v>-5245836.4600346331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-5245836.4600346331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-21947.882348121715</v>
      </c>
      <c r="L738" s="444">
        <f t="shared" ca="1" si="54"/>
        <v>-5289439.6458973335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-5289439.6458973335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-22129.562289216301</v>
      </c>
      <c r="L739" s="444">
        <f t="shared" ca="1" si="54"/>
        <v>-5333224.5117011284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-5333224.5117011284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-22311.999230065445</v>
      </c>
      <c r="L740" s="444">
        <f t="shared" ca="1" si="54"/>
        <v>-5377191.8144457722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-5377191.8144457722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-22495.196324834793</v>
      </c>
      <c r="L741" s="444">
        <f t="shared" ca="1" si="54"/>
        <v>-5421342.3142851852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-5421342.3142851852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-22679.156740832346</v>
      </c>
      <c r="L742" s="444">
        <f t="shared" ca="1" si="54"/>
        <v>-5465676.7745405957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-5465676.7745405957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-22863.883658563223</v>
      </c>
      <c r="L743" s="444">
        <f t="shared" ca="1" si="54"/>
        <v>-5510195.9617137369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-5510195.9617137369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-23049.380271784648</v>
      </c>
      <c r="L744" s="444">
        <f t="shared" ca="1" si="54"/>
        <v>-5554900.6455001002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-5554900.6455001002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-23235.64978756116</v>
      </c>
      <c r="L745" s="444">
        <f t="shared" ca="1" si="54"/>
        <v>-5599791.5988022396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-5599791.5988022396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-23422.695426320075</v>
      </c>
      <c r="L746" s="444">
        <f t="shared" ca="1" si="54"/>
        <v>-5644869.5977431377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-5644869.5977431377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-23610.520421907149</v>
      </c>
      <c r="L747" s="444">
        <f t="shared" ca="1" si="54"/>
        <v>-5690135.4216796234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-5690135.4216796234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-23799.128021642508</v>
      </c>
      <c r="L748" s="444">
        <f t="shared" ca="1" si="54"/>
        <v>-5735589.8532158444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-5735589.8532158444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-23988.521486376761</v>
      </c>
      <c r="L749" s="444">
        <f t="shared" ca="1" si="54"/>
        <v>-5781233.6782167992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-5781233.6782167992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-24178.704090547406</v>
      </c>
      <c r="L750" s="444">
        <f t="shared" ca="1" si="54"/>
        <v>-5827067.6858219253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-5827067.6858219253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-24369.679122235433</v>
      </c>
      <c r="L751" s="444">
        <f t="shared" ca="1" si="54"/>
        <v>-5873092.6684587393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-5873092.6684587393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-24561.449883222158</v>
      </c>
      <c r="L752" s="444">
        <f t="shared" ca="1" si="54"/>
        <v>-5919309.4218565403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-5919309.4218565403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-24754.019689046327</v>
      </c>
      <c r="L753" s="444">
        <f t="shared" ca="1" si="54"/>
        <v>-5965718.7450601654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-5965718.7450601654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-24947.391869061434</v>
      </c>
      <c r="L754" s="444">
        <f t="shared" ca="1" si="54"/>
        <v>-6012321.4404438054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-6012321.4404438054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-25141.569766493267</v>
      </c>
      <c r="L755" s="444">
        <f t="shared" ca="1" si="54"/>
        <v>-6059118.3137248773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-6059118.3137248773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-25336.556738497733</v>
      </c>
      <c r="L756" s="444">
        <f t="shared" ca="1" si="54"/>
        <v>-6106110.1739779534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-6106110.1739779534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-25532.356156218881</v>
      </c>
      <c r="L757" s="444">
        <f t="shared" ca="1" si="54"/>
        <v>-6153297.8336487506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-6153297.8336487506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-25728.971404847205</v>
      </c>
      <c r="L758" s="444">
        <f t="shared" ca="1" si="54"/>
        <v>-6200682.1085681757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-6200682.1085681757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-25926.405883678141</v>
      </c>
      <c r="L759" s="444">
        <f t="shared" ca="1" si="54"/>
        <v>-6248263.8179664323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-6248263.8179664323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-26124.663006170878</v>
      </c>
      <c r="L760" s="444">
        <f t="shared" ca="1" si="54"/>
        <v>-6296043.7844871813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-6296043.7844871813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-26323.746200007332</v>
      </c>
      <c r="L761" s="444">
        <f t="shared" ca="1" si="54"/>
        <v>-6344022.8342017671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-6344022.8342017671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-26523.658907151439</v>
      </c>
      <c r="L762" s="444">
        <f t="shared" ca="1" si="54"/>
        <v>-6392201.7966234973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-6392201.7966234973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-26724.404583908647</v>
      </c>
      <c r="L763" s="444">
        <f t="shared" ca="1" si="54"/>
        <v>-6440581.5047219843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-6440581.5047219843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-26925.986700985679</v>
      </c>
      <c r="L764" s="444">
        <f t="shared" ca="1" si="54"/>
        <v>-6489162.7949375482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-6489162.7949375482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-27128.408743550528</v>
      </c>
      <c r="L765" s="444">
        <f t="shared" ca="1" si="54"/>
        <v>-6537946.5071956767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-6537946.5071956767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-27331.674211292731</v>
      </c>
      <c r="L766" s="444">
        <f t="shared" ca="1" si="54"/>
        <v>-6586933.4849215476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-6586933.4849215476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-27535.786618483857</v>
      </c>
      <c r="L767" s="444">
        <f t="shared" ca="1" si="54"/>
        <v>-6636124.5750546101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-6636124.5750546101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-27740.749494038286</v>
      </c>
      <c r="L768" s="444">
        <f t="shared" ca="1" si="54"/>
        <v>-6685520.6280632271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-6685520.6280632271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-27946.56638157419</v>
      </c>
      <c r="L769" s="444">
        <f t="shared" ca="1" si="54"/>
        <v>-6735122.49795938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-6735122.49795938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-28153.240839474824</v>
      </c>
      <c r="L770" s="444">
        <f t="shared" ca="1" si="54"/>
        <v>-6784931.0423134333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-6784931.0423134333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-28360.776440950045</v>
      </c>
      <c r="L771" s="444">
        <f t="shared" ca="1" si="54"/>
        <v>-6834947.1222689617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-6834947.1222689617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-28569.176774098083</v>
      </c>
      <c r="L772" s="444">
        <f t="shared" ca="1" si="54"/>
        <v>-6885171.6025576387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-6885171.6025576387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-28778.445441967575</v>
      </c>
      <c r="L773" s="444">
        <f t="shared" ref="L773:L1027" ca="1" si="80">I773-J773+K773</f>
        <v>-6935605.3515141848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-6935605.3515141848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-28988.586062619852</v>
      </c>
      <c r="L774" s="444">
        <f t="shared" ca="1" si="80"/>
        <v>-6986249.2410913827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-6986249.2410913827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-29199.602269191502</v>
      </c>
      <c r="L775" s="444">
        <f t="shared" ca="1" si="80"/>
        <v>-7037104.1468751524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-7037104.1468751524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-29411.49770995721</v>
      </c>
      <c r="L776" s="444">
        <f t="shared" ca="1" si="80"/>
        <v>-7088170.9480996877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-7088170.9480996877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-29624.276048392778</v>
      </c>
      <c r="L777" s="444">
        <f t="shared" ca="1" si="80"/>
        <v>-7139450.5276626591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-7139450.5276626591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-29837.940963238489</v>
      </c>
      <c r="L778" s="444">
        <f t="shared" ca="1" si="80"/>
        <v>-7190943.7721404759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-7190943.7721404759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-30052.496148562725</v>
      </c>
      <c r="L779" s="444">
        <f t="shared" ca="1" si="80"/>
        <v>-7242651.5718036173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-7242651.5718036173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-30267.945313825814</v>
      </c>
      <c r="L780" s="444">
        <f t="shared" ca="1" si="80"/>
        <v>-7294574.8206320219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-7294574.8206320219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-30484.292183944166</v>
      </c>
      <c r="L781" s="444">
        <f t="shared" ca="1" si="80"/>
        <v>-7346714.4163305443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-7346714.4163305443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-30701.54049935468</v>
      </c>
      <c r="L782" s="444">
        <f t="shared" ca="1" si="80"/>
        <v>-7399071.2603444774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-7399071.2603444774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-30919.6940160794</v>
      </c>
      <c r="L783" s="444">
        <f t="shared" ca="1" si="80"/>
        <v>-7451646.2578751352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-7451646.2578751352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-31138.756505790472</v>
      </c>
      <c r="L784" s="444">
        <f t="shared" ca="1" si="80"/>
        <v>-7504440.3178955037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-7504440.3178955037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-31358.731755875338</v>
      </c>
      <c r="L785" s="444">
        <f t="shared" ca="1" si="80"/>
        <v>-7557454.3531659571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-7557454.3531659571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-31579.62356950223</v>
      </c>
      <c r="L786" s="444">
        <f t="shared" ca="1" si="80"/>
        <v>-7610689.280250038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-7610689.280250038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-31801.435765685903</v>
      </c>
      <c r="L787" s="444">
        <f t="shared" ca="1" si="80"/>
        <v>-7664146.0195303019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-7664146.0195303019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-32024.172179353667</v>
      </c>
      <c r="L788" s="444">
        <f t="shared" ca="1" si="80"/>
        <v>-7717825.4952242337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-7717825.4952242337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-32247.836661411715</v>
      </c>
      <c r="L789" s="444">
        <f t="shared" ca="1" si="80"/>
        <v>-7771728.6354002235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-7771728.6354002235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-32472.433078811675</v>
      </c>
      <c r="L790" s="444">
        <f t="shared" ca="1" si="80"/>
        <v>-7825856.3719936134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-7825856.3719936134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-32697.965314617464</v>
      </c>
      <c r="L791" s="444">
        <f t="shared" ca="1" si="80"/>
        <v>-7880209.6408228092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-7880209.6408228092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-32924.437268072448</v>
      </c>
      <c r="L792" s="444">
        <f t="shared" ca="1" si="80"/>
        <v>-7934789.3816054603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-7934789.3816054603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-33151.852854666824</v>
      </c>
      <c r="L793" s="444">
        <f t="shared" ca="1" si="80"/>
        <v>-7989596.5379747059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-7989596.5379747059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-33380.216006205352</v>
      </c>
      <c r="L794" s="444">
        <f t="shared" ca="1" si="80"/>
        <v>-8044632.0574954897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-8044632.0574954897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-33609.530670875291</v>
      </c>
      <c r="L795" s="444">
        <f t="shared" ca="1" si="80"/>
        <v>-8099896.8916809438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-8099896.8916809438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-33839.800813314672</v>
      </c>
      <c r="L796" s="444">
        <f t="shared" ca="1" si="80"/>
        <v>-8155391.9960088367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-8155391.9960088367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-34071.030414680892</v>
      </c>
      <c r="L797" s="444">
        <f t="shared" ca="1" si="80"/>
        <v>-8211118.329938096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-8211118.329938096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-34303.223472719474</v>
      </c>
      <c r="L798" s="444">
        <f t="shared" ca="1" si="80"/>
        <v>-8267076.8569253935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-8267076.8569253935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-34536.384001833212</v>
      </c>
      <c r="L799" s="444">
        <f t="shared" ca="1" si="80"/>
        <v>-8323268.5444418052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-8323268.5444418052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-34770.516033151602</v>
      </c>
      <c r="L800" s="444">
        <f t="shared" ca="1" si="80"/>
        <v>-8379694.3639895348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-8379694.3639895348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-35005.623614600474</v>
      </c>
      <c r="L801" s="444">
        <f t="shared" ca="1" si="80"/>
        <v>-8436355.2911187131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-8436355.2911187131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-35241.71081097205</v>
      </c>
      <c r="L802" s="444">
        <f t="shared" ca="1" si="80"/>
        <v>-8493252.3054442648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-8493252.3054442648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-35478.781703995184</v>
      </c>
      <c r="L803" s="444">
        <f t="shared" ca="1" si="80"/>
        <v>-8550386.3906628396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-8550386.3906628396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-35716.840392405909</v>
      </c>
      <c r="L804" s="444">
        <f t="shared" ca="1" si="80"/>
        <v>-8607758.5345698241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-8607758.5345698241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-35955.890992018351</v>
      </c>
      <c r="L805" s="444">
        <f t="shared" ca="1" si="80"/>
        <v>-8665369.7290764209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-8665369.7290764209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-36195.937635795832</v>
      </c>
      <c r="L806" s="444">
        <f t="shared" ca="1" si="80"/>
        <v>-8723220.9702267963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-8723220.9702267963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-36436.984473922399</v>
      </c>
      <c r="L807" s="444">
        <f t="shared" ca="1" si="80"/>
        <v>-8781313.2582152989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-8781313.2582152989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-36679.035673874489</v>
      </c>
      <c r="L808" s="444">
        <f t="shared" ca="1" si="80"/>
        <v>-8839647.5974037535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-8839647.5974037535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-36922.095420493053</v>
      </c>
      <c r="L809" s="444">
        <f t="shared" ca="1" si="80"/>
        <v>-8898224.9963388257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-8898224.9963388257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-37166.167916055856</v>
      </c>
      <c r="L810" s="444">
        <f t="shared" ca="1" si="80"/>
        <v>-8957046.4677694608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-8957046.4677694608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-37411.257380350165</v>
      </c>
      <c r="L811" s="444">
        <f t="shared" ca="1" si="80"/>
        <v>-9016113.0286643896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-9016113.0286643896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-37657.368050745703</v>
      </c>
      <c r="L812" s="444">
        <f t="shared" ca="1" si="80"/>
        <v>-9075425.7002297156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-9075425.7002297156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-37904.504182267898</v>
      </c>
      <c r="L813" s="444">
        <f t="shared" ca="1" si="80"/>
        <v>-9134985.5079265628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-9134985.5079265628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-38152.670047671425</v>
      </c>
      <c r="L814" s="444">
        <f t="shared" ca="1" si="80"/>
        <v>-9194793.4814888127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-9194793.4814888127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-38401.86993751413</v>
      </c>
      <c r="L815" s="444">
        <f t="shared" ca="1" si="80"/>
        <v>-9254850.6549409069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-9254850.6549409069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-38652.10816023119</v>
      </c>
      <c r="L816" s="444">
        <f t="shared" ca="1" si="80"/>
        <v>-9315158.0666157175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-9315158.0666157175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-38903.389042209572</v>
      </c>
      <c r="L817" s="444">
        <f t="shared" ca="1" si="80"/>
        <v>-9375716.7591725066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-9375716.7591725066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-39155.716927862857</v>
      </c>
      <c r="L818" s="444">
        <f t="shared" ca="1" si="80"/>
        <v>-9436527.7796149496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-9436527.7796149496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-39409.096179706372</v>
      </c>
      <c r="L819" s="444">
        <f t="shared" ca="1" si="80"/>
        <v>-9497592.1793092359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-9497592.1793092359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-39663.53117843256</v>
      </c>
      <c r="L820" s="444">
        <f t="shared" ca="1" si="80"/>
        <v>-9558911.0140022486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-9558911.0140022486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-39919.026322986785</v>
      </c>
      <c r="L821" s="444">
        <f t="shared" ca="1" si="80"/>
        <v>-9620485.3438398149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-9620485.3438398149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-40175.58603064331</v>
      </c>
      <c r="L822" s="444">
        <f t="shared" ca="1" si="80"/>
        <v>-9682316.2333850376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-9682316.2333850376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-40433.21473708174</v>
      </c>
      <c r="L823" s="444">
        <f t="shared" ca="1" si="80"/>
        <v>-9744404.7516366988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-9744404.7516366988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-40691.916896463656</v>
      </c>
      <c r="L824" s="444">
        <f t="shared" ca="1" si="80"/>
        <v>-9806751.9720477425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-9806751.9720477425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-40951.696981509675</v>
      </c>
      <c r="L825" s="444">
        <f t="shared" ca="1" si="80"/>
        <v>-9869358.9725438319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-9869358.9725438319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-41212.559483576712</v>
      </c>
      <c r="L826" s="444">
        <f t="shared" ca="1" si="80"/>
        <v>-9932226.8355419878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-9932226.8355419878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-41474.508912735699</v>
      </c>
      <c r="L827" s="444">
        <f t="shared" ca="1" si="80"/>
        <v>-9995356.6479693037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-9995356.6479693037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-41737.549797849511</v>
      </c>
      <c r="L828" s="444">
        <f t="shared" ca="1" si="80"/>
        <v>-10058749.501281733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-10058749.501281733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-42001.686686651301</v>
      </c>
      <c r="L829" s="444">
        <f t="shared" ca="1" si="80"/>
        <v>-10122406.491482964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-10122406.491482964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-42266.924145823097</v>
      </c>
      <c r="L830" s="444">
        <f t="shared" ca="1" si="80"/>
        <v>-10186328.719143366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-10186328.719143366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-42533.266761074774</v>
      </c>
      <c r="L831" s="444">
        <f t="shared" ca="1" si="80"/>
        <v>-10250517.289419021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-10250517.289419021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-42800.719137223336</v>
      </c>
      <c r="L832" s="444">
        <f t="shared" ca="1" si="80"/>
        <v>-10314973.312070824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-10314973.312070824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-43069.285898272516</v>
      </c>
      <c r="L833" s="444">
        <f t="shared" ca="1" si="80"/>
        <v>-10379697.901483675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-10379697.901483675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-43338.971687492725</v>
      </c>
      <c r="L834" s="444">
        <f t="shared" ca="1" si="80"/>
        <v>-10444692.176685747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-10444692.176685747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-43609.781167501358</v>
      </c>
      <c r="L835" s="444">
        <f t="shared" ca="1" si="80"/>
        <v>-10509957.261367828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-10509957.261367828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-43881.719020343364</v>
      </c>
      <c r="L836" s="444">
        <f t="shared" ca="1" si="80"/>
        <v>-10575494.283902749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-10575494.283902749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-44154.789947572201</v>
      </c>
      <c r="L837" s="444">
        <f t="shared" ca="1" si="80"/>
        <v>-10641304.377364902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-10641304.377364902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-44428.998670331173</v>
      </c>
      <c r="L838" s="444">
        <f t="shared" ca="1" si="80"/>
        <v>-10707388.679549811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-10707388.679549811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-44704.34992943496</v>
      </c>
      <c r="L839" s="444">
        <f t="shared" ca="1" si="80"/>
        <v>-10773748.332993826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-10773748.332993826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-44980.848485451686</v>
      </c>
      <c r="L840" s="444">
        <f t="shared" ca="1" si="80"/>
        <v>-10840384.484993856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-10840384.484993856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-45258.499118785148</v>
      </c>
      <c r="L841" s="444">
        <f t="shared" ca="1" si="80"/>
        <v>-10907298.28762722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-10907298.28762722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-45537.306629757499</v>
      </c>
      <c r="L842" s="444">
        <f t="shared" ca="1" si="80"/>
        <v>-10974490.897771558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-10974490.897771558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-45817.275838692236</v>
      </c>
      <c r="L843" s="444">
        <f t="shared" ca="1" si="80"/>
        <v>-11041963.477124829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-11041963.477124829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-46098.411585997535</v>
      </c>
      <c r="L844" s="444">
        <f t="shared" ca="1" si="80"/>
        <v>-11109717.192225406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-11109717.192225406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-46380.718732249938</v>
      </c>
      <c r="L845" s="444">
        <f t="shared" ca="1" si="80"/>
        <v>-11177753.214472236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-11177753.214472236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-46664.2021582784</v>
      </c>
      <c r="L846" s="444">
        <f t="shared" ca="1" si="80"/>
        <v>-11246072.720145093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-11246072.720145093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-46948.866765248633</v>
      </c>
      <c r="L847" s="444">
        <f t="shared" ca="1" si="80"/>
        <v>-11314676.890424922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-11314676.890424922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-47234.717474747922</v>
      </c>
      <c r="L848" s="444">
        <f t="shared" ca="1" si="80"/>
        <v>-11383566.911414249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-11383566.911414249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-47521.75922887012</v>
      </c>
      <c r="L849" s="444">
        <f t="shared" ca="1" si="80"/>
        <v>-11452743.974157698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-11452743.974157698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-47809.996990301159</v>
      </c>
      <c r="L850" s="444">
        <f t="shared" ca="1" si="80"/>
        <v>-11522209.274662578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-11522209.274662578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-48099.435742404821</v>
      </c>
      <c r="L851" s="444">
        <f t="shared" ca="1" si="80"/>
        <v>-11591964.013919562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-11591964.013919562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-48390.080489308923</v>
      </c>
      <c r="L852" s="444">
        <f t="shared" ca="1" si="80"/>
        <v>-11662009.397923451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-11662009.397923451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-48681.936255991794</v>
      </c>
      <c r="L853" s="444">
        <f t="shared" ca="1" si="80"/>
        <v>-11732346.637694022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-11732346.637694022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-48975.00808836917</v>
      </c>
      <c r="L854" s="444">
        <f t="shared" ca="1" si="80"/>
        <v>-11802976.94929697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-11802976.94929697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-49269.301053381452</v>
      </c>
      <c r="L855" s="444">
        <f t="shared" ca="1" si="80"/>
        <v>-11873901.55386493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-11873901.55386493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-49564.820239081288</v>
      </c>
      <c r="L856" s="444">
        <f t="shared" ca="1" si="80"/>
        <v>-11945121.677618591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-11945121.677618591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-49861.570754721542</v>
      </c>
      <c r="L857" s="444">
        <f t="shared" ca="1" si="80"/>
        <v>-12016638.551887892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-12016638.551887892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-50159.557730843633</v>
      </c>
      <c r="L858" s="444">
        <f t="shared" ca="1" si="80"/>
        <v>-12088453.413133316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-12088453.413133316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-50458.786319366227</v>
      </c>
      <c r="L859" s="444">
        <f t="shared" ca="1" si="80"/>
        <v>-12160567.502967261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-12160567.502967261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-50759.261693674336</v>
      </c>
      <c r="L860" s="444">
        <f t="shared" ca="1" si="80"/>
        <v>-12232982.068175515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-12232982.068175515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-51060.989048708725</v>
      </c>
      <c r="L861" s="444">
        <f t="shared" ca="1" si="80"/>
        <v>-12305698.360738803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-12305698.360738803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-51363.973601055761</v>
      </c>
      <c r="L862" s="444">
        <f t="shared" ca="1" si="80"/>
        <v>-12378717.637854438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-12378717.637854438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-51668.22058903757</v>
      </c>
      <c r="L863" s="444">
        <f t="shared" ca="1" si="80"/>
        <v>-12452041.161958056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-12452041.161958056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-51973.735272802645</v>
      </c>
      <c r="L864" s="444">
        <f t="shared" ca="1" si="80"/>
        <v>-12525670.200745437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-12525670.200745437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-52280.522934416738</v>
      </c>
      <c r="L865" s="444">
        <f t="shared" ca="1" si="80"/>
        <v>-12599606.027194433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-12599606.027194433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-52588.588877954215</v>
      </c>
      <c r="L866" s="444">
        <f t="shared" ca="1" si="80"/>
        <v>-12673849.919586966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-12673849.919586966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-52897.938429589769</v>
      </c>
      <c r="L867" s="444">
        <f t="shared" ca="1" si="80"/>
        <v>-12748403.161531135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-12748403.161531135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-53208.576937690479</v>
      </c>
      <c r="L868" s="444">
        <f t="shared" ca="1" si="80"/>
        <v>-12823267.041983405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-12823267.041983405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-53520.50977290827</v>
      </c>
      <c r="L869" s="444">
        <f t="shared" ca="1" si="80"/>
        <v>-12898442.855270892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-12898442.855270892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-53833.742328272798</v>
      </c>
      <c r="L870" s="444">
        <f t="shared" ca="1" si="80"/>
        <v>-12973931.901113745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-12973931.901113745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-54148.280019284684</v>
      </c>
      <c r="L871" s="444">
        <f t="shared" ca="1" si="80"/>
        <v>-13049735.484647609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-13049735.484647609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-54464.128284009115</v>
      </c>
      <c r="L872" s="444">
        <f t="shared" ca="1" si="80"/>
        <v>-13125854.916446198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-13125854.916446198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-54781.292583169903</v>
      </c>
      <c r="L873" s="444">
        <f t="shared" ca="1" si="80"/>
        <v>-13202291.512543947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-13202291.512543947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-55099.778400243857</v>
      </c>
      <c r="L874" s="444">
        <f t="shared" ca="1" si="80"/>
        <v>-13279046.59445877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-13279046.59445877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-55419.591241555623</v>
      </c>
      <c r="L875" s="444">
        <f t="shared" ca="1" si="80"/>
        <v>-13356121.489214905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-13356121.489214905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-55740.736636372843</v>
      </c>
      <c r="L876" s="444">
        <f t="shared" ca="1" si="80"/>
        <v>-13433517.529365856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-13433517.529365856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-56063.220137001823</v>
      </c>
      <c r="L877" s="444">
        <f t="shared" ca="1" si="80"/>
        <v>-13511236.053017437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-13511236.053017437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-56387.047318883393</v>
      </c>
      <c r="L878" s="444">
        <f t="shared" ca="1" si="80"/>
        <v>-13589278.4038509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-13589278.4038509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-56712.223780689492</v>
      </c>
      <c r="L879" s="444">
        <f t="shared" ca="1" si="80"/>
        <v>-13667645.931146169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-13667645.931146169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-57038.755144419782</v>
      </c>
      <c r="L880" s="444">
        <f t="shared" ca="1" si="80"/>
        <v>-13746339.989805168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-13746339.989805168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-57366.647055498936</v>
      </c>
      <c r="L881" s="444">
        <f t="shared" ca="1" si="80"/>
        <v>-13825361.940375246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-13825361.940375246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-57695.905182874267</v>
      </c>
      <c r="L882" s="444">
        <f t="shared" ca="1" si="80"/>
        <v>-13904713.149072699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-13904713.149072699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-58026.535219113663</v>
      </c>
      <c r="L883" s="444">
        <f t="shared" ca="1" si="80"/>
        <v>-13984394.987806393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-13984394.987806393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-58358.54288050405</v>
      </c>
      <c r="L884" s="444">
        <f t="shared" ca="1" si="80"/>
        <v>-14064408.834201476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-14064408.834201476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-58691.933907150225</v>
      </c>
      <c r="L885" s="444">
        <f t="shared" ca="1" si="80"/>
        <v>-14144756.071623204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-14144756.071623204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-59026.714063074098</v>
      </c>
      <c r="L886" s="444">
        <f t="shared" ca="1" si="80"/>
        <v>-14225438.089200858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-14225438.089200858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-59362.889136314319</v>
      </c>
      <c r="L887" s="444">
        <f t="shared" ca="1" si="80"/>
        <v>-14306456.281851752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-14306456.281851752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-59700.46493902638</v>
      </c>
      <c r="L888" s="444">
        <f t="shared" ca="1" si="80"/>
        <v>-14387812.050305357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-14387812.050305357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-60039.447307583068</v>
      </c>
      <c r="L889" s="444">
        <f t="shared" ca="1" si="80"/>
        <v>-14469506.801127519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-14469506.801127519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-60379.842102675415</v>
      </c>
      <c r="L890" s="444">
        <f t="shared" ca="1" si="80"/>
        <v>-14551541.946744774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-14551541.946744774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-60721.655209413977</v>
      </c>
      <c r="L891" s="444">
        <f t="shared" ca="1" si="80"/>
        <v>-14633918.905468768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-14633918.905468768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-61064.892537430613</v>
      </c>
      <c r="L892" s="444">
        <f t="shared" ca="1" si="80"/>
        <v>-14716639.101520777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-14716639.101520777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-61409.560020980651</v>
      </c>
      <c r="L893" s="444">
        <f t="shared" ca="1" si="80"/>
        <v>-14799703.965056337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-14799703.965056337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-61755.663619045488</v>
      </c>
      <c r="L894" s="444">
        <f t="shared" ca="1" si="80"/>
        <v>-14883114.932189962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-14883114.932189962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-62103.209315435583</v>
      </c>
      <c r="L895" s="444">
        <f t="shared" ca="1" si="80"/>
        <v>-14966873.445019977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-14966873.445019977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-62452.203118893987</v>
      </c>
      <c r="L896" s="444">
        <f t="shared" ca="1" si="80"/>
        <v>-15050980.951653451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-15050980.951653451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-62802.65106320013</v>
      </c>
      <c r="L897" s="444">
        <f t="shared" ca="1" si="80"/>
        <v>-15135438.90623123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-15135438.90623123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-63154.559207274207</v>
      </c>
      <c r="L898" s="444">
        <f t="shared" ca="1" si="80"/>
        <v>-15220248.768953083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-15220248.768953083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-63507.933635281923</v>
      </c>
      <c r="L899" s="444">
        <f t="shared" ca="1" si="80"/>
        <v>-15305412.006102944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-15305412.006102944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-63862.780456739682</v>
      </c>
      <c r="L900" s="444">
        <f t="shared" ca="1" si="80"/>
        <v>-15390930.090074264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-15390930.090074264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-64219.10580662018</v>
      </c>
      <c r="L901" s="444">
        <f t="shared" ca="1" si="80"/>
        <v>-15476804.499395464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-15476804.499395464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-64576.915845458519</v>
      </c>
      <c r="L902" s="444">
        <f t="shared" ca="1" si="80"/>
        <v>-15563036.718755502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-15563036.718755502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-64936.216759458672</v>
      </c>
      <c r="L903" s="444">
        <f t="shared" ca="1" si="80"/>
        <v>-15649628.23902954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-15649628.23902954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-65297.014760600505</v>
      </c>
      <c r="L904" s="444">
        <f t="shared" ca="1" si="80"/>
        <v>-15736580.557304719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-15736580.557304719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-65659.316086747072</v>
      </c>
      <c r="L905" s="444">
        <f t="shared" ca="1" si="80"/>
        <v>-15823895.176906046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-15823895.176906046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-66023.127001752597</v>
      </c>
      <c r="L906" s="444">
        <f t="shared" ca="1" si="80"/>
        <v>-15911573.607422378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-15911573.607422378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-66388.453795570647</v>
      </c>
      <c r="L907" s="444">
        <f t="shared" ca="1" si="80"/>
        <v>-15999617.364732528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-15999617.364732528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-66755.302784362953</v>
      </c>
      <c r="L908" s="444">
        <f t="shared" ca="1" si="80"/>
        <v>-16088027.97103147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-16088027.97103147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-67123.680310608543</v>
      </c>
      <c r="L909" s="444">
        <f t="shared" ca="1" si="80"/>
        <v>-16176806.954856658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-16176806.954856658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-67493.592743213492</v>
      </c>
      <c r="L910" s="444">
        <f t="shared" ca="1" si="80"/>
        <v>-16265955.851114452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-16265955.851114452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-67865.046477620956</v>
      </c>
      <c r="L911" s="444">
        <f t="shared" ca="1" si="80"/>
        <v>-16355476.201106653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-16355476.201106653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-68238.047935921801</v>
      </c>
      <c r="L912" s="444">
        <f t="shared" ca="1" si="80"/>
        <v>-16445369.552557154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-16445369.552557154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-68612.603566965554</v>
      </c>
      <c r="L913" s="444">
        <f t="shared" ca="1" si="80"/>
        <v>-16535637.459638698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-16535637.459638698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-68988.719846471984</v>
      </c>
      <c r="L914" s="444">
        <f t="shared" ca="1" si="80"/>
        <v>-16626281.482999749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-16626281.482999749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-69366.403277143021</v>
      </c>
      <c r="L915" s="444">
        <f t="shared" ca="1" si="80"/>
        <v>-16717303.189791473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-16717303.189791473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-69745.660388775214</v>
      </c>
      <c r="L916" s="444">
        <f t="shared" ca="1" si="80"/>
        <v>-16808704.153694827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-16808704.153694827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-70126.49773837252</v>
      </c>
      <c r="L917" s="444">
        <f t="shared" ca="1" si="80"/>
        <v>-16900485.954947777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-16900485.954947777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-70508.921910259814</v>
      </c>
      <c r="L918" s="444">
        <f t="shared" ca="1" si="80"/>
        <v>-16992650.180372614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-16992650.180372614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-70892.939516196639</v>
      </c>
      <c r="L919" s="444">
        <f t="shared" ca="1" si="80"/>
        <v>-17085198.42340339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-17085198.42340339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-71278.557195491536</v>
      </c>
      <c r="L920" s="444">
        <f t="shared" ca="1" si="80"/>
        <v>-17178132.284113459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-17178132.284113459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-71665.781615116823</v>
      </c>
      <c r="L921" s="444">
        <f t="shared" ca="1" si="80"/>
        <v>-17271453.369243152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-17271453.369243152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-72054.619469823869</v>
      </c>
      <c r="L922" s="444">
        <f t="shared" ca="1" si="80"/>
        <v>-17365163.292227555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-17365163.292227555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-72445.077482258886</v>
      </c>
      <c r="L923" s="444">
        <f t="shared" ca="1" si="80"/>
        <v>-17459263.67322439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-17459263.67322439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-72837.162403079026</v>
      </c>
      <c r="L924" s="444">
        <f t="shared" ca="1" si="80"/>
        <v>-17553756.139142048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-17553756.139142048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-73230.881011069272</v>
      </c>
      <c r="L925" s="444">
        <f t="shared" ca="1" si="80"/>
        <v>-17648642.323667694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-17648642.323667694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-73626.240113259468</v>
      </c>
      <c r="L926" s="444">
        <f t="shared" ca="1" si="80"/>
        <v>-17743923.86729553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-17743923.86729553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-74023.246545042115</v>
      </c>
      <c r="L927" s="444">
        <f t="shared" ca="1" si="80"/>
        <v>-17839602.41735515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-17839602.41735515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-74421.907170290535</v>
      </c>
      <c r="L928" s="444">
        <f t="shared" ca="1" si="80"/>
        <v>-17935679.628040019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-17935679.628040019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-74822.22888147748</v>
      </c>
      <c r="L929" s="444">
        <f t="shared" ca="1" si="80"/>
        <v>-18032157.160436075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-18032157.160436075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-75224.218599794389</v>
      </c>
      <c r="L930" s="444">
        <f t="shared" ca="1" si="80"/>
        <v>-18129036.682550445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-18129036.682550445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-75627.883275270928</v>
      </c>
      <c r="L931" s="444">
        <f t="shared" ca="1" si="80"/>
        <v>-18226319.869340293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-18226319.869340293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-76033.229886895293</v>
      </c>
      <c r="L932" s="444">
        <f t="shared" ca="1" si="80"/>
        <v>-18324008.402741767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-18324008.402741767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-76440.265442734773</v>
      </c>
      <c r="L933" s="444">
        <f t="shared" ca="1" si="80"/>
        <v>-18422103.971699081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-18422103.971699081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-76848.996980056909</v>
      </c>
      <c r="L934" s="444">
        <f t="shared" ca="1" si="80"/>
        <v>-18520608.272193715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-18520608.272193715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-77259.431565451217</v>
      </c>
      <c r="L935" s="444">
        <f t="shared" ca="1" si="80"/>
        <v>-18619523.007273745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-18619523.007273745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-77671.576294951345</v>
      </c>
      <c r="L936" s="444">
        <f t="shared" ca="1" si="80"/>
        <v>-18718849.887083273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-18718849.887083273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-78085.438294157706</v>
      </c>
      <c r="L937" s="444">
        <f t="shared" ca="1" si="80"/>
        <v>-18818590.628892008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-18818590.628892008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-78501.024718360772</v>
      </c>
      <c r="L938" s="444">
        <f t="shared" ca="1" si="80"/>
        <v>-18918746.957124945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-18918746.957124945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-78918.34275266467</v>
      </c>
      <c r="L939" s="444">
        <f t="shared" ca="1" si="80"/>
        <v>-19019320.603392188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-19019320.603392188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-79337.39961211152</v>
      </c>
      <c r="L940" s="444">
        <f t="shared" ca="1" si="80"/>
        <v>-19120313.306518875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-19120313.306518875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-79758.202541806051</v>
      </c>
      <c r="L941" s="444">
        <f t="shared" ca="1" si="80"/>
        <v>-19221726.812575258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-19221726.812575258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-80180.758817040987</v>
      </c>
      <c r="L942" s="444">
        <f t="shared" ca="1" si="80"/>
        <v>-19323562.874906875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-19323562.874906875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-80605.075743422713</v>
      </c>
      <c r="L943" s="444">
        <f t="shared" ca="1" si="80"/>
        <v>-19425823.254164875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-19425823.254164875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-81031.160656997716</v>
      </c>
      <c r="L944" s="444">
        <f t="shared" ca="1" si="80"/>
        <v>-19528509.718336448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-19528509.718336448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-81459.020924379278</v>
      </c>
      <c r="L945" s="444">
        <f t="shared" ca="1" si="80"/>
        <v>-19631624.042775404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-19631624.042775404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-81888.663942874919</v>
      </c>
      <c r="L946" s="444">
        <f t="shared" ca="1" si="80"/>
        <v>-19735168.010232855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-19735168.010232855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-82320.097140614293</v>
      </c>
      <c r="L947" s="444">
        <f t="shared" ca="1" si="80"/>
        <v>-19839143.410888046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-19839143.410888046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-82753.327976677596</v>
      </c>
      <c r="L948" s="444">
        <f t="shared" ca="1" si="80"/>
        <v>-19943552.042379301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-19943552.042379301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-83188.363941224496</v>
      </c>
      <c r="L949" s="444">
        <f t="shared" ca="1" si="80"/>
        <v>-20048395.709835105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-20048395.709835105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-83625.212555623672</v>
      </c>
      <c r="L950" s="444">
        <f t="shared" ca="1" si="80"/>
        <v>-20153676.225905307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-20153676.225905307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-84063.881372582851</v>
      </c>
      <c r="L951" s="444">
        <f t="shared" ca="1" si="80"/>
        <v>-20259395.410792466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-20259395.410792466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-84504.377976279342</v>
      </c>
      <c r="L952" s="444">
        <f t="shared" ca="1" si="80"/>
        <v>-20365555.092283323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-20365555.092283323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-84946.709982491258</v>
      </c>
      <c r="L953" s="444">
        <f t="shared" ca="1" si="80"/>
        <v>-20472157.105780393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-20472157.105780393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-85390.885038729044</v>
      </c>
      <c r="L954" s="444">
        <f t="shared" ca="1" si="80"/>
        <v>-20579203.2943337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-20579203.2943337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-85836.91082436782</v>
      </c>
      <c r="L955" s="444">
        <f t="shared" ca="1" si="80"/>
        <v>-20686695.508672647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-20686695.508672647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-86284.7950507801</v>
      </c>
      <c r="L956" s="444">
        <f t="shared" ca="1" si="80"/>
        <v>-20794635.607238006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-20794635.607238006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-86734.545461469097</v>
      </c>
      <c r="L957" s="444">
        <f t="shared" ca="1" si="80"/>
        <v>-20903025.456214052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-20903025.456214052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-87186.16983220262</v>
      </c>
      <c r="L958" s="444">
        <f t="shared" ca="1" si="80"/>
        <v>-21011866.929560833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-21011866.929560833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-87639.675971147546</v>
      </c>
      <c r="L959" s="444">
        <f t="shared" ca="1" si="80"/>
        <v>-21121161.909046557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-21121161.909046557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-88095.071719004729</v>
      </c>
      <c r="L960" s="444">
        <f t="shared" ca="1" si="80"/>
        <v>-21230912.28428014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-21230912.28428014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-88552.364949144656</v>
      </c>
      <c r="L961" s="444">
        <f t="shared" ca="1" si="80"/>
        <v>-21341119.952743862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-21341119.952743862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-89011.563567743491</v>
      </c>
      <c r="L962" s="444">
        <f t="shared" ca="1" si="80"/>
        <v>-21451786.819826182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-21451786.819826182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-89472.675513919836</v>
      </c>
      <c r="L963" s="444">
        <f t="shared" ca="1" si="80"/>
        <v>-21562914.798854679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-21562914.798854679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-89935.708759871894</v>
      </c>
      <c r="L964" s="444">
        <f t="shared" ca="1" si="80"/>
        <v>-21674505.811129127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-21674505.811129127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-90400.671311015438</v>
      </c>
      <c r="L965" s="444">
        <f t="shared" ca="1" si="80"/>
        <v>-21786561.785954721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-21786561.785954721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-90867.571206122084</v>
      </c>
      <c r="L966" s="444">
        <f t="shared" ca="1" si="80"/>
        <v>-21899084.660675421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-21899084.660675421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-91336.416517458332</v>
      </c>
      <c r="L967" s="444">
        <f t="shared" ca="1" si="80"/>
        <v>-22012076.380707458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-22012076.380707458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-91807.215350925151</v>
      </c>
      <c r="L968" s="444">
        <f t="shared" ca="1" si="80"/>
        <v>-22125538.899572961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-22125538.899572961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-92279.975846198082</v>
      </c>
      <c r="L969" s="444">
        <f t="shared" ca="1" si="80"/>
        <v>-22239474.178933736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-22239474.178933736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-92754.70617686797</v>
      </c>
      <c r="L970" s="444">
        <f t="shared" ca="1" si="80"/>
        <v>-22353884.188625183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-22353884.188625183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-93231.41455058234</v>
      </c>
      <c r="L971" s="444">
        <f t="shared" ca="1" si="80"/>
        <v>-22468770.906690344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-22468770.906690344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-93710.109209187169</v>
      </c>
      <c r="L972" s="444">
        <f t="shared" ca="1" si="80"/>
        <v>-22584136.319414109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-22584136.319414109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-94190.79842886953</v>
      </c>
      <c r="L973" s="444">
        <f t="shared" ca="1" si="80"/>
        <v>-22699982.421357557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-22699982.421357557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-94673.490520300562</v>
      </c>
      <c r="L974" s="444">
        <f t="shared" ca="1" si="80"/>
        <v>-22816311.215392437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-22816311.215392437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-95158.193828779229</v>
      </c>
      <c r="L975" s="444">
        <f t="shared" ca="1" si="80"/>
        <v>-22933124.712735794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-22933124.712735794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-95644.916734376544</v>
      </c>
      <c r="L976" s="444">
        <f t="shared" ca="1" si="80"/>
        <v>-23050424.932984747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-23050424.932984747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-96133.667652080519</v>
      </c>
      <c r="L977" s="444">
        <f t="shared" ca="1" si="80"/>
        <v>-23168213.904151406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-23168213.904151406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-96624.455031941601</v>
      </c>
      <c r="L978" s="444">
        <f t="shared" ca="1" si="80"/>
        <v>-23286493.662697926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-23286493.662697926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-97117.287359218768</v>
      </c>
      <c r="L979" s="444">
        <f t="shared" ca="1" si="80"/>
        <v>-23405266.253571723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-23405266.253571723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-97612.173154526245</v>
      </c>
      <c r="L980" s="444">
        <f t="shared" ca="1" si="80"/>
        <v>-23524533.730240826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-23524533.730240826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-98109.12097398084</v>
      </c>
      <c r="L981" s="444">
        <f t="shared" ca="1" si="80"/>
        <v>-23644298.154729385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-23644298.154729385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-98608.139409349838</v>
      </c>
      <c r="L982" s="444">
        <f t="shared" ca="1" si="80"/>
        <v>-23764561.597653311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-23764561.597653311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-99109.23708819953</v>
      </c>
      <c r="L983" s="444">
        <f t="shared" ca="1" si="80"/>
        <v>-23885326.138256088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-23885326.138256088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-99612.422674044443</v>
      </c>
      <c r="L984" s="444">
        <f t="shared" ca="1" si="80"/>
        <v>-24006593.86444471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-24006593.86444471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-100117.70486649704</v>
      </c>
      <c r="L985" s="444">
        <f t="shared" ca="1" si="80"/>
        <v>-24128366.872825786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-24128366.872825786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-100625.09240141818</v>
      </c>
      <c r="L986" s="444">
        <f t="shared" ca="1" si="80"/>
        <v>-24250647.268741783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-24250647.268741783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-101134.59405106817</v>
      </c>
      <c r="L987" s="444">
        <f t="shared" ca="1" si="80"/>
        <v>-24373437.166307427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-24373437.166307427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-101646.21862425836</v>
      </c>
      <c r="L988" s="444">
        <f t="shared" ca="1" si="80"/>
        <v>-24496738.688446261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-24496738.688446261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-102159.97496650349</v>
      </c>
      <c r="L989" s="444">
        <f t="shared" ca="1" si="80"/>
        <v>-24620553.966927342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-24620553.966927342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-102675.87196017467</v>
      </c>
      <c r="L990" s="444">
        <f t="shared" ca="1" si="80"/>
        <v>-24744885.142402094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-24744885.142402094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-103193.91852465279</v>
      </c>
      <c r="L991" s="444">
        <f t="shared" ca="1" si="80"/>
        <v>-24869734.364441324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-24869734.364441324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-103714.12361648292</v>
      </c>
      <c r="L992" s="444">
        <f t="shared" ca="1" si="80"/>
        <v>-24995103.791572385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-24995103.791572385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-104236.496229529</v>
      </c>
      <c r="L993" s="444">
        <f t="shared" ca="1" si="80"/>
        <v>-25120995.591316491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-25120995.591316491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-104761.04539512945</v>
      </c>
      <c r="L994" s="444">
        <f t="shared" ca="1" si="80"/>
        <v>-25247411.940226197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-25247411.940226197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-105287.78018225322</v>
      </c>
      <c r="L995" s="444">
        <f t="shared" ca="1" si="80"/>
        <v>-25374355.023923028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-25374355.023923028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-105816.70969765668</v>
      </c>
      <c r="L996" s="444">
        <f t="shared" ca="1" si="80"/>
        <v>-25501827.037135262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-25501827.037135262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-106347.843086041</v>
      </c>
      <c r="L997" s="444">
        <f t="shared" ca="1" si="80"/>
        <v>-25629830.183735881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-25629830.183735881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-106881.18953021023</v>
      </c>
      <c r="L998" s="444">
        <f t="shared" ca="1" si="80"/>
        <v>-25758366.676780667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-25758366.676780667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-107416.75825123019</v>
      </c>
      <c r="L999" s="444">
        <f t="shared" ca="1" si="80"/>
        <v>-25887438.738546476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-25887438.738546476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-107954.55850858772</v>
      </c>
      <c r="L1000" s="444">
        <f t="shared" ca="1" si="80"/>
        <v>-26017048.600569639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-26017048.600569639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-108494.59960035091</v>
      </c>
      <c r="L1001" s="444">
        <f t="shared" ca="1" si="80"/>
        <v>-26147198.503684569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-26147198.503684569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-109036.89086332977</v>
      </c>
      <c r="L1002" s="444">
        <f t="shared" ca="1" si="80"/>
        <v>-26277890.698062476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-26277890.698062476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-109581.44167323771</v>
      </c>
      <c r="L1003" s="444">
        <f t="shared" ca="1" si="80"/>
        <v>-26409127.443250291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-26409127.443250291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-110128.26144485363</v>
      </c>
      <c r="L1004" s="444">
        <f t="shared" ca="1" si="80"/>
        <v>-26540911.008209724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-26540911.008209724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-110677.35963218458</v>
      </c>
      <c r="L1005" s="444">
        <f t="shared" ca="1" si="80"/>
        <v>-26673243.671356484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-26673243.671356484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-111228.74572862942</v>
      </c>
      <c r="L1006" s="444">
        <f t="shared" ca="1" si="80"/>
        <v>-26806127.720599692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-26806127.720599692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-111782.42926714278</v>
      </c>
      <c r="L1007" s="444">
        <f t="shared" ca="1" si="80"/>
        <v>-26939565.453381412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-26939565.453381412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-112338.41982039994</v>
      </c>
      <c r="L1008" s="444">
        <f t="shared" ca="1" si="80"/>
        <v>-27073559.176716387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-27073559.176716387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-112896.72700096235</v>
      </c>
      <c r="L1009" s="444">
        <f t="shared" ca="1" si="80"/>
        <v>-27208111.207231928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-27208111.207231928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-113457.36046144376</v>
      </c>
      <c r="L1010" s="444">
        <f t="shared" ca="1" si="80"/>
        <v>-27343223.871207949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-27343223.871207949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-114020.3298946772</v>
      </c>
      <c r="L1011" s="444">
        <f t="shared" ca="1" si="80"/>
        <v>-27478899.504617203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-27478899.504617203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-114585.64503388242</v>
      </c>
      <c r="L1012" s="444">
        <f t="shared" ca="1" si="80"/>
        <v>-27615140.453165662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-27615140.453165662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-115153.31565283432</v>
      </c>
      <c r="L1013" s="444">
        <f t="shared" ca="1" si="80"/>
        <v>-27751949.072333075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-27751949.072333075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-115723.3515660319</v>
      </c>
      <c r="L1014" s="444">
        <f t="shared" ca="1" si="80"/>
        <v>-27889327.727413684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-27889327.727413684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-116295.76262886776</v>
      </c>
      <c r="L1015" s="444">
        <f t="shared" ca="1" si="80"/>
        <v>-28027278.79355713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-28027278.79355713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-116870.55873779878</v>
      </c>
      <c r="L1016" s="444">
        <f t="shared" ca="1" si="80"/>
        <v>-28165804.655809507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-28165804.655809507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-117447.74983051702</v>
      </c>
      <c r="L1017" s="444">
        <f t="shared" ca="1" si="80"/>
        <v>-28304907.709154602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-28304907.709154602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-118027.34588612158</v>
      </c>
      <c r="L1018" s="444">
        <f t="shared" ca="1" si="80"/>
        <v>-28444590.358555302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-28444590.358555302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-118609.35692529118</v>
      </c>
      <c r="L1019" s="444">
        <f t="shared" ca="1" si="80"/>
        <v>-28584855.01899517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-28584855.01899517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-119193.79301045727</v>
      </c>
      <c r="L1020" s="444">
        <f t="shared" ca="1" si="80"/>
        <v>-28725704.115520205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-28725704.115520205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-119780.66424597826</v>
      </c>
      <c r="L1021" s="444">
        <f t="shared" ca="1" si="80"/>
        <v>-28867140.083280761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-28867140.083280761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-120369.98077831391</v>
      </c>
      <c r="L1022" s="444">
        <f t="shared" ca="1" si="80"/>
        <v>-29009165.367573652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-29009165.367573652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-120961.75279620098</v>
      </c>
      <c r="L1023" s="444">
        <f t="shared" ca="1" si="80"/>
        <v>-29151782.423884429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-29151782.423884429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-121555.99053082918</v>
      </c>
      <c r="L1024" s="444">
        <f t="shared" ca="1" si="80"/>
        <v>-29294993.717929836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-29294993.717929836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-122152.70425601839</v>
      </c>
      <c r="L1025" s="444">
        <f t="shared" ca="1" si="80"/>
        <v>-29438801.725700431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-29438801.725700431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-122751.90428839586</v>
      </c>
      <c r="L1026" s="444">
        <f t="shared" ca="1" si="80"/>
        <v>-29583208.933503404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-29583208.933503404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-123353.60098757492</v>
      </c>
      <c r="L1027" s="444">
        <f t="shared" ca="1" si="80"/>
        <v>-29728217.838005558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-29728217.838005558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-123957.80475633389</v>
      </c>
      <c r="L1028" s="444">
        <f t="shared" ref="L1028:L1282" ca="1" si="104">I1028-J1028+K1028</f>
        <v>-29873830.946276467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-29873830.946276467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-124564.52604079602</v>
      </c>
      <c r="L1029" s="444">
        <f t="shared" ca="1" si="104"/>
        <v>-30020050.775831841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-30020050.775831841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-125173.77533061009</v>
      </c>
      <c r="L1030" s="444">
        <f t="shared" ca="1" si="104"/>
        <v>-30166879.854677029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-30166879.854677029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-125785.56315913171</v>
      </c>
      <c r="L1031" s="444">
        <f t="shared" ca="1" si="104"/>
        <v>-30314320.721350737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-30314320.721350737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-126399.90010360547</v>
      </c>
      <c r="L1032" s="444">
        <f t="shared" ca="1" si="104"/>
        <v>-30462375.924968921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-30462375.924968921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-127016.79678534789</v>
      </c>
      <c r="L1033" s="444">
        <f t="shared" ca="1" si="104"/>
        <v>-30611048.025268845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-30611048.025268845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-127636.26386993093</v>
      </c>
      <c r="L1034" s="444">
        <f t="shared" ca="1" si="104"/>
        <v>-30760339.592653353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-30760339.592653353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-128258.31206736637</v>
      </c>
      <c r="L1035" s="444">
        <f t="shared" ca="1" si="104"/>
        <v>-30910253.208235297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-30910253.208235297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-128882.95213229115</v>
      </c>
      <c r="L1036" s="444">
        <f t="shared" ca="1" si="104"/>
        <v>-31060791.463882167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-31060791.463882167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-129510.19486415309</v>
      </c>
      <c r="L1037" s="444">
        <f t="shared" ca="1" si="104"/>
        <v>-31211956.962260898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-31211956.962260898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-130140.0511073978</v>
      </c>
      <c r="L1038" s="444">
        <f t="shared" ca="1" si="104"/>
        <v>-31363752.316882875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-31363752.316882875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-130772.53175165603</v>
      </c>
      <c r="L1039" s="444">
        <f t="shared" ca="1" si="104"/>
        <v>-31516180.152149107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-31516180.152149107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-131407.64773193203</v>
      </c>
      <c r="L1040" s="444">
        <f t="shared" ca="1" si="104"/>
        <v>-31669243.103395618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-31669243.103395618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-132045.41002879248</v>
      </c>
      <c r="L1041" s="444">
        <f t="shared" ca="1" si="104"/>
        <v>-31822943.816938989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-31822943.816938989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-132685.82966855651</v>
      </c>
      <c r="L1042" s="444">
        <f t="shared" ca="1" si="104"/>
        <v>-31977284.950122122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-31977284.950122122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-133328.91772348626</v>
      </c>
      <c r="L1043" s="444">
        <f t="shared" ca="1" si="104"/>
        <v>-32132269.171360187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-32132269.171360187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-133974.68531197816</v>
      </c>
      <c r="L1044" s="444">
        <f t="shared" ca="1" si="104"/>
        <v>-32287899.160186742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-32287899.160186742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-134623.14359875547</v>
      </c>
      <c r="L1045" s="444">
        <f t="shared" ca="1" si="104"/>
        <v>-32444177.607300073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-32444177.607300073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-135274.30379506105</v>
      </c>
      <c r="L1046" s="444">
        <f t="shared" ca="1" si="104"/>
        <v>-32601107.214609712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-32601107.214609712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-135928.17715885123</v>
      </c>
      <c r="L1047" s="444">
        <f t="shared" ca="1" si="104"/>
        <v>-32758690.695283141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-32758690.695283141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-136584.77499499047</v>
      </c>
      <c r="L1048" s="444">
        <f t="shared" ca="1" si="104"/>
        <v>-32916930.77379271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-32916930.77379271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-137244.10865544702</v>
      </c>
      <c r="L1049" s="444">
        <f t="shared" ca="1" si="104"/>
        <v>-33075830.185962733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-33075830.185962733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-137906.18953948878</v>
      </c>
      <c r="L1050" s="444">
        <f t="shared" ca="1" si="104"/>
        <v>-33235391.679016799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-33235391.679016799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-138571.02909388073</v>
      </c>
      <c r="L1051" s="444">
        <f t="shared" ca="1" si="104"/>
        <v>-33395618.011625256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-33395618.011625256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-139238.63881308265</v>
      </c>
      <c r="L1052" s="444">
        <f t="shared" ca="1" si="104"/>
        <v>-33556511.953952916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-33556511.953952916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-139909.03023944789</v>
      </c>
      <c r="L1053" s="444">
        <f t="shared" ca="1" si="104"/>
        <v>-33718076.287706941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-33718076.287706941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-140582.214963423</v>
      </c>
      <c r="L1054" s="444">
        <f t="shared" ca="1" si="104"/>
        <v>-33880313.80618494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-33880313.80618494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-141258.204623748</v>
      </c>
      <c r="L1055" s="444">
        <f t="shared" ca="1" si="104"/>
        <v>-34043227.314323269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-34043227.314323269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-141937.01090765768</v>
      </c>
      <c r="L1056" s="444">
        <f t="shared" ca="1" si="104"/>
        <v>-34206819.628745504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-34206819.628745504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-142618.64555108367</v>
      </c>
      <c r="L1057" s="444">
        <f t="shared" ca="1" si="104"/>
        <v>-34371093.577811167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-34371093.577811167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-143303.12033885726</v>
      </c>
      <c r="L1058" s="444">
        <f t="shared" ca="1" si="104"/>
        <v>-34536052.001664601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-34536052.001664601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-143990.44710491324</v>
      </c>
      <c r="L1059" s="444">
        <f t="shared" ca="1" si="104"/>
        <v>-34701697.752284095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-34701697.752284095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-144680.63773249448</v>
      </c>
      <c r="L1060" s="444">
        <f t="shared" ca="1" si="104"/>
        <v>-34868033.693531163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-34868033.693531163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-145373.70415435726</v>
      </c>
      <c r="L1061" s="444">
        <f t="shared" ca="1" si="104"/>
        <v>-35035062.701200098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-35035062.701200098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-146069.6583529778</v>
      </c>
      <c r="L1062" s="444">
        <f t="shared" ca="1" si="104"/>
        <v>-35202787.663067654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-35202787.663067654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-146768.51236075928</v>
      </c>
      <c r="L1063" s="444">
        <f t="shared" ca="1" si="104"/>
        <v>-35371211.47894299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-35371211.47894299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-147470.27826023987</v>
      </c>
      <c r="L1064" s="444">
        <f t="shared" ca="1" si="104"/>
        <v>-35540337.060717806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-35540337.060717806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-148174.9681843016</v>
      </c>
      <c r="L1065" s="444">
        <f t="shared" ca="1" si="104"/>
        <v>-35710167.332416683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-35710167.332416683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-148882.59431638024</v>
      </c>
      <c r="L1066" s="444">
        <f t="shared" ca="1" si="104"/>
        <v>-35880705.230247639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-35880705.230247639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-149593.16889067591</v>
      </c>
      <c r="L1067" s="444">
        <f t="shared" ca="1" si="104"/>
        <v>-36051953.702652894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-36051953.702652894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-150306.70419236447</v>
      </c>
      <c r="L1068" s="444">
        <f t="shared" ca="1" si="104"/>
        <v>-36223915.710359834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-36223915.710359834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-151023.21255781004</v>
      </c>
      <c r="L1069" s="444">
        <f t="shared" ca="1" si="104"/>
        <v>-36396594.226432219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-36396594.226432219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-151742.70637477832</v>
      </c>
      <c r="L1070" s="444">
        <f t="shared" ca="1" si="104"/>
        <v>-36569992.236321576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-36569992.236321576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-152465.19808265063</v>
      </c>
      <c r="L1071" s="444">
        <f t="shared" ca="1" si="104"/>
        <v>-36744112.737918802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-36744112.737918802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-153190.70017263907</v>
      </c>
      <c r="L1072" s="444">
        <f t="shared" ca="1" si="104"/>
        <v>-36918958.741606019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-36918958.741606019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-153919.22518800249</v>
      </c>
      <c r="L1073" s="444">
        <f t="shared" ca="1" si="104"/>
        <v>-37094533.270308599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-37094533.270308599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-154650.78572426323</v>
      </c>
      <c r="L1074" s="444">
        <f t="shared" ca="1" si="104"/>
        <v>-37270839.359547436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-37270839.359547436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-155385.39442942507</v>
      </c>
      <c r="L1075" s="444">
        <f t="shared" ca="1" si="104"/>
        <v>-37447880.057491437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-37447880.057491437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-156123.06400419172</v>
      </c>
      <c r="L1076" s="444">
        <f t="shared" ca="1" si="104"/>
        <v>-37625658.425010204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-37625658.425010204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-156863.80720218658</v>
      </c>
      <c r="L1077" s="444">
        <f t="shared" ca="1" si="104"/>
        <v>-37804177.535726972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-37804177.535726972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-157607.63683017311</v>
      </c>
      <c r="L1078" s="444">
        <f t="shared" ca="1" si="104"/>
        <v>-37983440.476071723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-37983440.476071723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-158354.56574827625</v>
      </c>
      <c r="L1079" s="444">
        <f t="shared" ca="1" si="104"/>
        <v>-38163450.345334575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-38163450.345334575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-159104.60687020479</v>
      </c>
      <c r="L1080" s="444">
        <f t="shared" ca="1" si="104"/>
        <v>-38344210.255719356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-38344210.255719356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-159857.77316347472</v>
      </c>
      <c r="L1081" s="444">
        <f t="shared" ca="1" si="104"/>
        <v>-38525723.332397409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-38525723.332397409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-160614.07764963328</v>
      </c>
      <c r="L1082" s="444">
        <f t="shared" ca="1" si="104"/>
        <v>-38707992.713561617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-38707992.713561617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-161373.53340448413</v>
      </c>
      <c r="L1083" s="444">
        <f t="shared" ca="1" si="104"/>
        <v>-38891021.550480679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-38891021.550480679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-162136.15355831356</v>
      </c>
      <c r="L1084" s="444">
        <f t="shared" ca="1" si="104"/>
        <v>-39074813.00755357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-39074813.00755357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-162901.95129611727</v>
      </c>
      <c r="L1085" s="444">
        <f t="shared" ca="1" si="104"/>
        <v>-39259370.262364268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-39259370.262364268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-163670.93985782852</v>
      </c>
      <c r="L1086" s="444">
        <f t="shared" ca="1" si="104"/>
        <v>-39444696.505736671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-39444696.505736671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-164443.13253854687</v>
      </c>
      <c r="L1087" s="444">
        <f t="shared" ca="1" si="104"/>
        <v>-39630794.941789798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-39630794.941789798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-165218.54268876824</v>
      </c>
      <c r="L1088" s="444">
        <f t="shared" ca="1" si="104"/>
        <v>-39817668.787993141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-39817668.787993141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-165997.1837146155</v>
      </c>
      <c r="L1089" s="444">
        <f t="shared" ca="1" si="104"/>
        <v>-40005321.275222331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-40005321.275222331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-166779.06907807046</v>
      </c>
      <c r="L1090" s="444">
        <f t="shared" ca="1" si="104"/>
        <v>-40193755.647814982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-40193755.647814982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-167564.21229720648</v>
      </c>
      <c r="L1091" s="444">
        <f t="shared" ca="1" si="104"/>
        <v>-40382975.163626768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-40382975.163626768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-168352.62694642227</v>
      </c>
      <c r="L1092" s="444">
        <f t="shared" ca="1" si="104"/>
        <v>-40572983.094087765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-40572983.094087765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-169144.32665667642</v>
      </c>
      <c r="L1093" s="444">
        <f t="shared" ca="1" si="104"/>
        <v>-40763782.724259019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-40763782.724259019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-169939.3251157233</v>
      </c>
      <c r="L1094" s="444">
        <f t="shared" ca="1" si="104"/>
        <v>-40955377.352889322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-40955377.352889322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-170737.63606834959</v>
      </c>
      <c r="L1095" s="444">
        <f t="shared" ca="1" si="104"/>
        <v>-41147770.292472251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-41147770.292472251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-171539.27331661177</v>
      </c>
      <c r="L1096" s="444">
        <f t="shared" ca="1" si="104"/>
        <v>-41340964.869303443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-41340964.869303443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-172344.25072007507</v>
      </c>
      <c r="L1097" s="444">
        <f t="shared" ca="1" si="104"/>
        <v>-41534964.423538096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-41534964.423538096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-173152.5821960528</v>
      </c>
      <c r="L1098" s="444">
        <f t="shared" ca="1" si="104"/>
        <v>-41729772.309248723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-41729772.309248723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-173964.28171984709</v>
      </c>
      <c r="L1099" s="444">
        <f t="shared" ca="1" si="104"/>
        <v>-41925391.894483149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-41925391.894483149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-174779.36332499053</v>
      </c>
      <c r="L1100" s="444">
        <f t="shared" ca="1" si="104"/>
        <v>-42121826.561322719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-42121826.561322719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-175597.84110348872</v>
      </c>
      <c r="L1101" s="444">
        <f t="shared" ca="1" si="104"/>
        <v>-42319079.705940783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-42319079.705940783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-176419.72920606399</v>
      </c>
      <c r="L1102" s="444">
        <f t="shared" ca="1" si="104"/>
        <v>-42517154.738661423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-42517154.738661423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-177245.04184240001</v>
      </c>
      <c r="L1103" s="444">
        <f t="shared" ca="1" si="104"/>
        <v>-42716055.084018402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-42716055.084018402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-178073.79328138742</v>
      </c>
      <c r="L1104" s="444">
        <f t="shared" ca="1" si="104"/>
        <v>-42915784.180814363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-42915784.180814363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-178905.99785137057</v>
      </c>
      <c r="L1105" s="444">
        <f t="shared" ca="1" si="104"/>
        <v>-43116345.482180312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-43116345.482180312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-179741.66994039537</v>
      </c>
      <c r="L1106" s="444">
        <f t="shared" ca="1" si="104"/>
        <v>-43317742.455635287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-43317742.455635287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-180580.82399645777</v>
      </c>
      <c r="L1107" s="444">
        <f t="shared" ca="1" si="104"/>
        <v>-43519978.583146319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-43519978.583146319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-181423.47452775374</v>
      </c>
      <c r="L1108" s="444">
        <f t="shared" ca="1" si="104"/>
        <v>-43723057.36118865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-43723057.36118865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-182269.63610293012</v>
      </c>
      <c r="L1109" s="444">
        <f t="shared" ca="1" si="104"/>
        <v>-43926982.300806157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-43926982.300806157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-183119.32335133638</v>
      </c>
      <c r="L1110" s="444">
        <f t="shared" ca="1" si="104"/>
        <v>-44131756.927672073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-44131756.927672073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-183972.5509632777</v>
      </c>
      <c r="L1111" s="444">
        <f t="shared" ca="1" si="104"/>
        <v>-44337384.782149926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-44337384.782149926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-184829.33369026877</v>
      </c>
      <c r="L1112" s="444">
        <f t="shared" ca="1" si="104"/>
        <v>-44543869.419354774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-44543869.419354774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-185689.68634528897</v>
      </c>
      <c r="L1113" s="444">
        <f t="shared" ca="1" si="104"/>
        <v>-44751214.409214638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-44751214.409214638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-186553.62380303838</v>
      </c>
      <c r="L1114" s="444">
        <f t="shared" ca="1" si="104"/>
        <v>-44959423.336532257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-44959423.336532257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-187421.16100019513</v>
      </c>
      <c r="L1115" s="444">
        <f t="shared" ca="1" si="104"/>
        <v>-45168499.801047027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-45168499.801047027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-188292.31293567334</v>
      </c>
      <c r="L1116" s="444">
        <f t="shared" ca="1" si="104"/>
        <v>-45378447.417497277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-45378447.417497277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-189167.09467088274</v>
      </c>
      <c r="L1117" s="444">
        <f t="shared" ca="1" si="104"/>
        <v>-45589269.815682739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-45589269.815682739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-190045.52132998881</v>
      </c>
      <c r="L1118" s="444">
        <f t="shared" ca="1" si="104"/>
        <v>-45800970.640527308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-45800970.640527308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-190927.60810017452</v>
      </c>
      <c r="L1119" s="444">
        <f t="shared" ca="1" si="104"/>
        <v>-46013553.552142061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-46013553.552142061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-191813.37023190266</v>
      </c>
      <c r="L1120" s="444">
        <f t="shared" ca="1" si="104"/>
        <v>-46227022.225888543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-46227022.225888543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-192702.82303917967</v>
      </c>
      <c r="L1121" s="444">
        <f t="shared" ca="1" si="104"/>
        <v>-46441380.352442302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-46441380.352442302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-193595.98189982033</v>
      </c>
      <c r="L1122" s="444">
        <f t="shared" ca="1" si="104"/>
        <v>-46656631.6378567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-46656631.6378567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-194492.86225571364</v>
      </c>
      <c r="L1123" s="444">
        <f t="shared" ca="1" si="104"/>
        <v>-46872779.803626992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-46872779.803626992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-195393.47961308988</v>
      </c>
      <c r="L1124" s="444">
        <f t="shared" ca="1" si="104"/>
        <v>-47089828.586754657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-47089828.586754657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-196297.84954278846</v>
      </c>
      <c r="L1125" s="444">
        <f t="shared" ca="1" si="104"/>
        <v>-47307781.739812024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-47307781.739812024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-197205.9876805275</v>
      </c>
      <c r="L1126" s="444">
        <f t="shared" ca="1" si="104"/>
        <v>-47526643.031007126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-47526643.031007126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-198117.90972717377</v>
      </c>
      <c r="L1127" s="444">
        <f t="shared" ca="1" si="104"/>
        <v>-47746416.244248874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-47746416.244248874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-199033.63144901438</v>
      </c>
      <c r="L1128" s="444">
        <f t="shared" ca="1" si="104"/>
        <v>-47967105.179212466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-47967105.179212466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-199953.16867802935</v>
      </c>
      <c r="L1129" s="444">
        <f t="shared" ca="1" si="104"/>
        <v>-48188713.651405074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-48188713.651405074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-200876.53731216522</v>
      </c>
      <c r="L1130" s="444">
        <f t="shared" ca="1" si="104"/>
        <v>-48411245.492231816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-48411245.492231816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-201803.75331560997</v>
      </c>
      <c r="L1131" s="444">
        <f t="shared" ca="1" si="104"/>
        <v>-48634704.549062006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-48634704.549062006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-202734.83271906909</v>
      </c>
      <c r="L1132" s="444">
        <f t="shared" ca="1" si="104"/>
        <v>-48859094.685295656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-48859094.685295656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-203669.79162004264</v>
      </c>
      <c r="L1133" s="444">
        <f t="shared" ca="1" si="104"/>
        <v>-49084419.78043028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-49084419.78043028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-204608.64618310356</v>
      </c>
      <c r="L1134" s="444">
        <f t="shared" ca="1" si="104"/>
        <v>-49310683.73012796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-49310683.73012796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-205551.41264017724</v>
      </c>
      <c r="L1135" s="444">
        <f t="shared" ca="1" si="104"/>
        <v>-49537890.446282715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-49537890.446282715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-206498.10729082205</v>
      </c>
      <c r="L1136" s="444">
        <f t="shared" ca="1" si="104"/>
        <v>-49766043.857088111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-49766043.857088111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-207448.7465025112</v>
      </c>
      <c r="L1137" s="444">
        <f t="shared" ca="1" si="104"/>
        <v>-49995147.9071052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-49995147.9071052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-208403.34671091574</v>
      </c>
      <c r="L1138" s="444">
        <f t="shared" ca="1" si="104"/>
        <v>-50225206.55733069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-50225206.55733069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-209361.92442018862</v>
      </c>
      <c r="L1139" s="444">
        <f t="shared" ca="1" si="104"/>
        <v>-50456223.785265453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-50456223.785265453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-210324.49620325014</v>
      </c>
      <c r="L1140" s="444">
        <f t="shared" ca="1" si="104"/>
        <v>-50688203.584983282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-50688203.584983282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-211291.07870207442</v>
      </c>
      <c r="L1141" s="444">
        <f t="shared" ca="1" si="104"/>
        <v>-50921149.967199937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-50921149.967199937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-212261.68862797713</v>
      </c>
      <c r="L1142" s="444">
        <f t="shared" ca="1" si="104"/>
        <v>-51155066.959342495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-51155066.959342495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-213236.34276190447</v>
      </c>
      <c r="L1143" s="444">
        <f t="shared" ca="1" si="104"/>
        <v>-51389958.605618976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-51389958.605618976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-214215.05795472313</v>
      </c>
      <c r="L1144" s="444">
        <f t="shared" ca="1" si="104"/>
        <v>-51625828.967088275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-51625828.967088275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-215197.85112751188</v>
      </c>
      <c r="L1145" s="444">
        <f t="shared" ca="1" si="104"/>
        <v>-51862682.121730365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-51862682.121730365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-216184.73927185393</v>
      </c>
      <c r="L1146" s="444">
        <f t="shared" ca="1" si="104"/>
        <v>-52100522.164516799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-52100522.164516799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-217175.73945013073</v>
      </c>
      <c r="L1147" s="444">
        <f t="shared" ca="1" si="104"/>
        <v>-52339353.207481511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-52339353.207481511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-218170.86879581702</v>
      </c>
      <c r="L1148" s="444">
        <f t="shared" ca="1" si="104"/>
        <v>-52579179.379791908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-52579179.379791908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-219170.14451377702</v>
      </c>
      <c r="L1149" s="444">
        <f t="shared" ca="1" si="104"/>
        <v>-52820004.827820264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-52820004.827820264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-220173.58388056184</v>
      </c>
      <c r="L1150" s="444">
        <f t="shared" ca="1" si="104"/>
        <v>-53061833.7152154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-53061833.7152154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-221181.20424470823</v>
      </c>
      <c r="L1151" s="444">
        <f t="shared" ca="1" si="104"/>
        <v>-53304670.222974688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-53304670.222974688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-222193.02302703861</v>
      </c>
      <c r="L1152" s="444">
        <f t="shared" ca="1" si="104"/>
        <v>-53548518.549516305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-53548518.549516305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-223209.05772096204</v>
      </c>
      <c r="L1153" s="444">
        <f t="shared" ca="1" si="104"/>
        <v>-53793382.910751842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-53793382.910751842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-224229.32589277675</v>
      </c>
      <c r="L1154" s="444">
        <f t="shared" ca="1" si="104"/>
        <v>-54039267.540159196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-54039267.540159196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-225253.84518197406</v>
      </c>
      <c r="L1155" s="444">
        <f t="shared" ca="1" si="104"/>
        <v>-54286176.688855745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-54286176.688855745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-226282.63330154304</v>
      </c>
      <c r="L1156" s="444">
        <f t="shared" ca="1" si="104"/>
        <v>-54534114.625671864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-54534114.625671864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-227315.70803827685</v>
      </c>
      <c r="L1157" s="444">
        <f t="shared" ca="1" si="104"/>
        <v>-54783085.637224719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-54783085.637224719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-228353.08725308042</v>
      </c>
      <c r="L1158" s="444">
        <f t="shared" ca="1" si="104"/>
        <v>-55033094.027992375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-55033094.027992375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-229394.788881279</v>
      </c>
      <c r="L1159" s="444">
        <f t="shared" ca="1" si="104"/>
        <v>-55284144.120388232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-55284144.120388232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-230440.83093292839</v>
      </c>
      <c r="L1160" s="444">
        <f t="shared" ca="1" si="104"/>
        <v>-55536240.25483574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-55536240.25483574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-231491.23149312631</v>
      </c>
      <c r="L1161" s="444">
        <f t="shared" ca="1" si="104"/>
        <v>-55789386.78984344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-55789386.78984344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-232546.00872232509</v>
      </c>
      <c r="L1162" s="444">
        <f t="shared" ca="1" si="104"/>
        <v>-56043588.102080345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-56043588.102080345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-233605.18085664551</v>
      </c>
      <c r="L1163" s="444">
        <f t="shared" ca="1" si="104"/>
        <v>-56298848.586451568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-56298848.586451568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-234668.76620819228</v>
      </c>
      <c r="L1164" s="444">
        <f t="shared" ca="1" si="104"/>
        <v>-56555172.656174339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-56555172.656174339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-235736.78316537049</v>
      </c>
      <c r="L1165" s="444">
        <f t="shared" ca="1" si="104"/>
        <v>-56812564.74285429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-56812564.74285429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-236809.25019320357</v>
      </c>
      <c r="L1166" s="444">
        <f t="shared" ca="1" si="104"/>
        <v>-57071029.296562068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-57071029.296562068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-237886.18583365268</v>
      </c>
      <c r="L1167" s="444">
        <f t="shared" ca="1" si="104"/>
        <v>-57330570.785910301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-57330570.785910301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-238967.60870593696</v>
      </c>
      <c r="L1168" s="444">
        <f t="shared" ca="1" si="104"/>
        <v>-57591193.698130816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-57591193.698130816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-239963.30707554508</v>
      </c>
      <c r="L1169" s="444">
        <f t="shared" ca="1" si="104"/>
        <v>-57831157.005206361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-57831157.005206361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-240963.15418835983</v>
      </c>
      <c r="L1170" s="444">
        <f t="shared" ca="1" si="104"/>
        <v>-58072120.159394719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-58072120.159394719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-241967.16733081129</v>
      </c>
      <c r="L1171" s="444">
        <f t="shared" ca="1" si="104"/>
        <v>-58314087.326725528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-58314087.326725528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-242975.36386135637</v>
      </c>
      <c r="L1172" s="444">
        <f t="shared" ca="1" si="104"/>
        <v>-58557062.690586887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-58557062.690586887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-243987.7612107787</v>
      </c>
      <c r="L1173" s="444">
        <f t="shared" ca="1" si="104"/>
        <v>-58801050.451797664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-58801050.451797664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-245004.37688249027</v>
      </c>
      <c r="L1174" s="444">
        <f t="shared" ca="1" si="104"/>
        <v>-59046054.828680158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-59046054.828680158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-246025.22845283395</v>
      </c>
      <c r="L1175" s="444">
        <f t="shared" ca="1" si="104"/>
        <v>-59292080.057132989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-59292080.057132989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-247050.33357138748</v>
      </c>
      <c r="L1176" s="444">
        <f t="shared" ca="1" si="104"/>
        <v>-59539130.390704378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-59539130.390704378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-248079.70996126824</v>
      </c>
      <c r="L1177" s="444">
        <f t="shared" ca="1" si="104"/>
        <v>-59787210.100665644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-59787210.100665644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-249113.37541944021</v>
      </c>
      <c r="L1178" s="444">
        <f t="shared" ca="1" si="104"/>
        <v>-60036323.476085082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-60036323.476085082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-250151.34781702116</v>
      </c>
      <c r="L1179" s="444">
        <f t="shared" ca="1" si="104"/>
        <v>-60286474.8239021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-60286474.8239021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-251193.64509959207</v>
      </c>
      <c r="L1180" s="444">
        <f t="shared" ca="1" si="104"/>
        <v>-60537668.469001696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-60537668.469001696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-252240.28528750702</v>
      </c>
      <c r="L1181" s="444">
        <f t="shared" ca="1" si="104"/>
        <v>-60789908.754289202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-60789908.754289202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-253291.28647620502</v>
      </c>
      <c r="L1182" s="444">
        <f t="shared" ca="1" si="104"/>
        <v>-61043200.040765405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-61043200.040765405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-254346.66683652255</v>
      </c>
      <c r="L1183" s="444">
        <f t="shared" ca="1" si="104"/>
        <v>-61297546.707601927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-61297546.707601927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-255406.44461500802</v>
      </c>
      <c r="L1184" s="444">
        <f t="shared" ca="1" si="104"/>
        <v>-61552953.152216934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-61552953.152216934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-256470.63813423726</v>
      </c>
      <c r="L1185" s="444">
        <f t="shared" ca="1" si="104"/>
        <v>-61809423.790351167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-61809423.790351167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-257539.26579312983</v>
      </c>
      <c r="L1186" s="444">
        <f t="shared" ca="1" si="104"/>
        <v>-62066963.056144297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-62066963.056144297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-258612.34606726794</v>
      </c>
      <c r="L1187" s="444">
        <f t="shared" ca="1" si="104"/>
        <v>-62325575.402211562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-62325575.402211562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-259689.89750921485</v>
      </c>
      <c r="L1188" s="444">
        <f t="shared" ca="1" si="104"/>
        <v>-62585265.299720779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-62585265.299720779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-260771.93874883658</v>
      </c>
      <c r="L1189" s="444">
        <f t="shared" ca="1" si="104"/>
        <v>-62846037.238469616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-62846037.238469616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-261858.48849362339</v>
      </c>
      <c r="L1190" s="444">
        <f t="shared" ca="1" si="104"/>
        <v>-63107895.726963237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-63107895.726963237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-262949.56552901346</v>
      </c>
      <c r="L1191" s="444">
        <f t="shared" ca="1" si="104"/>
        <v>-63370845.292492248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-63370845.292492248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-264045.18871871766</v>
      </c>
      <c r="L1192" s="444">
        <f t="shared" ca="1" si="104"/>
        <v>-63634890.481210969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-63634890.481210969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-265145.37700504571</v>
      </c>
      <c r="L1193" s="444">
        <f t="shared" ca="1" si="104"/>
        <v>-63900035.858216017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-63900035.858216017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-266250.14940923342</v>
      </c>
      <c r="L1194" s="444">
        <f t="shared" ca="1" si="104"/>
        <v>-64166286.007625252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-64166286.007625252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-267359.52503177186</v>
      </c>
      <c r="L1195" s="444">
        <f t="shared" ca="1" si="104"/>
        <v>-64433645.532657027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-64433645.532657027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-268473.52305273758</v>
      </c>
      <c r="L1196" s="444">
        <f t="shared" ca="1" si="104"/>
        <v>-64702119.055709764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-64702119.055709764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-269592.16273212398</v>
      </c>
      <c r="L1197" s="444">
        <f t="shared" ca="1" si="104"/>
        <v>-64971711.218441889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-64971711.218441889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-270715.46341017459</v>
      </c>
      <c r="L1198" s="444">
        <f t="shared" ca="1" si="104"/>
        <v>-65242426.681852065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-65242426.681852065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-271843.44450771692</v>
      </c>
      <c r="L1199" s="444">
        <f t="shared" ca="1" si="104"/>
        <v>-65514270.126359783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-65514270.126359783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-272976.12552649906</v>
      </c>
      <c r="L1200" s="444">
        <f t="shared" ca="1" si="104"/>
        <v>-65787246.251886286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-65787246.251886286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-274113.52604952618</v>
      </c>
      <c r="L1201" s="444">
        <f t="shared" ca="1" si="104"/>
        <v>-66061359.77793581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-66061359.77793581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-275255.66574139922</v>
      </c>
      <c r="L1202" s="444">
        <f t="shared" ca="1" si="104"/>
        <v>-66336615.443677209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-66336615.443677209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-276402.564348655</v>
      </c>
      <c r="L1203" s="444">
        <f t="shared" ca="1" si="104"/>
        <v>-66613018.008025862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-66613018.008025862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-277554.2417001077</v>
      </c>
      <c r="L1204" s="444">
        <f t="shared" ca="1" si="104"/>
        <v>-66890572.249725968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-66890572.249725968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-278710.71770719154</v>
      </c>
      <c r="L1205" s="444">
        <f t="shared" ca="1" si="104"/>
        <v>-67169282.967433155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-67169282.967433155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-279872.0123643048</v>
      </c>
      <c r="L1206" s="444">
        <f t="shared" ca="1" si="104"/>
        <v>-67449154.979797453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-67449154.979797453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-281038.14574915607</v>
      </c>
      <c r="L1207" s="444">
        <f t="shared" ca="1" si="104"/>
        <v>-67730193.125546604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-67730193.125546604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-282209.13802311086</v>
      </c>
      <c r="L1208" s="444">
        <f t="shared" ca="1" si="104"/>
        <v>-68012402.263569713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-68012402.263569713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-283385.00943154044</v>
      </c>
      <c r="L1209" s="444">
        <f t="shared" ca="1" si="104"/>
        <v>-68295787.273001254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-68295787.273001254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-284565.7803041719</v>
      </c>
      <c r="L1210" s="444">
        <f t="shared" ca="1" si="104"/>
        <v>-68580353.053305432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-68580353.053305432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-285751.47105543932</v>
      </c>
      <c r="L1211" s="444">
        <f t="shared" ca="1" si="104"/>
        <v>-68866104.524360865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-68866104.524360865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-286942.10218483693</v>
      </c>
      <c r="L1212" s="444">
        <f t="shared" ca="1" si="104"/>
        <v>-69153046.626545697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-69153046.626545697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-288137.69427727372</v>
      </c>
      <c r="L1213" s="444">
        <f t="shared" ca="1" si="104"/>
        <v>-69441184.320822969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-69441184.320822969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-289338.26800342905</v>
      </c>
      <c r="L1214" s="444">
        <f t="shared" ca="1" si="104"/>
        <v>-69730522.588826403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-69730522.588826403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-290543.84412011004</v>
      </c>
      <c r="L1215" s="444">
        <f t="shared" ca="1" si="104"/>
        <v>-70021066.432946518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-70021066.432946518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-291754.44347061048</v>
      </c>
      <c r="L1216" s="444">
        <f t="shared" ca="1" si="104"/>
        <v>-70312820.87641713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-70312820.87641713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-292970.08698507136</v>
      </c>
      <c r="L1217" s="444">
        <f t="shared" ca="1" si="104"/>
        <v>-70605790.963402197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-70605790.963402197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-294190.79568084248</v>
      </c>
      <c r="L1218" s="444">
        <f t="shared" ca="1" si="104"/>
        <v>-70899981.759083033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-70899981.759083033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-295416.59066284599</v>
      </c>
      <c r="L1219" s="444">
        <f t="shared" ca="1" si="104"/>
        <v>-71195398.349745885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-71195398.349745885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-296647.49312394118</v>
      </c>
      <c r="L1220" s="444">
        <f t="shared" ca="1" si="104"/>
        <v>-71492045.842869833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-71492045.842869833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-297883.52434529096</v>
      </c>
      <c r="L1221" s="444">
        <f t="shared" ca="1" si="104"/>
        <v>-71789929.367215127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-71789929.367215127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-299124.70569672971</v>
      </c>
      <c r="L1222" s="444">
        <f t="shared" ca="1" si="104"/>
        <v>-72089054.072911859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-72089054.072911859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-300371.05863713275</v>
      </c>
      <c r="L1223" s="444">
        <f t="shared" ca="1" si="104"/>
        <v>-72389425.131548986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-72389425.131548986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-301622.60471478745</v>
      </c>
      <c r="L1224" s="444">
        <f t="shared" ca="1" si="104"/>
        <v>-72691047.736263767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-72691047.736263767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-302879.36556776566</v>
      </c>
      <c r="L1225" s="444">
        <f t="shared" ca="1" si="104"/>
        <v>-72993927.101831526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-72993927.101831526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-304141.36292429804</v>
      </c>
      <c r="L1226" s="444">
        <f t="shared" ca="1" si="104"/>
        <v>-73298068.464755818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-73298068.464755818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-305408.61860314925</v>
      </c>
      <c r="L1227" s="444">
        <f t="shared" ca="1" si="104"/>
        <v>-73603477.083358973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-73603477.083358973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-306681.15451399575</v>
      </c>
      <c r="L1228" s="444">
        <f t="shared" ca="1" si="104"/>
        <v>-73910158.237872973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-73910158.237872973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-307958.99265780405</v>
      </c>
      <c r="L1229" s="444">
        <f t="shared" ca="1" si="104"/>
        <v>-74218117.230530784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-74218117.230530784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-309242.15512721159</v>
      </c>
      <c r="L1230" s="444">
        <f t="shared" ca="1" si="104"/>
        <v>-74527359.385657996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-74527359.385657996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-310530.66410690831</v>
      </c>
      <c r="L1231" s="444">
        <f t="shared" ca="1" si="104"/>
        <v>-74837890.049764901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-74837890.049764901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-311824.54187402042</v>
      </c>
      <c r="L1232" s="444">
        <f t="shared" ca="1" si="104"/>
        <v>-75149714.591638923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-75149714.591638923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-313123.81079849548</v>
      </c>
      <c r="L1233" s="444">
        <f t="shared" ca="1" si="104"/>
        <v>-75462838.402437419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-75462838.402437419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-314428.49334348924</v>
      </c>
      <c r="L1234" s="444">
        <f t="shared" ca="1" si="104"/>
        <v>-75777266.895780906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-75777266.895780906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-315738.61206575378</v>
      </c>
      <c r="L1235" s="444">
        <f t="shared" ca="1" si="104"/>
        <v>-76093005.507846653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-76093005.507846653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-317054.1896160277</v>
      </c>
      <c r="L1236" s="444">
        <f t="shared" ca="1" si="104"/>
        <v>-76410059.697462678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-76410059.697462678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-318375.24873942783</v>
      </c>
      <c r="L1237" s="444">
        <f t="shared" ca="1" si="104"/>
        <v>-76728434.946202099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-76728434.946202099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-319701.81227584206</v>
      </c>
      <c r="L1238" s="444">
        <f t="shared" ca="1" si="104"/>
        <v>-77048136.758477941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-77048136.758477941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-321033.90316032473</v>
      </c>
      <c r="L1239" s="444">
        <f t="shared" ca="1" si="104"/>
        <v>-77369170.66163826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-77369170.66163826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-322371.54442349274</v>
      </c>
      <c r="L1240" s="444">
        <f t="shared" ca="1" si="104"/>
        <v>-77691542.206061751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-77691542.206061751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-323714.75919192395</v>
      </c>
      <c r="L1241" s="444">
        <f t="shared" ca="1" si="104"/>
        <v>-78015256.965253681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-78015256.965253681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-325063.570688557</v>
      </c>
      <c r="L1242" s="444">
        <f t="shared" ca="1" si="104"/>
        <v>-78340320.535942242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-78340320.535942242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-326418.00223309267</v>
      </c>
      <c r="L1243" s="444">
        <f t="shared" ca="1" si="104"/>
        <v>-78666738.53817533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-78666738.53817533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-327778.07724239718</v>
      </c>
      <c r="L1244" s="444">
        <f t="shared" ca="1" si="104"/>
        <v>-78994516.615417734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-78994516.615417734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-329143.81923090725</v>
      </c>
      <c r="L1245" s="444">
        <f t="shared" ca="1" si="104"/>
        <v>-79323660.434648648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-79323660.434648648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-330515.25181103603</v>
      </c>
      <c r="L1246" s="444">
        <f t="shared" ca="1" si="104"/>
        <v>-79654175.68645969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-79654175.68645969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-331892.39869358204</v>
      </c>
      <c r="L1247" s="444">
        <f t="shared" ca="1" si="104"/>
        <v>-79986068.085153267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-79986068.085153267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-333275.28368813859</v>
      </c>
      <c r="L1248" s="444">
        <f t="shared" ca="1" si="104"/>
        <v>-80319343.36884141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-80319343.36884141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-334663.93070350587</v>
      </c>
      <c r="L1249" s="444">
        <f t="shared" ca="1" si="104"/>
        <v>-80654007.299544916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-80654007.299544916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-336058.36374810379</v>
      </c>
      <c r="L1250" s="444">
        <f t="shared" ca="1" si="104"/>
        <v>-80990065.663293019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-80990065.663293019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-337458.60693038756</v>
      </c>
      <c r="L1251" s="444">
        <f t="shared" ca="1" si="104"/>
        <v>-81327524.270223409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-81327524.270223409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-338864.68445926422</v>
      </c>
      <c r="L1252" s="444">
        <f t="shared" ca="1" si="104"/>
        <v>-81666388.954682678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-81666388.954682678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-340276.62064451113</v>
      </c>
      <c r="L1253" s="444">
        <f t="shared" ca="1" si="104"/>
        <v>-82006665.575327188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-82006665.575327188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-341694.4398971966</v>
      </c>
      <c r="L1254" s="444">
        <f t="shared" ca="1" si="104"/>
        <v>-82348360.015224382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-82348360.015224382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-343118.16673010157</v>
      </c>
      <c r="L1255" s="444">
        <f t="shared" ca="1" si="104"/>
        <v>-82691478.181954488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-82691478.181954488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-344547.82575814368</v>
      </c>
      <c r="L1256" s="444">
        <f t="shared" ca="1" si="104"/>
        <v>-83036026.007712632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-83036026.007712632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-345983.44169880264</v>
      </c>
      <c r="L1257" s="444">
        <f t="shared" ca="1" si="104"/>
        <v>-83382009.449411437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-83382009.449411437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-347425.03937254765</v>
      </c>
      <c r="L1258" s="444">
        <f t="shared" ca="1" si="104"/>
        <v>-83729434.488783985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-83729434.488783985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-348872.64370326663</v>
      </c>
      <c r="L1259" s="444">
        <f t="shared" ca="1" si="104"/>
        <v>-84078307.132487252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-84078307.132487252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-350326.2797186969</v>
      </c>
      <c r="L1260" s="444">
        <f t="shared" ca="1" si="104"/>
        <v>-84428633.412205949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-84428633.412205949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-351785.9725508581</v>
      </c>
      <c r="L1261" s="444">
        <f t="shared" ca="1" si="104"/>
        <v>-84780419.384756804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-84780419.384756804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-353251.74743648665</v>
      </c>
      <c r="L1262" s="444">
        <f t="shared" ca="1" si="104"/>
        <v>-85133671.132193297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-85133671.132193297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-354723.62971747207</v>
      </c>
      <c r="L1263" s="444">
        <f t="shared" ca="1" si="104"/>
        <v>-85488394.761910766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-85488394.761910766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-356201.64484129485</v>
      </c>
      <c r="L1264" s="444">
        <f t="shared" ca="1" si="104"/>
        <v>-85844596.406752065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-85844596.406752065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-357685.81836146693</v>
      </c>
      <c r="L1265" s="444">
        <f t="shared" ca="1" si="104"/>
        <v>-86202282.225113526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-86202282.225113526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-359176.17593797302</v>
      </c>
      <c r="L1266" s="444">
        <f t="shared" ca="1" si="104"/>
        <v>-86561458.401051506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-86561458.401051506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-360672.74333771458</v>
      </c>
      <c r="L1267" s="444">
        <f t="shared" ca="1" si="104"/>
        <v>-86922131.144389227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-86922131.144389227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-362175.54643495509</v>
      </c>
      <c r="L1268" s="444">
        <f t="shared" ca="1" si="104"/>
        <v>-87284306.690824181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-87284306.690824181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-363684.61121176742</v>
      </c>
      <c r="L1269" s="444">
        <f t="shared" ca="1" si="104"/>
        <v>-87647991.302035943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-87647991.302035943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-365199.96375848306</v>
      </c>
      <c r="L1270" s="444">
        <f t="shared" ca="1" si="104"/>
        <v>-88013191.265794426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-88013191.265794426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-366721.63027414342</v>
      </c>
      <c r="L1271" s="444">
        <f t="shared" ca="1" si="104"/>
        <v>-88379912.896068573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-88379912.896068573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-368249.63706695236</v>
      </c>
      <c r="L1272" s="444">
        <f t="shared" ca="1" si="104"/>
        <v>-88748162.533135518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-88748162.533135518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-369784.0105547313</v>
      </c>
      <c r="L1273" s="444">
        <f t="shared" ca="1" si="104"/>
        <v>-89117946.543690249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-89117946.543690249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-371324.77726537606</v>
      </c>
      <c r="L1274" s="444">
        <f t="shared" ca="1" si="104"/>
        <v>-89489271.320955619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-89489271.320955619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-372871.9638373151</v>
      </c>
      <c r="L1275" s="444">
        <f t="shared" ca="1" si="104"/>
        <v>-89862143.28479293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-89862143.28479293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-374425.59701997053</v>
      </c>
      <c r="L1276" s="444">
        <f t="shared" ca="1" si="104"/>
        <v>-90236568.8818129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-90236568.8818129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-375985.70367422042</v>
      </c>
      <c r="L1277" s="444">
        <f t="shared" ca="1" si="104"/>
        <v>-90612554.585487127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-90612554.585487127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-377552.31077286304</v>
      </c>
      <c r="L1278" s="444">
        <f t="shared" ca="1" si="104"/>
        <v>-90990106.896259993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-90990106.896259993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-379125.44540108333</v>
      </c>
      <c r="L1279" s="444">
        <f t="shared" ca="1" si="104"/>
        <v>-91369232.341661081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-91369232.341661081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-380705.13475692115</v>
      </c>
      <c r="L1280" s="444">
        <f t="shared" ca="1" si="104"/>
        <v>-91749937.476418003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-91749937.476418003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-382291.40615174168</v>
      </c>
      <c r="L1281" s="444">
        <f t="shared" ca="1" si="104"/>
        <v>-92132228.882569745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-92132228.882569745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-383884.28701070725</v>
      </c>
      <c r="L1282" s="444">
        <f t="shared" ca="1" si="104"/>
        <v>-92516113.16958046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-92516113.16958046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-385483.80487325194</v>
      </c>
      <c r="L1283" s="444">
        <f t="shared" ref="L1283:L1537" ca="1" si="109">I1283-J1283+K1283</f>
        <v>-92901596.974453717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-92901596.974453717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-387089.98739355715</v>
      </c>
      <c r="L1284" s="444">
        <f t="shared" ca="1" si="109"/>
        <v>-93288686.961847275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-93288686.961847275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-388702.86234103033</v>
      </c>
      <c r="L1285" s="444">
        <f t="shared" ca="1" si="109"/>
        <v>-93677389.824188307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-93677389.824188307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-390322.4576007846</v>
      </c>
      <c r="L1286" s="444">
        <f t="shared" ca="1" si="109"/>
        <v>-94067712.281789094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-94067712.281789094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-391948.80117412121</v>
      </c>
      <c r="L1287" s="444">
        <f t="shared" ca="1" si="109"/>
        <v>-94459661.082963213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-94459661.082963213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-393581.92117901338</v>
      </c>
      <c r="L1288" s="444">
        <f t="shared" ca="1" si="109"/>
        <v>-94853243.004142225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-94853243.004142225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-395221.8458505926</v>
      </c>
      <c r="L1289" s="444">
        <f t="shared" ca="1" si="109"/>
        <v>-95248464.849992812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-95248464.849992812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-396868.60354163672</v>
      </c>
      <c r="L1290" s="444">
        <f t="shared" ca="1" si="109"/>
        <v>-95645333.453534454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-95645333.453534454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-398522.22272306023</v>
      </c>
      <c r="L1291" s="444">
        <f t="shared" ca="1" si="109"/>
        <v>-96043855.676257521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-96043855.676257521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-400182.73198440636</v>
      </c>
      <c r="L1292" s="444">
        <f t="shared" ca="1" si="109"/>
        <v>-96444038.408241928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-96444038.408241928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-401850.16003434139</v>
      </c>
      <c r="L1293" s="444">
        <f t="shared" ca="1" si="109"/>
        <v>-96845888.568276271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-96845888.568276271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-403524.53570115112</v>
      </c>
      <c r="L1294" s="444">
        <f t="shared" ca="1" si="109"/>
        <v>-97249413.103977427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-97249413.103977427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-405205.88793323928</v>
      </c>
      <c r="L1295" s="444">
        <f t="shared" ca="1" si="109"/>
        <v>-97654618.991910666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-97654618.991910666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-406894.2457996278</v>
      </c>
      <c r="L1296" s="444">
        <f t="shared" ca="1" si="109"/>
        <v>-98061513.237710297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-98061513.237710297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-408589.63849045959</v>
      </c>
      <c r="L1297" s="444">
        <f t="shared" ca="1" si="109"/>
        <v>-98470102.87620075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-98470102.87620075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-410292.09531750315</v>
      </c>
      <c r="L1298" s="444">
        <f t="shared" ca="1" si="109"/>
        <v>-98880394.971518248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-98880394.971518248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-412001.64571465936</v>
      </c>
      <c r="L1299" s="444">
        <f t="shared" ca="1" si="109"/>
        <v>-99292396.617232904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-99292396.617232904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-413718.3192384704</v>
      </c>
      <c r="L1300" s="444">
        <f t="shared" ca="1" si="109"/>
        <v>-99706114.936471373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-99706114.936471373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-415442.14556863072</v>
      </c>
      <c r="L1301" s="444">
        <f t="shared" ca="1" si="109"/>
        <v>-100121557.08204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-100121557.08204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-417173.15450850001</v>
      </c>
      <c r="L1302" s="444">
        <f t="shared" ca="1" si="109"/>
        <v>-100538730.2365485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-100538730.2365485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-418911.37598561874</v>
      </c>
      <c r="L1303" s="444">
        <f t="shared" ca="1" si="109"/>
        <v>-100957641.61253412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-100957641.61253412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-420656.84005222551</v>
      </c>
      <c r="L1304" s="444">
        <f t="shared" ca="1" si="109"/>
        <v>-101378298.45258635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-101378298.45258635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-422409.57688577648</v>
      </c>
      <c r="L1305" s="444">
        <f t="shared" ca="1" si="109"/>
        <v>-101800708.02947213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-101800708.02947213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-424169.61678946717</v>
      </c>
      <c r="L1306" s="444">
        <f t="shared" ca="1" si="109"/>
        <v>-102224877.64626159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-102224877.64626159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-425936.99019275658</v>
      </c>
      <c r="L1307" s="444">
        <f t="shared" ca="1" si="109"/>
        <v>-102650814.63645434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-102650814.63645434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-427711.7276518931</v>
      </c>
      <c r="L1308" s="444">
        <f t="shared" ca="1" si="109"/>
        <v>-103078526.36410624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-103078526.36410624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-429493.85985044268</v>
      </c>
      <c r="L1309" s="444">
        <f t="shared" ca="1" si="109"/>
        <v>-103508020.22395667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-103508020.22395667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-431283.41759981948</v>
      </c>
      <c r="L1310" s="444">
        <f t="shared" ca="1" si="109"/>
        <v>-103939303.64155649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-103939303.64155649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-433080.43183981866</v>
      </c>
      <c r="L1311" s="444">
        <f t="shared" ca="1" si="109"/>
        <v>-104372384.07339631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-104372384.07339631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-434884.93363915128</v>
      </c>
      <c r="L1312" s="444">
        <f t="shared" ca="1" si="109"/>
        <v>-104807269.00703546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-104807269.00703546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-436696.95419598109</v>
      </c>
      <c r="L1313" s="444">
        <f t="shared" ca="1" si="109"/>
        <v>-105243965.96123144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-105243965.96123144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-438516.52483846428</v>
      </c>
      <c r="L1314" s="444">
        <f t="shared" ca="1" si="109"/>
        <v>-105682482.4860699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-105682482.4860699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-440343.6770252912</v>
      </c>
      <c r="L1315" s="444">
        <f t="shared" ca="1" si="109"/>
        <v>-106122826.16309519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-106122826.16309519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-442178.44234623003</v>
      </c>
      <c r="L1316" s="444">
        <f t="shared" ca="1" si="109"/>
        <v>-106565004.60544142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-106565004.60544142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-444020.85252267256</v>
      </c>
      <c r="L1317" s="444">
        <f t="shared" ca="1" si="109"/>
        <v>-107009025.45796409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-107009025.45796409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-445870.93940818374</v>
      </c>
      <c r="L1318" s="444">
        <f t="shared" ca="1" si="109"/>
        <v>-107454896.39737228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-107454896.39737228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-447728.73498905113</v>
      </c>
      <c r="L1319" s="444">
        <f t="shared" ca="1" si="109"/>
        <v>-107902625.13236132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-107902625.13236132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-449594.27138483885</v>
      </c>
      <c r="L1320" s="444">
        <f t="shared" ca="1" si="109"/>
        <v>-108352219.40374616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-108352219.40374616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-451467.58084894239</v>
      </c>
      <c r="L1321" s="444">
        <f t="shared" ca="1" si="109"/>
        <v>-108803686.98459511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-108803686.98459511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-453348.69576914632</v>
      </c>
      <c r="L1322" s="444">
        <f t="shared" ca="1" si="109"/>
        <v>-109257035.68036425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-109257035.68036425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-455237.64866818435</v>
      </c>
      <c r="L1323" s="444">
        <f t="shared" ca="1" si="109"/>
        <v>-109712273.32903244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-109712273.32903244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-457134.4722043018</v>
      </c>
      <c r="L1324" s="444">
        <f t="shared" ca="1" si="109"/>
        <v>-110169407.80123673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-110169407.80123673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-459039.19917181967</v>
      </c>
      <c r="L1325" s="444">
        <f t="shared" ca="1" si="109"/>
        <v>-110628447.00040856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-110628447.00040856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-460951.86250170233</v>
      </c>
      <c r="L1326" s="444">
        <f t="shared" ca="1" si="109"/>
        <v>-111089398.86291026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-111089398.86291026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-462872.49526212603</v>
      </c>
      <c r="L1327" s="444">
        <f t="shared" ca="1" si="109"/>
        <v>-111552271.35817239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-111552271.35817239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-464801.13065905153</v>
      </c>
      <c r="L1328" s="444">
        <f t="shared" ca="1" si="109"/>
        <v>-112017072.48883145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-112017072.48883145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-466737.80203679769</v>
      </c>
      <c r="L1329" s="444">
        <f t="shared" ca="1" si="109"/>
        <v>-112483810.29086824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-112483810.29086824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-468682.54287861765</v>
      </c>
      <c r="L1330" s="444">
        <f t="shared" ca="1" si="109"/>
        <v>-112952492.83374685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-112952492.83374685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-470635.3868072785</v>
      </c>
      <c r="L1331" s="444">
        <f t="shared" ca="1" si="109"/>
        <v>-113423128.22055413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-113423128.22055413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-472596.36758564221</v>
      </c>
      <c r="L1332" s="444">
        <f t="shared" ca="1" si="109"/>
        <v>-113895724.58813977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-113895724.58813977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-474565.519117249</v>
      </c>
      <c r="L1333" s="444">
        <f t="shared" ca="1" si="109"/>
        <v>-114370290.10725702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-114370290.10725702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-476542.87544690428</v>
      </c>
      <c r="L1334" s="444">
        <f t="shared" ca="1" si="109"/>
        <v>-114846832.98270392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-114846832.98270392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-478528.47076126636</v>
      </c>
      <c r="L1335" s="444">
        <f t="shared" ca="1" si="109"/>
        <v>-115325361.45346519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-115325361.45346519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-480522.33938943822</v>
      </c>
      <c r="L1336" s="444">
        <f t="shared" ca="1" si="109"/>
        <v>-115805883.79285464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-115805883.79285464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-482524.51580356102</v>
      </c>
      <c r="L1337" s="444">
        <f t="shared" ca="1" si="109"/>
        <v>-116288408.3086582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-116288408.3086582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-484535.03461940913</v>
      </c>
      <c r="L1338" s="444">
        <f t="shared" ca="1" si="109"/>
        <v>-116772943.3432776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-116772943.3432776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-486553.93059699005</v>
      </c>
      <c r="L1339" s="444">
        <f t="shared" ca="1" si="109"/>
        <v>-117259497.2738746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-117259497.2738746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-488581.23864114413</v>
      </c>
      <c r="L1340" s="444">
        <f t="shared" ca="1" si="109"/>
        <v>-117748078.51251574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-117748078.51251574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-490616.99380214891</v>
      </c>
      <c r="L1341" s="444">
        <f t="shared" ca="1" si="109"/>
        <v>-118238695.50631788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-118238695.50631788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-492661.23127632448</v>
      </c>
      <c r="L1342" s="444">
        <f t="shared" ca="1" si="109"/>
        <v>-118731356.7375942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-118731356.7375942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-494713.98640664242</v>
      </c>
      <c r="L1343" s="444">
        <f t="shared" ca="1" si="109"/>
        <v>-119226070.72400084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-119226070.72400084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-496775.2946833368</v>
      </c>
      <c r="L1344" s="444">
        <f t="shared" ca="1" si="109"/>
        <v>-119722846.01868418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-119722846.01868418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-498845.19174451748</v>
      </c>
      <c r="L1345" s="444">
        <f t="shared" ca="1" si="109"/>
        <v>-120221691.2104287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-120221691.2104287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-500923.71337678633</v>
      </c>
      <c r="L1346" s="444">
        <f t="shared" ca="1" si="109"/>
        <v>-120722614.92380549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-120722614.92380549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-503010.89551585622</v>
      </c>
      <c r="L1347" s="444">
        <f t="shared" ca="1" si="109"/>
        <v>-121225625.81932135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-121225625.81932135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-505106.77424717229</v>
      </c>
      <c r="L1348" s="444">
        <f t="shared" ca="1" si="109"/>
        <v>-121730732.59356852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-121730732.59356852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-507211.38580653555</v>
      </c>
      <c r="L1349" s="444">
        <f t="shared" ca="1" si="109"/>
        <v>-122237943.97937505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-122237943.97937505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-509324.76658072934</v>
      </c>
      <c r="L1350" s="444">
        <f t="shared" ca="1" si="109"/>
        <v>-122747268.74595578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-122747268.74595578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-511446.95310814906</v>
      </c>
      <c r="L1351" s="444">
        <f t="shared" ca="1" si="109"/>
        <v>-123258715.69906393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-123258715.69906393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-513577.98207943304</v>
      </c>
      <c r="L1352" s="444">
        <f t="shared" ca="1" si="109"/>
        <v>-123772293.68114336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-123772293.68114336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-515717.89033809729</v>
      </c>
      <c r="L1353" s="444">
        <f t="shared" ca="1" si="109"/>
        <v>-124288011.57148145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-124288011.57148145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-517866.71488117269</v>
      </c>
      <c r="L1354" s="444">
        <f t="shared" ca="1" si="109"/>
        <v>-124805878.28636262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-124805878.28636262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-520024.49285984423</v>
      </c>
      <c r="L1355" s="444">
        <f t="shared" ca="1" si="109"/>
        <v>-125325902.77922246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-125325902.77922246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-522191.26158009359</v>
      </c>
      <c r="L1356" s="444">
        <f t="shared" ca="1" si="109"/>
        <v>-125848094.04080255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-125848094.04080255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-524367.05850334396</v>
      </c>
      <c r="L1357" s="444">
        <f t="shared" ca="1" si="109"/>
        <v>-126372461.0993059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-126372461.0993059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-526551.92124710791</v>
      </c>
      <c r="L1358" s="444">
        <f t="shared" ca="1" si="109"/>
        <v>-126899013.02055301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-126899013.02055301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-528745.88758563751</v>
      </c>
      <c r="L1359" s="444">
        <f t="shared" ca="1" si="109"/>
        <v>-127427758.90813865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-127427758.90813865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-530948.9954505777</v>
      </c>
      <c r="L1360" s="444">
        <f t="shared" ca="1" si="109"/>
        <v>-127958707.90358922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-127958707.90358922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-533161.28293162177</v>
      </c>
      <c r="L1361" s="444">
        <f t="shared" ca="1" si="109"/>
        <v>-128491869.18652084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-128491869.18652084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-535382.78827717016</v>
      </c>
      <c r="L1362" s="444">
        <f t="shared" ca="1" si="109"/>
        <v>-129027251.97479801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-129027251.97479801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-537613.54989499168</v>
      </c>
      <c r="L1363" s="444">
        <f t="shared" ca="1" si="109"/>
        <v>-129564865.524693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-129564865.524693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-539853.60635288747</v>
      </c>
      <c r="L1364" s="444">
        <f t="shared" ca="1" si="109"/>
        <v>-130104719.13104588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-130104719.13104588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-542102.99637935776</v>
      </c>
      <c r="L1365" s="444">
        <f t="shared" ca="1" si="109"/>
        <v>-130646822.12742524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-130646822.12742524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-544361.75886427192</v>
      </c>
      <c r="L1366" s="444">
        <f t="shared" ca="1" si="109"/>
        <v>-131191183.88628951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-131191183.88628951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-546629.93285953964</v>
      </c>
      <c r="L1367" s="444">
        <f t="shared" ca="1" si="109"/>
        <v>-131737813.81914905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-131737813.81914905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-548907.55757978768</v>
      </c>
      <c r="L1368" s="444">
        <f t="shared" ca="1" si="109"/>
        <v>-132286721.37672883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-132286721.37672883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-551194.67240303685</v>
      </c>
      <c r="L1369" s="444">
        <f t="shared" ca="1" si="109"/>
        <v>-132837916.04913187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-132837916.04913187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-553491.31687138276</v>
      </c>
      <c r="L1370" s="444">
        <f t="shared" ca="1" si="109"/>
        <v>-133391407.36600326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-133391407.36600326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-555797.53069168015</v>
      </c>
      <c r="L1371" s="444">
        <f t="shared" ca="1" si="109"/>
        <v>-133947204.89669494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-133947204.89669494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-558113.35373622889</v>
      </c>
      <c r="L1372" s="444">
        <f t="shared" ca="1" si="109"/>
        <v>-134505318.25043118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-134505318.25043118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-560438.8260434632</v>
      </c>
      <c r="L1373" s="444">
        <f t="shared" ca="1" si="109"/>
        <v>-135065757.07647464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-135065757.07647464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-562773.98781864427</v>
      </c>
      <c r="L1374" s="444">
        <f t="shared" ca="1" si="109"/>
        <v>-135628531.0642933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-135628531.0642933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-565118.87943455542</v>
      </c>
      <c r="L1375" s="444">
        <f t="shared" ca="1" si="109"/>
        <v>-136193649.94372785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-136193649.94372785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-567473.54143219942</v>
      </c>
      <c r="L1376" s="444">
        <f t="shared" ca="1" si="109"/>
        <v>-136761123.48516005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-136761123.48516005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-569838.01452150021</v>
      </c>
      <c r="L1377" s="444">
        <f t="shared" ca="1" si="109"/>
        <v>-137330961.49968156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-137330961.49968156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-572212.33958200645</v>
      </c>
      <c r="L1378" s="444">
        <f t="shared" ca="1" si="109"/>
        <v>-137903173.83926356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-137903173.83926356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-574596.5576635981</v>
      </c>
      <c r="L1379" s="444">
        <f t="shared" ca="1" si="109"/>
        <v>-138477770.39692715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-138477770.39692715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-576990.70998719649</v>
      </c>
      <c r="L1380" s="444">
        <f t="shared" ca="1" si="109"/>
        <v>-139054761.10691434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-139054761.10691434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-579394.83794547641</v>
      </c>
      <c r="L1381" s="444">
        <f t="shared" ca="1" si="109"/>
        <v>-139634155.94485983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-139634155.94485983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-581808.98310358264</v>
      </c>
      <c r="L1382" s="444">
        <f t="shared" ca="1" si="109"/>
        <v>-140215964.92796341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-140215964.92796341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-584233.18719984754</v>
      </c>
      <c r="L1383" s="444">
        <f t="shared" ca="1" si="109"/>
        <v>-140800198.11516327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-140800198.11516327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-586667.49214651366</v>
      </c>
      <c r="L1384" s="444">
        <f t="shared" ca="1" si="109"/>
        <v>-141386865.60730979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-141386865.60730979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-589111.94003045745</v>
      </c>
      <c r="L1385" s="444">
        <f t="shared" ca="1" si="109"/>
        <v>-141975977.54734024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-141975977.54734024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-591566.57311391772</v>
      </c>
      <c r="L1386" s="444">
        <f t="shared" ca="1" si="109"/>
        <v>-142567544.12045416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-142567544.12045416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-594031.43383522565</v>
      </c>
      <c r="L1387" s="444">
        <f t="shared" ca="1" si="109"/>
        <v>-143161575.5542894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-143161575.5542894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-596506.56480953912</v>
      </c>
      <c r="L1388" s="444">
        <f t="shared" ca="1" si="109"/>
        <v>-143758082.11909893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-143758082.11909893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-598992.00882957887</v>
      </c>
      <c r="L1389" s="444">
        <f t="shared" ca="1" si="109"/>
        <v>-144357074.12792853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-144357074.12792853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-601487.80886636884</v>
      </c>
      <c r="L1390" s="444">
        <f t="shared" ca="1" si="109"/>
        <v>-144958561.93679491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-144958561.93679491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-603994.00806997879</v>
      </c>
      <c r="L1391" s="444">
        <f t="shared" ca="1" si="109"/>
        <v>-145562555.9448649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-145562555.9448649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-606510.64977027045</v>
      </c>
      <c r="L1392" s="444">
        <f t="shared" ca="1" si="109"/>
        <v>-146169066.59463516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-146169066.59463516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-609037.77747764648</v>
      </c>
      <c r="L1393" s="444">
        <f t="shared" ca="1" si="109"/>
        <v>-146778104.37211281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-146778104.37211281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-611575.43488380336</v>
      </c>
      <c r="L1394" s="444">
        <f t="shared" ca="1" si="109"/>
        <v>-147389679.80699661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-147389679.80699661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-614123.66586248588</v>
      </c>
      <c r="L1395" s="444">
        <f t="shared" ca="1" si="109"/>
        <v>-148003803.47285911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-148003803.47285911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-616682.51447024627</v>
      </c>
      <c r="L1396" s="444">
        <f t="shared" ca="1" si="109"/>
        <v>-148620485.98732936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-148620485.98732936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-619252.02494720567</v>
      </c>
      <c r="L1397" s="444">
        <f t="shared" ca="1" si="109"/>
        <v>-149239738.01227656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-149239738.01227656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-621832.24171781901</v>
      </c>
      <c r="L1398" s="444">
        <f t="shared" ca="1" si="109"/>
        <v>-149861570.25399438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-149861570.25399438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-624423.20939164318</v>
      </c>
      <c r="L1399" s="444">
        <f t="shared" ca="1" si="109"/>
        <v>-150485993.46338603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-150485993.46338603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-627024.97276410845</v>
      </c>
      <c r="L1400" s="444">
        <f t="shared" ca="1" si="109"/>
        <v>-151113018.43615013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-151113018.43615013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-629637.57681729225</v>
      </c>
      <c r="L1401" s="444">
        <f t="shared" ca="1" si="109"/>
        <v>-151742656.01296744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-151742656.01296744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-632261.06672069768</v>
      </c>
      <c r="L1402" s="444">
        <f t="shared" ca="1" si="109"/>
        <v>-152374917.07968813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-152374917.07968813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-634895.48783203389</v>
      </c>
      <c r="L1403" s="444">
        <f t="shared" ca="1" si="109"/>
        <v>-153009812.56752017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-153009812.56752017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-637540.88569800067</v>
      </c>
      <c r="L1404" s="444">
        <f t="shared" ca="1" si="109"/>
        <v>-153647353.45321816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-153647353.45321816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-640197.30605507572</v>
      </c>
      <c r="L1405" s="444">
        <f t="shared" ca="1" si="109"/>
        <v>-154287550.75927323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-154287550.75927323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-642864.79483030515</v>
      </c>
      <c r="L1406" s="444">
        <f t="shared" ca="1" si="109"/>
        <v>-154930415.55410352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-154930415.55410352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-645543.39814209798</v>
      </c>
      <c r="L1407" s="444">
        <f t="shared" ca="1" si="109"/>
        <v>-155575958.95224562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-155575958.95224562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-648233.16230102337</v>
      </c>
      <c r="L1408" s="444">
        <f t="shared" ca="1" si="109"/>
        <v>-156224192.11454666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-156224192.11454666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-650934.13381061109</v>
      </c>
      <c r="L1409" s="444">
        <f t="shared" ca="1" si="109"/>
        <v>-156875126.24835727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-156875126.24835727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-653646.35936815524</v>
      </c>
      <c r="L1410" s="444">
        <f t="shared" ca="1" si="109"/>
        <v>-157528772.60772541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-157528772.60772541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-656369.88586552255</v>
      </c>
      <c r="L1411" s="444">
        <f t="shared" ca="1" si="109"/>
        <v>-158185142.49359092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-158185142.49359092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-659104.76038996212</v>
      </c>
      <c r="L1412" s="444">
        <f t="shared" ca="1" si="109"/>
        <v>-158844247.25398088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-158844247.25398088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-661851.03022492025</v>
      </c>
      <c r="L1413" s="444">
        <f t="shared" ca="1" si="109"/>
        <v>-159506098.28420579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-159506098.28420579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-664608.74285085744</v>
      </c>
      <c r="L1414" s="444">
        <f t="shared" ca="1" si="109"/>
        <v>-160170707.02705666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-160170707.02705666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-667377.94594606943</v>
      </c>
      <c r="L1415" s="444">
        <f t="shared" ca="1" si="109"/>
        <v>-160838084.97300273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-160838084.97300273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-670158.68738751137</v>
      </c>
      <c r="L1416" s="444">
        <f t="shared" ca="1" si="109"/>
        <v>-161508243.66039026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-161508243.66039026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-672951.01525162603</v>
      </c>
      <c r="L1417" s="444">
        <f t="shared" ca="1" si="109"/>
        <v>-162181194.67564189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-162181194.67564189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-675754.9778151745</v>
      </c>
      <c r="L1418" s="444">
        <f t="shared" ca="1" si="109"/>
        <v>-162856949.65345708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-162856949.65345708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-678570.62355607119</v>
      </c>
      <c r="L1419" s="444">
        <f t="shared" ca="1" si="109"/>
        <v>-163535520.27701315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-163535520.27701315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-681398.00115422148</v>
      </c>
      <c r="L1420" s="444">
        <f t="shared" ca="1" si="109"/>
        <v>-164216918.27816737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-164216918.27816737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-684237.15949236404</v>
      </c>
      <c r="L1421" s="444">
        <f t="shared" ca="1" si="109"/>
        <v>-164901155.43765974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-164901155.43765974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-687088.14765691559</v>
      </c>
      <c r="L1422" s="444">
        <f t="shared" ca="1" si="109"/>
        <v>-165588243.58531666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-165588243.58531666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-689951.01493881945</v>
      </c>
      <c r="L1423" s="444">
        <f t="shared" ca="1" si="109"/>
        <v>-166278194.60025549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-166278194.60025549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-692825.81083439791</v>
      </c>
      <c r="L1424" s="444">
        <f t="shared" ca="1" si="109"/>
        <v>-166971020.4110899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-166971020.4110899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-695712.58504620788</v>
      </c>
      <c r="L1425" s="444">
        <f t="shared" ca="1" si="109"/>
        <v>-167666732.9961361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-167666732.9961361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-698611.38748390041</v>
      </c>
      <c r="L1426" s="444">
        <f t="shared" ca="1" si="109"/>
        <v>-168365344.38361999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-168365344.38361999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-701522.26826508332</v>
      </c>
      <c r="L1427" s="444">
        <f t="shared" ca="1" si="109"/>
        <v>-169066866.65188506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-169066866.65188506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-704445.27771618776</v>
      </c>
      <c r="L1428" s="444">
        <f t="shared" ca="1" si="109"/>
        <v>-169771311.92960125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-169771311.92960125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-707380.4663733386</v>
      </c>
      <c r="L1429" s="444">
        <f t="shared" ca="1" si="109"/>
        <v>-170478692.39597458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-170478692.39597458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-710327.88498322736</v>
      </c>
      <c r="L1430" s="444">
        <f t="shared" ca="1" si="109"/>
        <v>-171189020.28095782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-171189020.28095782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-713287.58450399095</v>
      </c>
      <c r="L1431" s="444">
        <f t="shared" ca="1" si="109"/>
        <v>-171902307.8654618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-171902307.8654618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-716259.61610609083</v>
      </c>
      <c r="L1432" s="444">
        <f t="shared" ca="1" si="109"/>
        <v>-172618567.48156789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-172618567.48156789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-719244.03117319953</v>
      </c>
      <c r="L1433" s="444">
        <f t="shared" ca="1" si="109"/>
        <v>-173337811.51274109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-173337811.51274109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-722240.88130308781</v>
      </c>
      <c r="L1434" s="444">
        <f t="shared" ca="1" si="109"/>
        <v>-174060052.39404419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-174060052.39404419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-725250.21830851748</v>
      </c>
      <c r="L1435" s="444">
        <f t="shared" ca="1" si="109"/>
        <v>-174785302.6123527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-174785302.6123527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-728272.09421813628</v>
      </c>
      <c r="L1436" s="444">
        <f t="shared" ca="1" si="109"/>
        <v>-175513574.70657083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-175513574.70657083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-731306.56127737847</v>
      </c>
      <c r="L1437" s="444">
        <f t="shared" ca="1" si="109"/>
        <v>-176244881.26784822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-176244881.26784822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-734353.67194936762</v>
      </c>
      <c r="L1438" s="444">
        <f t="shared" ca="1" si="109"/>
        <v>-176979234.93979758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-176979234.93979758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-737413.47891582327</v>
      </c>
      <c r="L1439" s="444">
        <f t="shared" ca="1" si="109"/>
        <v>-177716648.41871339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-177716648.41871339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-740486.03507797245</v>
      </c>
      <c r="L1440" s="444">
        <f t="shared" ca="1" si="109"/>
        <v>-178457134.45379135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-178457134.45379135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-743571.39355746401</v>
      </c>
      <c r="L1441" s="444">
        <f t="shared" ca="1" si="109"/>
        <v>-179200705.84734881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-179200705.84734881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-746669.60769728664</v>
      </c>
      <c r="L1442" s="444">
        <f t="shared" ca="1" si="109"/>
        <v>-179947375.45504609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-179947375.45504609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-749780.73106269201</v>
      </c>
      <c r="L1443" s="444">
        <f t="shared" ca="1" si="109"/>
        <v>-180697156.18610877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-180697156.18610877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-752904.81744211982</v>
      </c>
      <c r="L1444" s="444">
        <f t="shared" ca="1" si="109"/>
        <v>-181450061.00355089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-181450061.00355089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-756041.92084812874</v>
      </c>
      <c r="L1445" s="444">
        <f t="shared" ca="1" si="109"/>
        <v>-182206102.92439902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-182206102.92439902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-759192.09551832918</v>
      </c>
      <c r="L1446" s="444">
        <f t="shared" ca="1" si="109"/>
        <v>-182965295.01991734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-182965295.01991734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-762355.39591632225</v>
      </c>
      <c r="L1447" s="444">
        <f t="shared" ca="1" si="109"/>
        <v>-183727650.41583365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-183727650.41583365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-765531.8767326402</v>
      </c>
      <c r="L1448" s="444">
        <f t="shared" ca="1" si="109"/>
        <v>-184493182.2925663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-184493182.2925663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-768721.59288569295</v>
      </c>
      <c r="L1449" s="444">
        <f t="shared" ca="1" si="109"/>
        <v>-185261903.885452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-185261903.885452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-771924.59952271672</v>
      </c>
      <c r="L1450" s="444">
        <f t="shared" ca="1" si="109"/>
        <v>-186033828.48497471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-186033828.48497471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-775140.95202072791</v>
      </c>
      <c r="L1451" s="444">
        <f t="shared" ca="1" si="109"/>
        <v>-186808969.43699545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-186808969.43699545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-778370.70598748105</v>
      </c>
      <c r="L1452" s="444">
        <f t="shared" ca="1" si="109"/>
        <v>-187587340.14298293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-187587340.14298293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-781613.91726242891</v>
      </c>
      <c r="L1453" s="444">
        <f t="shared" ca="1" si="109"/>
        <v>-188368954.06024536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-188368954.06024536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-784870.641917689</v>
      </c>
      <c r="L1454" s="444">
        <f t="shared" ca="1" si="109"/>
        <v>-189153824.70216304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-189153824.70216304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-788140.93625901267</v>
      </c>
      <c r="L1455" s="444">
        <f t="shared" ca="1" si="109"/>
        <v>-189941965.63842204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-189941965.63842204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-791424.85682675848</v>
      </c>
      <c r="L1456" s="444">
        <f t="shared" ca="1" si="109"/>
        <v>-190733390.49524879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-190733390.49524879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-794722.46039686992</v>
      </c>
      <c r="L1457" s="444">
        <f t="shared" ca="1" si="109"/>
        <v>-191528112.95564565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-191528112.95564565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-798033.80398185691</v>
      </c>
      <c r="L1458" s="444">
        <f t="shared" ca="1" si="109"/>
        <v>-192326146.75962752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-192326146.75962752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-801358.94483178132</v>
      </c>
      <c r="L1459" s="444">
        <f t="shared" ca="1" si="109"/>
        <v>-193127505.70445931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-193127505.70445931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-804697.94043524715</v>
      </c>
      <c r="L1460" s="444">
        <f t="shared" ca="1" si="109"/>
        <v>-193932203.64489457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-193932203.64489457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-808050.84852039407</v>
      </c>
      <c r="L1461" s="444">
        <f t="shared" ca="1" si="109"/>
        <v>-194740254.49341497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-194740254.49341497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-811417.72705589572</v>
      </c>
      <c r="L1462" s="444">
        <f t="shared" ca="1" si="109"/>
        <v>-195551672.22047088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-195551672.22047088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-814798.63425196195</v>
      </c>
      <c r="L1463" s="444">
        <f t="shared" ca="1" si="109"/>
        <v>-196366470.85472283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-196366470.85472283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-818193.62856134516</v>
      </c>
      <c r="L1464" s="444">
        <f t="shared" ca="1" si="109"/>
        <v>-197184664.48328418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-197184664.48328418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-821602.76868035074</v>
      </c>
      <c r="L1465" s="444">
        <f t="shared" ca="1" si="109"/>
        <v>-198006267.25196454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-198006267.25196454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-825026.11354985228</v>
      </c>
      <c r="L1466" s="444">
        <f t="shared" ca="1" si="109"/>
        <v>-198831293.3655144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-198831293.3655144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-828463.72235631</v>
      </c>
      <c r="L1467" s="444">
        <f t="shared" ca="1" si="109"/>
        <v>-199659757.08787072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-199659757.08787072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-831915.65453279461</v>
      </c>
      <c r="L1468" s="444">
        <f t="shared" ca="1" si="109"/>
        <v>-200491672.74240351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-200491672.74240351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-835381.96976001456</v>
      </c>
      <c r="L1469" s="444">
        <f t="shared" ca="1" si="109"/>
        <v>-201327054.71216351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-201327054.71216351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-838862.72796734795</v>
      </c>
      <c r="L1470" s="444">
        <f t="shared" ca="1" si="109"/>
        <v>-202165917.44013086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-202165917.44013086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-842357.98933387862</v>
      </c>
      <c r="L1471" s="444">
        <f t="shared" ca="1" si="109"/>
        <v>-203008275.42946473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-203008275.42946473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-845867.81428943633</v>
      </c>
      <c r="L1472" s="444">
        <f t="shared" ca="1" si="109"/>
        <v>-203854143.24375418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-203854143.24375418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-849392.26351564238</v>
      </c>
      <c r="L1473" s="444">
        <f t="shared" ca="1" si="109"/>
        <v>-204703535.50726983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-204703535.50726983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-852931.39794695762</v>
      </c>
      <c r="L1474" s="444">
        <f t="shared" ca="1" si="109"/>
        <v>-205556466.90521678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-205556466.90521678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-856485.27877173654</v>
      </c>
      <c r="L1475" s="444">
        <f t="shared" ca="1" si="109"/>
        <v>-206412952.18398851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-206412952.18398851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-860053.96743328543</v>
      </c>
      <c r="L1476" s="444">
        <f t="shared" ca="1" si="109"/>
        <v>-207273006.15142179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-207273006.15142179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-863637.52563092404</v>
      </c>
      <c r="L1477" s="444">
        <f t="shared" ca="1" si="109"/>
        <v>-208136643.67705271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-208136643.67705271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-867236.01532105298</v>
      </c>
      <c r="L1478" s="444">
        <f t="shared" ca="1" si="109"/>
        <v>-209003879.69237375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-209003879.69237375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-870849.498718224</v>
      </c>
      <c r="L1479" s="444">
        <f t="shared" ca="1" si="109"/>
        <v>-209874729.19109198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-209874729.19109198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-874478.03829621675</v>
      </c>
      <c r="L1480" s="444">
        <f t="shared" ca="1" si="109"/>
        <v>-210749207.22938821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-210749207.22938821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-878121.69678911765</v>
      </c>
      <c r="L1481" s="444">
        <f t="shared" ca="1" si="109"/>
        <v>-211627328.92617732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-211627328.92617732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-881780.53719240567</v>
      </c>
      <c r="L1482" s="444">
        <f t="shared" ca="1" si="109"/>
        <v>-212509109.46336973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-212509109.46336973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-885454.62276404048</v>
      </c>
      <c r="L1483" s="444">
        <f t="shared" ca="1" si="109"/>
        <v>-213394564.08613378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-213394564.08613378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-889144.01702555746</v>
      </c>
      <c r="L1484" s="444">
        <f t="shared" ca="1" si="109"/>
        <v>-214283708.10315934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-214283708.10315934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-892848.78376316384</v>
      </c>
      <c r="L1485" s="444">
        <f t="shared" ca="1" si="109"/>
        <v>-215176556.88692251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-215176556.88692251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-896568.98702884372</v>
      </c>
      <c r="L1486" s="444">
        <f t="shared" ca="1" si="109"/>
        <v>-216073125.87395135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-216073125.87395135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-900304.69114146393</v>
      </c>
      <c r="L1487" s="444">
        <f t="shared" ca="1" si="109"/>
        <v>-216973430.5650928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-216973430.5650928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-904055.96068788681</v>
      </c>
      <c r="L1488" s="444">
        <f t="shared" ca="1" si="109"/>
        <v>-217877486.52578068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-217877486.52578068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-907822.86052408617</v>
      </c>
      <c r="L1489" s="444">
        <f t="shared" ca="1" si="109"/>
        <v>-218785309.38630477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-218785309.38630477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-911605.45577626966</v>
      </c>
      <c r="L1490" s="444">
        <f t="shared" ca="1" si="109"/>
        <v>-219696914.84208104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-219696914.84208104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-915403.81184200442</v>
      </c>
      <c r="L1491" s="444">
        <f t="shared" ca="1" si="109"/>
        <v>-220612318.65392303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-220612318.65392303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-919217.99439134588</v>
      </c>
      <c r="L1492" s="444">
        <f t="shared" ca="1" si="109"/>
        <v>-221531536.64831439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-221531536.64831439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-923048.06936797651</v>
      </c>
      <c r="L1493" s="444">
        <f t="shared" ca="1" si="109"/>
        <v>-222454584.71768236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-222454584.71768236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-926894.10299034312</v>
      </c>
      <c r="L1494" s="444">
        <f t="shared" ca="1" si="109"/>
        <v>-223381478.82067269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-223381478.82067269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-930756.1617528029</v>
      </c>
      <c r="L1495" s="444">
        <f t="shared" ca="1" si="109"/>
        <v>-224312234.98242548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-224312234.98242548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-934634.3124267729</v>
      </c>
      <c r="L1496" s="444">
        <f t="shared" ca="1" si="109"/>
        <v>-225246869.29485226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-225246869.29485226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-938528.62206188438</v>
      </c>
      <c r="L1497" s="444">
        <f t="shared" ca="1" si="109"/>
        <v>-226185397.91691414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-226185397.91691414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-942439.15798714221</v>
      </c>
      <c r="L1498" s="444">
        <f t="shared" ca="1" si="109"/>
        <v>-227127837.07490128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-227127837.07490128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-946365.9878120888</v>
      </c>
      <c r="L1499" s="444">
        <f t="shared" ca="1" si="109"/>
        <v>-228074203.06271338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-228074203.06271338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-950309.17942797241</v>
      </c>
      <c r="L1500" s="444">
        <f t="shared" ca="1" si="109"/>
        <v>-229024512.24214137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-229024512.24214137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-954268.80100892216</v>
      </c>
      <c r="L1501" s="444">
        <f t="shared" ca="1" si="109"/>
        <v>-229978781.04315028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-229978781.04315028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-958244.92101312603</v>
      </c>
      <c r="L1502" s="444">
        <f t="shared" ca="1" si="109"/>
        <v>-230937025.96416339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-230937025.96416339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-962237.60818401421</v>
      </c>
      <c r="L1503" s="444">
        <f t="shared" ca="1" si="109"/>
        <v>-231899263.5723474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-231899263.5723474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-966246.93155144749</v>
      </c>
      <c r="L1504" s="444">
        <f t="shared" ca="1" si="109"/>
        <v>-232865510.50389886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-232865510.50389886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-970272.96043291187</v>
      </c>
      <c r="L1505" s="444">
        <f t="shared" ca="1" si="109"/>
        <v>-233835783.46433178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-233835783.46433178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-974315.76443471573</v>
      </c>
      <c r="L1506" s="444">
        <f t="shared" ca="1" si="109"/>
        <v>-234810099.2287665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-234810099.2287665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-978375.41345319385</v>
      </c>
      <c r="L1507" s="444">
        <f t="shared" ca="1" si="109"/>
        <v>-235788474.64221969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-235788474.64221969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-982451.97767591535</v>
      </c>
      <c r="L1508" s="444">
        <f t="shared" ca="1" si="109"/>
        <v>-236770926.61989561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-236770926.61989561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-986545.52758289839</v>
      </c>
      <c r="L1509" s="444">
        <f t="shared" ca="1" si="109"/>
        <v>-237757472.14747849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-237757472.14747849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-990656.13394782692</v>
      </c>
      <c r="L1510" s="444">
        <f t="shared" ca="1" si="109"/>
        <v>-238748128.28142631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-238748128.28142631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-994783.86783927621</v>
      </c>
      <c r="L1511" s="444">
        <f t="shared" ca="1" si="109"/>
        <v>-239742912.14926559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-239742912.14926559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-998928.80062193994</v>
      </c>
      <c r="L1512" s="444">
        <f t="shared" ca="1" si="109"/>
        <v>-240741840.94988751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-240741840.94988751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-1003091.0039578646</v>
      </c>
      <c r="L1513" s="444">
        <f t="shared" ca="1" si="109"/>
        <v>-241744931.95384538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-241744931.95384538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-1007270.5498076889</v>
      </c>
      <c r="L1514" s="444">
        <f t="shared" ca="1" si="109"/>
        <v>-242752202.50365308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-242752202.50365308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-1011467.5104318878</v>
      </c>
      <c r="L1515" s="444">
        <f t="shared" ca="1" si="109"/>
        <v>-243763670.01408496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-243763670.01408496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-1015681.9583920207</v>
      </c>
      <c r="L1516" s="444">
        <f t="shared" ca="1" si="109"/>
        <v>-244779351.97247699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-244779351.97247699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-1019913.9665519875</v>
      </c>
      <c r="L1517" s="444">
        <f t="shared" ca="1" si="109"/>
        <v>-245799265.93902898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-245799265.93902898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-1024163.6080792873</v>
      </c>
      <c r="L1518" s="444">
        <f t="shared" ca="1" si="109"/>
        <v>-246823429.54710826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-246823429.54710826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-1028430.9564462845</v>
      </c>
      <c r="L1519" s="444">
        <f t="shared" ca="1" si="109"/>
        <v>-247851860.50355455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-247851860.50355455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-1032716.0854314773</v>
      </c>
      <c r="L1520" s="444">
        <f t="shared" ca="1" si="109"/>
        <v>-248884576.58898604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-248884576.58898604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-1037019.0691207753</v>
      </c>
      <c r="L1521" s="444">
        <f t="shared" ca="1" si="109"/>
        <v>-249921595.6581068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-249921595.6581068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-1041339.9819087782</v>
      </c>
      <c r="L1522" s="444">
        <f t="shared" ca="1" si="109"/>
        <v>-250962935.64001557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-250962935.64001557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-1045678.8985000647</v>
      </c>
      <c r="L1523" s="444">
        <f t="shared" ca="1" si="109"/>
        <v>-252008614.53851563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-252008614.53851563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-1050035.8939104818</v>
      </c>
      <c r="L1524" s="444">
        <f t="shared" ca="1" si="109"/>
        <v>-253058650.4324261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-253058650.4324261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-1054411.043468442</v>
      </c>
      <c r="L1525" s="444">
        <f t="shared" ca="1" si="109"/>
        <v>-254113061.47589454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-254113061.47589454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-1058804.4228162274</v>
      </c>
      <c r="L1526" s="444">
        <f t="shared" ca="1" si="109"/>
        <v>-255171865.89871076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-255171865.89871076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-1063216.1079112948</v>
      </c>
      <c r="L1527" s="444">
        <f t="shared" ca="1" si="109"/>
        <v>-256235082.00662205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-256235082.00662205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-1067646.1750275919</v>
      </c>
      <c r="L1528" s="444">
        <f t="shared" ca="1" si="109"/>
        <v>-257302728.18164963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-257302728.18164963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-1072094.7007568732</v>
      </c>
      <c r="L1529" s="444">
        <f t="shared" ca="1" si="109"/>
        <v>-258374822.8824065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-258374822.8824065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-1076561.7620100272</v>
      </c>
      <c r="L1530" s="444">
        <f t="shared" ca="1" si="109"/>
        <v>-259451384.64441654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-259451384.64441654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-1081047.4360184025</v>
      </c>
      <c r="L1531" s="444">
        <f t="shared" ca="1" si="109"/>
        <v>-260532432.08043495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-260532432.08043495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-1085551.8003351456</v>
      </c>
      <c r="L1532" s="444">
        <f t="shared" ca="1" si="109"/>
        <v>-261617983.88077009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-261617983.88077009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-1090074.9328365419</v>
      </c>
      <c r="L1533" s="444">
        <f t="shared" ca="1" si="109"/>
        <v>-262708058.81360662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-262708058.81360662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-1094616.9117233611</v>
      </c>
      <c r="L1534" s="444">
        <f t="shared" ca="1" si="109"/>
        <v>-263802675.72533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-263802675.72533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-1099177.8155222081</v>
      </c>
      <c r="L1535" s="444">
        <f t="shared" ca="1" si="109"/>
        <v>-264901853.54085219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-264901853.54085219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-1103757.723086884</v>
      </c>
      <c r="L1536" s="444">
        <f t="shared" ca="1" si="109"/>
        <v>-266005611.26393908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-266005611.26393908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-1108356.7135997461</v>
      </c>
      <c r="L1537" s="444">
        <f t="shared" ca="1" si="109"/>
        <v>-267113967.97753882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-267113967.97753882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-1112974.8665730783</v>
      </c>
      <c r="L1538" s="444">
        <f t="shared" ref="L1538:L1792" ca="1" si="114">I1538-J1538+K1538</f>
        <v>-268226942.84411189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-268226942.84411189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-1117612.2618504663</v>
      </c>
      <c r="L1539" s="444">
        <f t="shared" ca="1" si="114"/>
        <v>-269344555.10596234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-269344555.10596234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-1122268.9796081763</v>
      </c>
      <c r="L1540" s="444">
        <f t="shared" ca="1" si="114"/>
        <v>-270466824.08557051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-270466824.08557051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-1126945.1003565439</v>
      </c>
      <c r="L1541" s="444">
        <f t="shared" ca="1" si="114"/>
        <v>-271593769.18592703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-271593769.18592703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-1131640.7049413626</v>
      </c>
      <c r="L1542" s="444">
        <f t="shared" ca="1" si="114"/>
        <v>-272725409.89086843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-272725409.89086843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-1136355.874545285</v>
      </c>
      <c r="L1543" s="444">
        <f t="shared" ca="1" si="114"/>
        <v>-273861765.7654137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-273861765.7654137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-1141090.6906892238</v>
      </c>
      <c r="L1544" s="444">
        <f t="shared" ca="1" si="114"/>
        <v>-275002856.45610291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-275002856.45610291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-1145845.2352337621</v>
      </c>
      <c r="L1545" s="444">
        <f t="shared" ca="1" si="114"/>
        <v>-276148701.69133669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-276148701.69133669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-1150619.5903805695</v>
      </c>
      <c r="L1546" s="444">
        <f t="shared" ca="1" si="114"/>
        <v>-277299321.28171724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-277299321.28171724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-1155413.8386738219</v>
      </c>
      <c r="L1547" s="444">
        <f t="shared" ca="1" si="114"/>
        <v>-278454735.12039107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-278454735.12039107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-1160228.0630016294</v>
      </c>
      <c r="L1548" s="444">
        <f t="shared" ca="1" si="114"/>
        <v>-279614963.1833927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-279614963.1833927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-1165062.3465974696</v>
      </c>
      <c r="L1549" s="444">
        <f t="shared" ca="1" si="114"/>
        <v>-280780025.5299902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-280780025.5299902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-1169916.7730416257</v>
      </c>
      <c r="L1550" s="444">
        <f t="shared" ca="1" si="114"/>
        <v>-281949942.3030318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-281949942.3030318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-1174791.4262626325</v>
      </c>
      <c r="L1551" s="444">
        <f t="shared" ca="1" si="114"/>
        <v>-283124733.72929442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-283124733.72929442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-1179686.3905387267</v>
      </c>
      <c r="L1552" s="444">
        <f t="shared" ca="1" si="114"/>
        <v>-284304420.11983317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-284304420.11983317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-1184601.7504993048</v>
      </c>
      <c r="L1553" s="444">
        <f t="shared" ca="1" si="114"/>
        <v>-285489021.87033248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-285489021.87033248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-1189537.5911263854</v>
      </c>
      <c r="L1554" s="444">
        <f t="shared" ca="1" si="114"/>
        <v>-286678559.46145886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-286678559.46145886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-1194493.9977560786</v>
      </c>
      <c r="L1555" s="444">
        <f t="shared" ca="1" si="114"/>
        <v>-287873053.45921493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-287873053.45921493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-1199471.0560800622</v>
      </c>
      <c r="L1556" s="444">
        <f t="shared" ca="1" si="114"/>
        <v>-289072524.51529497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-289072524.51529497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-1204468.8521470623</v>
      </c>
      <c r="L1557" s="444">
        <f t="shared" ca="1" si="114"/>
        <v>-290276993.36744201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-290276993.36744201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-1209487.4723643416</v>
      </c>
      <c r="L1558" s="444">
        <f t="shared" ca="1" si="114"/>
        <v>-291486480.83980638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-291486480.83980638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-1214527.0034991931</v>
      </c>
      <c r="L1559" s="444">
        <f t="shared" ca="1" si="114"/>
        <v>-292701007.84330559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-292701007.84330559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-1219587.53268044</v>
      </c>
      <c r="L1560" s="444">
        <f t="shared" ca="1" si="114"/>
        <v>-293920595.37598604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-293920595.37598604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-1224669.1473999419</v>
      </c>
      <c r="L1561" s="444">
        <f t="shared" ca="1" si="114"/>
        <v>-295145264.523386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-295145264.523386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-1229771.9355141083</v>
      </c>
      <c r="L1562" s="444">
        <f t="shared" ca="1" si="114"/>
        <v>-296375036.45890009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-296375036.45890009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-1234895.9852454171</v>
      </c>
      <c r="L1563" s="444">
        <f t="shared" ca="1" si="114"/>
        <v>-297609932.4441455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-297609932.4441455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-1240041.3851839395</v>
      </c>
      <c r="L1564" s="444">
        <f t="shared" ca="1" si="114"/>
        <v>-298849973.82932943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-298849973.82932943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-1245208.2242888727</v>
      </c>
      <c r="L1565" s="444">
        <f t="shared" ca="1" si="114"/>
        <v>-300095182.05361831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-300095182.05361831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-1250396.5918900762</v>
      </c>
      <c r="L1566" s="444">
        <f t="shared" ca="1" si="114"/>
        <v>-301345578.64550841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-301345578.64550841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-1255606.5776896183</v>
      </c>
      <c r="L1567" s="444">
        <f t="shared" ca="1" si="114"/>
        <v>-302601185.22319806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-302601185.22319806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-1260838.2717633252</v>
      </c>
      <c r="L1568" s="444">
        <f t="shared" ca="1" si="114"/>
        <v>-303862023.49496138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-303862023.49496138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-1266091.7645623391</v>
      </c>
      <c r="L1569" s="444">
        <f t="shared" ca="1" si="114"/>
        <v>-305128115.25952375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-305128115.25952375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-1271367.1469146824</v>
      </c>
      <c r="L1570" s="444">
        <f t="shared" ca="1" si="114"/>
        <v>-306399482.40643841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-306399482.40643841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-1276664.5100268268</v>
      </c>
      <c r="L1571" s="444">
        <f t="shared" ca="1" si="114"/>
        <v>-307676146.91646522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-307676146.91646522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-1281983.9454852717</v>
      </c>
      <c r="L1572" s="444">
        <f t="shared" ca="1" si="114"/>
        <v>-308958130.86195052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-308958130.86195052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-1287325.5452581272</v>
      </c>
      <c r="L1573" s="444">
        <f t="shared" ca="1" si="114"/>
        <v>-310245456.40720862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-310245456.40720862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-1292689.4016967025</v>
      </c>
      <c r="L1574" s="444">
        <f t="shared" ca="1" si="114"/>
        <v>-311538145.8089053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-311538145.8089053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-1298075.6075371054</v>
      </c>
      <c r="L1575" s="444">
        <f t="shared" ca="1" si="114"/>
        <v>-312836221.41644239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-312836221.41644239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-1303484.2559018433</v>
      </c>
      <c r="L1576" s="444">
        <f t="shared" ca="1" si="114"/>
        <v>-314139705.67234421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-314139705.67234421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-1308915.4403014341</v>
      </c>
      <c r="L1577" s="444">
        <f t="shared" ca="1" si="114"/>
        <v>-315448621.11264563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-315448621.11264563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-1314369.2546360234</v>
      </c>
      <c r="L1578" s="444">
        <f t="shared" ca="1" si="114"/>
        <v>-316762990.36728168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-316762990.36728168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-1319845.7931970069</v>
      </c>
      <c r="L1579" s="444">
        <f t="shared" ca="1" si="114"/>
        <v>-318082836.16047871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-318082836.16047871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-1325345.1506686613</v>
      </c>
      <c r="L1580" s="444">
        <f t="shared" ca="1" si="114"/>
        <v>-319408181.31114739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-319408181.31114739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-1330867.4221297808</v>
      </c>
      <c r="L1581" s="444">
        <f t="shared" ca="1" si="114"/>
        <v>-320739048.7332772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-320739048.7332772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-1336412.7030553217</v>
      </c>
      <c r="L1582" s="444">
        <f t="shared" ca="1" si="114"/>
        <v>-322075461.43633252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-322075461.43633252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-1341981.0893180522</v>
      </c>
      <c r="L1583" s="444">
        <f t="shared" ca="1" si="114"/>
        <v>-323417442.52565056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-323417442.52565056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-1347572.6771902107</v>
      </c>
      <c r="L1584" s="444">
        <f t="shared" ca="1" si="114"/>
        <v>-324765015.20284075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-324765015.20284075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-1353187.5633451696</v>
      </c>
      <c r="L1585" s="444">
        <f t="shared" ca="1" si="114"/>
        <v>-326118202.76618594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-326118202.76618594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-1358825.8448591081</v>
      </c>
      <c r="L1586" s="444">
        <f t="shared" ca="1" si="114"/>
        <v>-327477028.61104506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-327477028.61104506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-1364487.6192126877</v>
      </c>
      <c r="L1587" s="444">
        <f t="shared" ca="1" si="114"/>
        <v>-328841516.23025775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-328841516.23025775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-1370172.9842927407</v>
      </c>
      <c r="L1588" s="444">
        <f t="shared" ca="1" si="114"/>
        <v>-330211689.2145505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-330211689.2145505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-1375882.0383939603</v>
      </c>
      <c r="L1589" s="444">
        <f t="shared" ca="1" si="114"/>
        <v>-331587571.25294447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-331587571.25294447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-1381614.880220602</v>
      </c>
      <c r="L1590" s="444">
        <f t="shared" ca="1" si="114"/>
        <v>-332969186.13316506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-332969186.13316506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-1387371.6088881877</v>
      </c>
      <c r="L1591" s="444">
        <f t="shared" ca="1" si="114"/>
        <v>-334356557.74205327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-334356557.74205327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-1393152.323925222</v>
      </c>
      <c r="L1592" s="444">
        <f t="shared" ca="1" si="114"/>
        <v>-335749710.06597847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-335749710.06597847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-1398957.1252749104</v>
      </c>
      <c r="L1593" s="444">
        <f t="shared" ca="1" si="114"/>
        <v>-337148667.19125336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-337148667.19125336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-1404786.113296889</v>
      </c>
      <c r="L1594" s="444">
        <f t="shared" ca="1" si="114"/>
        <v>-338553453.30455023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-338553453.30455023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-1410639.3887689593</v>
      </c>
      <c r="L1595" s="444">
        <f t="shared" ca="1" si="114"/>
        <v>-339964092.6933192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-339964092.6933192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-1416517.05288883</v>
      </c>
      <c r="L1596" s="444">
        <f t="shared" ca="1" si="114"/>
        <v>-341380609.74620801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-341380609.74620801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-1422419.2072758668</v>
      </c>
      <c r="L1597" s="444">
        <f t="shared" ca="1" si="114"/>
        <v>-342803028.95348388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-342803028.95348388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-1428345.9539728495</v>
      </c>
      <c r="L1598" s="444">
        <f t="shared" ca="1" si="114"/>
        <v>-344231374.90745676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-344231374.90745676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-1434297.3954477364</v>
      </c>
      <c r="L1599" s="444">
        <f t="shared" ca="1" si="114"/>
        <v>-345665672.30290449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-345665672.30290449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-1440273.6345954353</v>
      </c>
      <c r="L1600" s="444">
        <f t="shared" ca="1" si="114"/>
        <v>-347105945.93749994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-347105945.93749994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-1446274.774739583</v>
      </c>
      <c r="L1601" s="444">
        <f t="shared" ca="1" si="114"/>
        <v>-348552220.7122395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-348552220.7122395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-1452300.9196343313</v>
      </c>
      <c r="L1602" s="444">
        <f t="shared" ca="1" si="114"/>
        <v>-350004521.63187385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-350004521.63187385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-1458352.1734661411</v>
      </c>
      <c r="L1603" s="444">
        <f t="shared" ca="1" si="114"/>
        <v>-351462873.80533999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-351462873.80533999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-1464428.6408555834</v>
      </c>
      <c r="L1604" s="444">
        <f t="shared" ca="1" si="114"/>
        <v>-352927302.4461956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-352927302.4461956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-1470530.4268591483</v>
      </c>
      <c r="L1605" s="444">
        <f t="shared" ca="1" si="114"/>
        <v>-354397832.87305474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-354397832.87305474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-1476657.6369710614</v>
      </c>
      <c r="L1606" s="444">
        <f t="shared" ca="1" si="114"/>
        <v>-355874490.5100258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-355874490.5100258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-1482810.3771251075</v>
      </c>
      <c r="L1607" s="444">
        <f t="shared" ca="1" si="114"/>
        <v>-357357300.88715088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-357357300.88715088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-1488988.7536964619</v>
      </c>
      <c r="L1608" s="444">
        <f t="shared" ca="1" si="114"/>
        <v>-358846289.64084733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-358846289.64084733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-1495192.8735035304</v>
      </c>
      <c r="L1609" s="444">
        <f t="shared" ca="1" si="114"/>
        <v>-360341482.51435083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-360341482.51435083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-1501422.8438097951</v>
      </c>
      <c r="L1610" s="444">
        <f t="shared" ca="1" si="114"/>
        <v>-361842905.35816061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-361842905.35816061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-1507678.7723256692</v>
      </c>
      <c r="L1611" s="444">
        <f t="shared" ca="1" si="114"/>
        <v>-363350584.13048631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-363350584.13048631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-1513960.7672103597</v>
      </c>
      <c r="L1612" s="444">
        <f t="shared" ca="1" si="114"/>
        <v>-364864544.89769667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-364864544.89769667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-1520268.9370737362</v>
      </c>
      <c r="L1613" s="444">
        <f t="shared" ca="1" si="114"/>
        <v>-366384813.83477038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-366384813.83477038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-1526603.3909782099</v>
      </c>
      <c r="L1614" s="444">
        <f t="shared" ca="1" si="114"/>
        <v>-367911417.2257486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-367911417.2257486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-1532964.2384406191</v>
      </c>
      <c r="L1615" s="444">
        <f t="shared" ca="1" si="114"/>
        <v>-369444381.46418923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-369444381.46418923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-1539351.5894341217</v>
      </c>
      <c r="L1616" s="444">
        <f t="shared" ca="1" si="114"/>
        <v>-370983733.05362338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-370983733.05362338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-1545765.5543900975</v>
      </c>
      <c r="L1617" s="444">
        <f t="shared" ca="1" si="114"/>
        <v>-372529498.60801345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-372529498.60801345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-1552206.244200056</v>
      </c>
      <c r="L1618" s="444">
        <f t="shared" ca="1" si="114"/>
        <v>-374081704.8522135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-374081704.8522135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-1558673.7702175563</v>
      </c>
      <c r="L1619" s="444">
        <f t="shared" ca="1" si="114"/>
        <v>-375640378.62243104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-375640378.62243104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-1565168.2442601293</v>
      </c>
      <c r="L1620" s="444">
        <f t="shared" ca="1" si="114"/>
        <v>-377205546.86669117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-377205546.86669117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-1571689.7786112132</v>
      </c>
      <c r="L1621" s="444">
        <f t="shared" ca="1" si="114"/>
        <v>-378777236.64530241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-378777236.64530241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-1578238.4860220933</v>
      </c>
      <c r="L1622" s="444">
        <f t="shared" ca="1" si="114"/>
        <v>-380355475.13132453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-380355475.13132453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-1584814.4797138523</v>
      </c>
      <c r="L1623" s="444">
        <f t="shared" ca="1" si="114"/>
        <v>-381940289.61103839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-381940289.61103839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-1591417.8733793267</v>
      </c>
      <c r="L1624" s="444">
        <f t="shared" ca="1" si="114"/>
        <v>-383531707.48441774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-383531707.48441774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-1598048.7811850738</v>
      </c>
      <c r="L1625" s="444">
        <f t="shared" ca="1" si="114"/>
        <v>-385129756.26560283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-385129756.26560283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-1604707.3177733452</v>
      </c>
      <c r="L1626" s="444">
        <f t="shared" ca="1" si="114"/>
        <v>-386734463.58337617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-386734463.58337617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-1611393.5982640674</v>
      </c>
      <c r="L1627" s="444">
        <f t="shared" ca="1" si="114"/>
        <v>-388345857.18164021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-388345857.18164021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-1618107.7382568342</v>
      </c>
      <c r="L1628" s="444">
        <f t="shared" ca="1" si="114"/>
        <v>-389963964.91989702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-389963964.91989702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-1624849.8538329042</v>
      </c>
      <c r="L1629" s="444">
        <f t="shared" ca="1" si="114"/>
        <v>-391588814.77372992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-391588814.77372992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-1631620.061557208</v>
      </c>
      <c r="L1630" s="444">
        <f t="shared" ca="1" si="114"/>
        <v>-393220434.83528715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-393220434.83528715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-1638418.478480363</v>
      </c>
      <c r="L1631" s="444">
        <f t="shared" ca="1" si="114"/>
        <v>-394858853.31376749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-394858853.31376749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-1645245.2221406978</v>
      </c>
      <c r="L1632" s="444">
        <f t="shared" ca="1" si="114"/>
        <v>-396504098.53590816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-396504098.53590816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-1652100.4105662841</v>
      </c>
      <c r="L1633" s="444">
        <f t="shared" ca="1" si="114"/>
        <v>-398156198.94647443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-398156198.94647443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-1658984.1622769767</v>
      </c>
      <c r="L1634" s="444">
        <f t="shared" ca="1" si="114"/>
        <v>-399815183.10875142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-399815183.10875142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-1665896.5962864642</v>
      </c>
      <c r="L1635" s="444">
        <f t="shared" ca="1" si="114"/>
        <v>-401481079.70503789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-401481079.70503789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-1672837.8321043246</v>
      </c>
      <c r="L1636" s="444">
        <f t="shared" ca="1" si="114"/>
        <v>-403153917.53714222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-403153917.53714222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-1679807.9897380925</v>
      </c>
      <c r="L1637" s="444">
        <f t="shared" ca="1" si="114"/>
        <v>-404833725.52688032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-404833725.52688032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-1686807.1896953348</v>
      </c>
      <c r="L1638" s="444">
        <f t="shared" ca="1" si="114"/>
        <v>-406520532.71657568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-406520532.71657568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-1693835.552985732</v>
      </c>
      <c r="L1639" s="444">
        <f t="shared" ca="1" si="114"/>
        <v>-408214368.26956141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-408214368.26956141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-1700893.2011231724</v>
      </c>
      <c r="L1640" s="444">
        <f t="shared" ca="1" si="114"/>
        <v>-409915261.47068459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-409915261.47068459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-1707980.2561278525</v>
      </c>
      <c r="L1641" s="444">
        <f t="shared" ca="1" si="114"/>
        <v>-411623241.72681242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-411623241.72681242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-1715096.840528385</v>
      </c>
      <c r="L1642" s="444">
        <f t="shared" ca="1" si="114"/>
        <v>-413338338.56734079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-413338338.56734079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-1722243.0773639199</v>
      </c>
      <c r="L1643" s="444">
        <f t="shared" ca="1" si="114"/>
        <v>-415060581.6447047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-415060581.6447047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-1729419.0901862695</v>
      </c>
      <c r="L1644" s="444">
        <f t="shared" ca="1" si="114"/>
        <v>-416790000.734891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-416790000.734891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-1736625.0030620459</v>
      </c>
      <c r="L1645" s="444">
        <f t="shared" ca="1" si="114"/>
        <v>-418526625.73795307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-418526625.73795307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-1743860.9405748043</v>
      </c>
      <c r="L1646" s="444">
        <f t="shared" ca="1" si="114"/>
        <v>-420270486.67852789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-420270486.67852789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-1751127.0278271995</v>
      </c>
      <c r="L1647" s="444">
        <f t="shared" ca="1" si="114"/>
        <v>-422021613.70635509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-422021613.70635509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-1758423.3904431465</v>
      </c>
      <c r="L1648" s="444">
        <f t="shared" ca="1" si="114"/>
        <v>-423780037.09679824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-423780037.09679824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-1765750.1545699923</v>
      </c>
      <c r="L1649" s="444">
        <f t="shared" ca="1" si="114"/>
        <v>-425545787.25136822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-425545787.25136822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-1773107.446880701</v>
      </c>
      <c r="L1650" s="444">
        <f t="shared" ca="1" si="114"/>
        <v>-427318894.69824892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-427318894.69824892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-1780495.3945760371</v>
      </c>
      <c r="L1651" s="444">
        <f t="shared" ca="1" si="114"/>
        <v>-429099390.09282494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-429099390.09282494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-1787914.1253867703</v>
      </c>
      <c r="L1652" s="444">
        <f t="shared" ca="1" si="114"/>
        <v>-430887304.21821171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-430887304.21821171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-1795363.7675758821</v>
      </c>
      <c r="L1653" s="444">
        <f t="shared" ca="1" si="114"/>
        <v>-432682667.98578757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-432682667.98578757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-1802844.4499407816</v>
      </c>
      <c r="L1654" s="444">
        <f t="shared" ca="1" si="114"/>
        <v>-434485512.43572837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-434485512.43572837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-1810356.3018155347</v>
      </c>
      <c r="L1655" s="444">
        <f t="shared" ca="1" si="114"/>
        <v>-436295868.73754388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-436295868.73754388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-1817899.4530730995</v>
      </c>
      <c r="L1656" s="444">
        <f t="shared" ca="1" si="114"/>
        <v>-438113768.19061697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-438113768.19061697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-1825474.0341275709</v>
      </c>
      <c r="L1657" s="444">
        <f t="shared" ca="1" si="114"/>
        <v>-439939242.22474456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-439939242.22474456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-1833080.1759364353</v>
      </c>
      <c r="L1658" s="444">
        <f t="shared" ca="1" si="114"/>
        <v>-441772322.40068102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-441772322.40068102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-1840718.0100028375</v>
      </c>
      <c r="L1659" s="444">
        <f t="shared" ca="1" si="114"/>
        <v>-443613040.41068387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-443613040.41068387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-1848387.6683778495</v>
      </c>
      <c r="L1660" s="444">
        <f t="shared" ca="1" si="114"/>
        <v>-445461428.07906175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-445461428.07906175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-1856089.2836627576</v>
      </c>
      <c r="L1661" s="444">
        <f t="shared" ca="1" si="114"/>
        <v>-447317517.36272448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-447317517.36272448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-1863822.989011352</v>
      </c>
      <c r="L1662" s="444">
        <f t="shared" ca="1" si="114"/>
        <v>-449181340.35173583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-449181340.35173583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-1871588.9181322327</v>
      </c>
      <c r="L1663" s="444">
        <f t="shared" ca="1" si="114"/>
        <v>-451052929.26986808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-451052929.26986808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-1879387.2052911166</v>
      </c>
      <c r="L1664" s="444">
        <f t="shared" ca="1" si="114"/>
        <v>-452932316.47515917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-452932316.47515917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-1887217.9853131629</v>
      </c>
      <c r="L1665" s="444">
        <f t="shared" ca="1" si="114"/>
        <v>-454819534.46047235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-454819534.46047235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-1895081.3935853012</v>
      </c>
      <c r="L1666" s="444">
        <f t="shared" ca="1" si="114"/>
        <v>-456714615.85405767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-456714615.85405767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-1902977.5660585735</v>
      </c>
      <c r="L1667" s="444">
        <f t="shared" ca="1" si="114"/>
        <v>-458617593.42011625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-458617593.42011625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-1910906.6392504845</v>
      </c>
      <c r="L1668" s="444">
        <f t="shared" ca="1" si="114"/>
        <v>-460528500.0593667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-460528500.0593667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-1918868.7502473614</v>
      </c>
      <c r="L1669" s="444">
        <f t="shared" ca="1" si="114"/>
        <v>-462447368.80961406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-462447368.80961406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-1926864.0367067251</v>
      </c>
      <c r="L1670" s="444">
        <f t="shared" ca="1" si="114"/>
        <v>-464374232.84632081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-464374232.84632081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-1934892.63685967</v>
      </c>
      <c r="L1671" s="444">
        <f t="shared" ca="1" si="114"/>
        <v>-466309125.48318046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-466309125.48318046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-1942954.6895132519</v>
      </c>
      <c r="L1672" s="444">
        <f t="shared" ca="1" si="114"/>
        <v>-468252080.17269373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-468252080.17269373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-1951050.3340528905</v>
      </c>
      <c r="L1673" s="444">
        <f t="shared" ca="1" si="114"/>
        <v>-470203130.50674665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-470203130.50674665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-1959179.7104447777</v>
      </c>
      <c r="L1674" s="444">
        <f t="shared" ca="1" si="114"/>
        <v>-472162310.2171914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-472162310.2171914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-1967342.9592382975</v>
      </c>
      <c r="L1675" s="444">
        <f t="shared" ca="1" si="114"/>
        <v>-474129653.17642969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-474129653.17642969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-1975540.2215684569</v>
      </c>
      <c r="L1676" s="444">
        <f t="shared" ca="1" si="114"/>
        <v>-476105193.39799815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-476105193.39799815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-1983771.6391583253</v>
      </c>
      <c r="L1677" s="444">
        <f t="shared" ca="1" si="114"/>
        <v>-478088965.03715646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-478088965.03715646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-1992037.3543214852</v>
      </c>
      <c r="L1678" s="444">
        <f t="shared" ca="1" si="114"/>
        <v>-480081002.39147794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-480081002.39147794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-2000337.5099644915</v>
      </c>
      <c r="L1679" s="444">
        <f t="shared" ca="1" si="114"/>
        <v>-482081339.90144241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-482081339.90144241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-2008672.2495893436</v>
      </c>
      <c r="L1680" s="444">
        <f t="shared" ca="1" si="114"/>
        <v>-484090012.15103173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-484090012.15103173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-2017041.7172959652</v>
      </c>
      <c r="L1681" s="444">
        <f t="shared" ca="1" si="114"/>
        <v>-486107053.86832768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-486107053.86832768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-2025446.0577846987</v>
      </c>
      <c r="L1682" s="444">
        <f t="shared" ca="1" si="114"/>
        <v>-488132499.92611235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-488132499.92611235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-2033885.4163588015</v>
      </c>
      <c r="L1683" s="444">
        <f t="shared" ca="1" si="114"/>
        <v>-490166385.34247118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-490166385.34247118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-2042359.9389269631</v>
      </c>
      <c r="L1684" s="444">
        <f t="shared" ca="1" si="114"/>
        <v>-492208745.28139812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-492208745.28139812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-2050869.7720058253</v>
      </c>
      <c r="L1685" s="444">
        <f t="shared" ca="1" si="114"/>
        <v>-494259615.05340391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-494259615.05340391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-2059415.0627225162</v>
      </c>
      <c r="L1686" s="444">
        <f t="shared" ca="1" si="114"/>
        <v>-496319030.11612642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-496319030.11612642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-2067995.9588171933</v>
      </c>
      <c r="L1687" s="444">
        <f t="shared" ca="1" si="114"/>
        <v>-498387026.0749436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-498387026.0749436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-2076612.6086455984</v>
      </c>
      <c r="L1688" s="444">
        <f t="shared" ca="1" si="114"/>
        <v>-500463638.68358922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-500463638.68358922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-2085265.161181622</v>
      </c>
      <c r="L1689" s="444">
        <f t="shared" ca="1" si="114"/>
        <v>-502548903.84477085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-502548903.84477085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-2093953.7660198784</v>
      </c>
      <c r="L1690" s="444">
        <f t="shared" ca="1" si="114"/>
        <v>-504642857.61079073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-504642857.61079073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-2102678.5733782947</v>
      </c>
      <c r="L1691" s="444">
        <f t="shared" ca="1" si="114"/>
        <v>-506745536.18416905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-506745536.18416905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-2111439.7341007045</v>
      </c>
      <c r="L1692" s="444">
        <f t="shared" ca="1" si="114"/>
        <v>-508856975.91826975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-508856975.91826975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-2120237.3996594572</v>
      </c>
      <c r="L1693" s="444">
        <f t="shared" ca="1" si="114"/>
        <v>-510977213.31792921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-510977213.31792921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-2129071.7221580385</v>
      </c>
      <c r="L1694" s="444">
        <f t="shared" ca="1" si="114"/>
        <v>-513106285.04008722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-513106285.04008722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-2137942.8543336969</v>
      </c>
      <c r="L1695" s="444">
        <f t="shared" ca="1" si="114"/>
        <v>-515244227.89442092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-515244227.89442092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-2146850.9495600872</v>
      </c>
      <c r="L1696" s="444">
        <f t="shared" ca="1" si="114"/>
        <v>-517391078.84398103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-517391078.84398103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-2155796.1618499211</v>
      </c>
      <c r="L1697" s="444">
        <f t="shared" ca="1" si="114"/>
        <v>-519546875.00583094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-519546875.00583094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-2164778.6458576284</v>
      </c>
      <c r="L1698" s="444">
        <f t="shared" ca="1" si="114"/>
        <v>-521711653.65168858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-521711653.65168858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-2173798.5568820359</v>
      </c>
      <c r="L1699" s="444">
        <f t="shared" ca="1" si="114"/>
        <v>-523885452.2085706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-523885452.2085706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-2182856.0508690439</v>
      </c>
      <c r="L1700" s="444">
        <f t="shared" ca="1" si="114"/>
        <v>-526068308.25943965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-526068308.25943965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-2191951.2844143319</v>
      </c>
      <c r="L1701" s="444">
        <f t="shared" ca="1" si="114"/>
        <v>-528260259.543854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-528260259.543854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-2201084.4147660583</v>
      </c>
      <c r="L1702" s="444">
        <f t="shared" ca="1" si="114"/>
        <v>-530461343.95862007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-530461343.95862007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-2210255.5998275834</v>
      </c>
      <c r="L1703" s="444">
        <f t="shared" ca="1" si="114"/>
        <v>-532671599.55844766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-532671599.55844766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-2219464.9981601983</v>
      </c>
      <c r="L1704" s="444">
        <f t="shared" ca="1" si="114"/>
        <v>-534891064.55660784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-534891064.55660784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-2228712.7689858661</v>
      </c>
      <c r="L1705" s="444">
        <f t="shared" ca="1" si="114"/>
        <v>-537119777.32559371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-537119777.32559371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-2237999.0721899737</v>
      </c>
      <c r="L1706" s="444">
        <f t="shared" ca="1" si="114"/>
        <v>-539357776.39778364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-539357776.39778364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-2247324.0683240984</v>
      </c>
      <c r="L1707" s="444">
        <f t="shared" ca="1" si="114"/>
        <v>-541605100.46610773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-541605100.46610773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-2256687.9186087823</v>
      </c>
      <c r="L1708" s="444">
        <f t="shared" ca="1" si="114"/>
        <v>-543861788.38471651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-543861788.38471651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-2266090.7849363186</v>
      </c>
      <c r="L1709" s="444">
        <f t="shared" ca="1" si="114"/>
        <v>-546127879.16965282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-546127879.16965282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-2275532.8298735535</v>
      </c>
      <c r="L1710" s="444">
        <f t="shared" ca="1" si="114"/>
        <v>-548403411.99952638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-548403411.99952638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-2285014.2166646933</v>
      </c>
      <c r="L1711" s="444">
        <f t="shared" ca="1" si="114"/>
        <v>-550688426.21619105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-550688426.21619105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-2294535.1092341295</v>
      </c>
      <c r="L1712" s="444">
        <f t="shared" ca="1" si="114"/>
        <v>-552982961.32542515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-552982961.32542515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-2304095.6721892715</v>
      </c>
      <c r="L1713" s="444">
        <f t="shared" ca="1" si="114"/>
        <v>-555287056.99761438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-555287056.99761438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-2313696.0708233933</v>
      </c>
      <c r="L1714" s="444">
        <f t="shared" ca="1" si="114"/>
        <v>-557600753.06843781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-557600753.06843781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-2323336.4711184907</v>
      </c>
      <c r="L1715" s="444">
        <f t="shared" ca="1" si="114"/>
        <v>-559924089.53955626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-559924089.53955626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-2333017.0397481509</v>
      </c>
      <c r="L1716" s="444">
        <f t="shared" ca="1" si="114"/>
        <v>-562257106.57930446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-562257106.57930446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-2342737.9440804352</v>
      </c>
      <c r="L1717" s="444">
        <f t="shared" ca="1" si="114"/>
        <v>-564599844.52338493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-564599844.52338493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-2352499.3521807706</v>
      </c>
      <c r="L1718" s="444">
        <f t="shared" ca="1" si="114"/>
        <v>-566952343.87556565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-566952343.87556565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-2362301.432814857</v>
      </c>
      <c r="L1719" s="444">
        <f t="shared" ca="1" si="114"/>
        <v>-569314645.30838048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-569314645.30838048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-2372144.3554515853</v>
      </c>
      <c r="L1720" s="444">
        <f t="shared" ca="1" si="114"/>
        <v>-571686789.66383207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-571686789.66383207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-2382028.2902659671</v>
      </c>
      <c r="L1721" s="444">
        <f t="shared" ca="1" si="114"/>
        <v>-574068817.95409799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-574068817.95409799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-2391953.4081420749</v>
      </c>
      <c r="L1722" s="444">
        <f t="shared" ca="1" si="114"/>
        <v>-576460771.36224008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-576460771.36224008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-2401919.8806760004</v>
      </c>
      <c r="L1723" s="444">
        <f t="shared" ca="1" si="114"/>
        <v>-578862691.24291611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-578862691.24291611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-2411927.8801788171</v>
      </c>
      <c r="L1724" s="444">
        <f t="shared" ca="1" si="114"/>
        <v>-581274619.12309492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-581274619.12309492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-2421977.5796795622</v>
      </c>
      <c r="L1725" s="444">
        <f t="shared" ca="1" si="114"/>
        <v>-583696596.70277452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-583696596.70277452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-2432069.1529282271</v>
      </c>
      <c r="L1726" s="444">
        <f t="shared" ca="1" si="114"/>
        <v>-586128665.85570276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-586128665.85570276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-2442202.7743987613</v>
      </c>
      <c r="L1727" s="444">
        <f t="shared" ca="1" si="114"/>
        <v>-588570868.63010156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-588570868.63010156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-2452378.6192920897</v>
      </c>
      <c r="L1728" s="444">
        <f t="shared" ca="1" si="114"/>
        <v>-591023247.2493937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-591023247.2493937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-2462596.8635391402</v>
      </c>
      <c r="L1729" s="444">
        <f t="shared" ca="1" si="114"/>
        <v>-593485844.1129328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-593485844.1129328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-2472857.6838038866</v>
      </c>
      <c r="L1730" s="444">
        <f t="shared" ca="1" si="114"/>
        <v>-595958701.79673672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-595958701.79673672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-2483161.257486403</v>
      </c>
      <c r="L1731" s="444">
        <f t="shared" ca="1" si="114"/>
        <v>-598441863.05422306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-598441863.05422306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-2493507.7627259293</v>
      </c>
      <c r="L1732" s="444">
        <f t="shared" ca="1" si="114"/>
        <v>-600935370.81694901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-600935370.81694901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-2503897.3784039542</v>
      </c>
      <c r="L1733" s="444">
        <f t="shared" ca="1" si="114"/>
        <v>-603439268.19535291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-603439268.19535291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-2514330.2841473036</v>
      </c>
      <c r="L1734" s="444">
        <f t="shared" ca="1" si="114"/>
        <v>-605953598.47950017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-605953598.47950017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-2524806.6603312506</v>
      </c>
      <c r="L1735" s="444">
        <f t="shared" ca="1" si="114"/>
        <v>-608478405.13983142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-608478405.13983142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-2535326.6880826307</v>
      </c>
      <c r="L1736" s="444">
        <f t="shared" ca="1" si="114"/>
        <v>-611013731.827914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-611013731.827914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-2545890.549282975</v>
      </c>
      <c r="L1737" s="444">
        <f t="shared" ca="1" si="114"/>
        <v>-613559622.37719703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-613559622.37719703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-2556498.4265716542</v>
      </c>
      <c r="L1738" s="444">
        <f t="shared" ca="1" si="114"/>
        <v>-616116120.80376863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-616116120.80376863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-2567150.503349036</v>
      </c>
      <c r="L1739" s="444">
        <f t="shared" ca="1" si="114"/>
        <v>-618683271.3071177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-618683271.3071177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-2577846.9637796571</v>
      </c>
      <c r="L1740" s="444">
        <f t="shared" ca="1" si="114"/>
        <v>-621261118.27089739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-621261118.27089739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-2588587.9927954059</v>
      </c>
      <c r="L1741" s="444">
        <f t="shared" ca="1" si="114"/>
        <v>-623849706.26369274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-623849706.26369274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-2599373.7760987198</v>
      </c>
      <c r="L1742" s="444">
        <f t="shared" ca="1" si="114"/>
        <v>-626449080.03979146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-626449080.03979146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-2610204.5001657978</v>
      </c>
      <c r="L1743" s="444">
        <f t="shared" ca="1" si="114"/>
        <v>-629059284.53995728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-629059284.53995728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-2621080.3522498221</v>
      </c>
      <c r="L1744" s="444">
        <f t="shared" ca="1" si="114"/>
        <v>-631680364.89220715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-631680364.89220715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-2632001.5203841962</v>
      </c>
      <c r="L1745" s="444">
        <f t="shared" ca="1" si="114"/>
        <v>-634312366.41259134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-634312366.41259134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-2642968.1933857971</v>
      </c>
      <c r="L1746" s="444">
        <f t="shared" ca="1" si="114"/>
        <v>-636955334.60597718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-636955334.60597718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-2653980.560858238</v>
      </c>
      <c r="L1747" s="444">
        <f t="shared" ca="1" si="114"/>
        <v>-639609315.16683543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-639609315.16683543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-2665038.8131951476</v>
      </c>
      <c r="L1748" s="444">
        <f t="shared" ca="1" si="114"/>
        <v>-642274353.98003054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-642274353.98003054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-2676143.1415834604</v>
      </c>
      <c r="L1749" s="444">
        <f t="shared" ca="1" si="114"/>
        <v>-644950497.12161398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-644950497.12161398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-2687293.738006725</v>
      </c>
      <c r="L1750" s="444">
        <f t="shared" ca="1" si="114"/>
        <v>-647637790.85962069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-647637790.85962069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-2698490.7952484195</v>
      </c>
      <c r="L1751" s="444">
        <f t="shared" ca="1" si="114"/>
        <v>-650336281.65486908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-650336281.65486908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-2709734.5068952879</v>
      </c>
      <c r="L1752" s="444">
        <f t="shared" ca="1" si="114"/>
        <v>-653046016.16176438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-653046016.16176438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-2721025.0673406851</v>
      </c>
      <c r="L1753" s="444">
        <f t="shared" ca="1" si="114"/>
        <v>-655767041.22910511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-655767041.22910511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-2732362.6717879381</v>
      </c>
      <c r="L1754" s="444">
        <f t="shared" ca="1" si="114"/>
        <v>-658499403.90089309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-658499403.90089309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-2743747.516253721</v>
      </c>
      <c r="L1755" s="444">
        <f t="shared" ca="1" si="114"/>
        <v>-661243151.4171468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-661243151.4171468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-2755179.7975714449</v>
      </c>
      <c r="L1756" s="444">
        <f t="shared" ca="1" si="114"/>
        <v>-663998331.21471822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-663998331.21471822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-2766659.7133946591</v>
      </c>
      <c r="L1757" s="444">
        <f t="shared" ca="1" si="114"/>
        <v>-666764990.92811286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-666764990.92811286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-2778187.4622004703</v>
      </c>
      <c r="L1758" s="444">
        <f t="shared" ca="1" si="114"/>
        <v>-669543178.39031339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-669543178.39031339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-2789763.2432929724</v>
      </c>
      <c r="L1759" s="444">
        <f t="shared" ca="1" si="114"/>
        <v>-672332941.63360631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-672332941.63360631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-2801387.256806693</v>
      </c>
      <c r="L1760" s="444">
        <f t="shared" ca="1" si="114"/>
        <v>-675134328.89041305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-675134328.89041305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-2813059.7037100545</v>
      </c>
      <c r="L1761" s="444">
        <f t="shared" ca="1" si="114"/>
        <v>-677947388.59412313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-677947388.59412313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-2824780.7858088464</v>
      </c>
      <c r="L1762" s="444">
        <f t="shared" ca="1" si="114"/>
        <v>-680772169.37993193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-680772169.37993193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-2836550.7057497161</v>
      </c>
      <c r="L1763" s="444">
        <f t="shared" ca="1" si="114"/>
        <v>-683608720.08568168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-683608720.08568168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-2848369.6670236737</v>
      </c>
      <c r="L1764" s="444">
        <f t="shared" ca="1" si="114"/>
        <v>-686457089.75270534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-686457089.75270534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-2860237.8739696057</v>
      </c>
      <c r="L1765" s="444">
        <f t="shared" ca="1" si="114"/>
        <v>-689317327.62667489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-689317327.62667489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-2872155.5317778122</v>
      </c>
      <c r="L1766" s="444">
        <f t="shared" ca="1" si="114"/>
        <v>-692189483.15845275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-692189483.15845275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-2884122.8464935529</v>
      </c>
      <c r="L1767" s="444">
        <f t="shared" ca="1" si="114"/>
        <v>-695073606.00494635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-695073606.00494635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-2896140.0250206096</v>
      </c>
      <c r="L1768" s="444">
        <f t="shared" ca="1" si="114"/>
        <v>-697969746.02996695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-697969746.02996695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-2908207.2751248623</v>
      </c>
      <c r="L1769" s="444">
        <f t="shared" ca="1" si="114"/>
        <v>-700877953.30509186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-700877953.30509186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-2920324.8054378829</v>
      </c>
      <c r="L1770" s="444">
        <f t="shared" ca="1" si="114"/>
        <v>-703798278.11052978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-703798278.11052978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-2932492.8254605406</v>
      </c>
      <c r="L1771" s="444">
        <f t="shared" ca="1" si="114"/>
        <v>-706730770.93599033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-706730770.93599033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-2944711.5455666264</v>
      </c>
      <c r="L1772" s="444">
        <f t="shared" ca="1" si="114"/>
        <v>-709675482.48155701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-709675482.48155701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-2956981.1770064877</v>
      </c>
      <c r="L1773" s="444">
        <f t="shared" ca="1" si="114"/>
        <v>-712632463.65856349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-712632463.65856349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-2969301.9319106811</v>
      </c>
      <c r="L1774" s="444">
        <f t="shared" ca="1" si="114"/>
        <v>-715601765.59047413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-715601765.59047413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-2981674.0232936423</v>
      </c>
      <c r="L1775" s="444">
        <f t="shared" ca="1" si="114"/>
        <v>-718583439.61376774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-718583439.61376774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-2994097.6650573658</v>
      </c>
      <c r="L1776" s="444">
        <f t="shared" ca="1" si="114"/>
        <v>-721577537.27882516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-721577537.27882516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-3006573.0719951047</v>
      </c>
      <c r="L1777" s="444">
        <f t="shared" ca="1" si="114"/>
        <v>-724584110.3508203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-724584110.3508203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-3019100.4597950848</v>
      </c>
      <c r="L1778" s="444">
        <f t="shared" ca="1" si="114"/>
        <v>-727603210.81061542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-727603210.81061542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-3031680.0450442308</v>
      </c>
      <c r="L1779" s="444">
        <f t="shared" ca="1" si="114"/>
        <v>-730634890.8556596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-730634890.8556596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-3044312.0452319151</v>
      </c>
      <c r="L1780" s="444">
        <f t="shared" ca="1" si="114"/>
        <v>-733679202.90089154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-733679202.90089154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-3056996.6787537145</v>
      </c>
      <c r="L1781" s="444">
        <f t="shared" ca="1" si="114"/>
        <v>-736736199.57964528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-736736199.57964528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-3069734.1649151887</v>
      </c>
      <c r="L1782" s="444">
        <f t="shared" ca="1" si="114"/>
        <v>-739805933.74456048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-739805933.74456048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-3082524.7239356688</v>
      </c>
      <c r="L1783" s="444">
        <f t="shared" ca="1" si="114"/>
        <v>-742888458.4684962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-742888458.4684962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-3095368.5769520677</v>
      </c>
      <c r="L1784" s="444">
        <f t="shared" ca="1" si="114"/>
        <v>-745983827.0454483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-745983827.0454483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-3108265.9460227014</v>
      </c>
      <c r="L1785" s="444">
        <f t="shared" ca="1" si="114"/>
        <v>-749092092.99147105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-749092092.99147105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-3121217.0541311293</v>
      </c>
      <c r="L1786" s="444">
        <f t="shared" ca="1" si="114"/>
        <v>-752213310.0456022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-752213310.0456022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-3134222.1251900094</v>
      </c>
      <c r="L1787" s="444">
        <f t="shared" ca="1" si="114"/>
        <v>-755347532.17079222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-755347532.17079222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-3147281.3840449676</v>
      </c>
      <c r="L1788" s="444">
        <f t="shared" ca="1" si="114"/>
        <v>-758494813.55483723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-758494813.55483723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-3160395.0564784883</v>
      </c>
      <c r="L1789" s="444">
        <f t="shared" ca="1" si="114"/>
        <v>-761655208.61131573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-761655208.61131573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-3173563.3692138153</v>
      </c>
      <c r="L1790" s="444">
        <f t="shared" ca="1" si="114"/>
        <v>-764828771.98052955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-764828771.98052955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-3186786.5499188732</v>
      </c>
      <c r="L1791" s="444">
        <f t="shared" ca="1" si="114"/>
        <v>-768015558.53044844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-768015558.53044844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-3200064.8272102019</v>
      </c>
      <c r="L1792" s="444">
        <f t="shared" ca="1" si="114"/>
        <v>-771215623.35765862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-771215623.35765862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-3213398.4306569109</v>
      </c>
      <c r="L1793" s="444">
        <f t="shared" ref="L1793:L2047" ca="1" si="119">I1793-J1793+K1793</f>
        <v>-774429021.78831553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-774429021.78831553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-3226787.590784648</v>
      </c>
      <c r="L1794" s="444">
        <f t="shared" ca="1" si="119"/>
        <v>-777655809.3791002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-777655809.3791002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-3240232.5390795842</v>
      </c>
      <c r="L1795" s="444">
        <f t="shared" ca="1" si="119"/>
        <v>-780896041.91817975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-780896041.91817975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-3253733.5079924157</v>
      </c>
      <c r="L1796" s="444">
        <f t="shared" ca="1" si="119"/>
        <v>-784149775.42617214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-784149775.42617214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-3267290.7309423839</v>
      </c>
      <c r="L1797" s="444">
        <f t="shared" ca="1" si="119"/>
        <v>-787417066.15711451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-787417066.15711451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-3280904.4423213103</v>
      </c>
      <c r="L1798" s="444">
        <f t="shared" ca="1" si="119"/>
        <v>-790697970.59943581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-790697970.59943581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-3294574.8774976493</v>
      </c>
      <c r="L1799" s="444">
        <f t="shared" ca="1" si="119"/>
        <v>-793992545.47693348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-793992545.47693348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-3308302.2728205561</v>
      </c>
      <c r="L1800" s="444">
        <f t="shared" ca="1" si="119"/>
        <v>-797300847.74975407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-797300847.74975407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-3322086.8656239752</v>
      </c>
      <c r="L1801" s="444">
        <f t="shared" ca="1" si="119"/>
        <v>-800622934.61537802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-800622934.61537802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-3335928.8942307415</v>
      </c>
      <c r="L1802" s="444">
        <f t="shared" ca="1" si="119"/>
        <v>-803958863.50960875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-803958863.50960875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-3349828.597956703</v>
      </c>
      <c r="L1803" s="444">
        <f t="shared" ca="1" si="119"/>
        <v>-807308692.1075654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-807308692.1075654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-3363786.217114856</v>
      </c>
      <c r="L1804" s="444">
        <f t="shared" ca="1" si="119"/>
        <v>-810672478.32468021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-810672478.32468021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-3377801.9930195007</v>
      </c>
      <c r="L1805" s="444">
        <f t="shared" ca="1" si="119"/>
        <v>-814050280.31769967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-814050280.31769967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-3391876.1679904154</v>
      </c>
      <c r="L1806" s="444">
        <f t="shared" ca="1" si="119"/>
        <v>-817442156.48569012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-817442156.48569012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-3406008.9853570419</v>
      </c>
      <c r="L1807" s="444">
        <f t="shared" ca="1" si="119"/>
        <v>-820848165.47104716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-820848165.47104716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-3420200.6894626967</v>
      </c>
      <c r="L1808" s="444">
        <f t="shared" ca="1" si="119"/>
        <v>-824268366.16050982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-824268366.16050982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-3434451.525668791</v>
      </c>
      <c r="L1809" s="444">
        <f t="shared" ca="1" si="119"/>
        <v>-827702817.68617857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-827702817.68617857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-3448761.7403590772</v>
      </c>
      <c r="L1810" s="444">
        <f t="shared" ca="1" si="119"/>
        <v>-831151579.42653763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-831151579.42653763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-3463131.5809439067</v>
      </c>
      <c r="L1811" s="444">
        <f t="shared" ca="1" si="119"/>
        <v>-834614711.00748158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-834614711.00748158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-3477561.2958645066</v>
      </c>
      <c r="L1812" s="444">
        <f t="shared" ca="1" si="119"/>
        <v>-838092272.30334604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-838092272.30334604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-3492051.1345972749</v>
      </c>
      <c r="L1813" s="444">
        <f t="shared" ca="1" si="119"/>
        <v>-841584323.43794334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-841584323.43794334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-3506601.3476580973</v>
      </c>
      <c r="L1814" s="444">
        <f t="shared" ca="1" si="119"/>
        <v>-845090924.78560138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-845090924.78560138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-3521212.1866066731</v>
      </c>
      <c r="L1815" s="444">
        <f t="shared" ca="1" si="119"/>
        <v>-848612136.97220802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-848612136.97220802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-3535883.9040508661</v>
      </c>
      <c r="L1816" s="444">
        <f t="shared" ca="1" si="119"/>
        <v>-852148020.87625885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-852148020.87625885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-3550616.7536510783</v>
      </c>
      <c r="L1817" s="444">
        <f t="shared" ca="1" si="119"/>
        <v>-855698637.62990987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-855698637.62990987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-3565410.9901246242</v>
      </c>
      <c r="L1818" s="444">
        <f t="shared" ca="1" si="119"/>
        <v>-859264048.62003446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-859264048.62003446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-3580266.8692501439</v>
      </c>
      <c r="L1819" s="444">
        <f t="shared" ca="1" si="119"/>
        <v>-862844315.48928463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-862844315.48928463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-3595184.6478720191</v>
      </c>
      <c r="L1820" s="444">
        <f t="shared" ca="1" si="119"/>
        <v>-866439500.13715661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-866439500.13715661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-3610164.5839048191</v>
      </c>
      <c r="L1821" s="444">
        <f t="shared" ca="1" si="119"/>
        <v>-870049664.72106147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-870049664.72106147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-3625206.9363377565</v>
      </c>
      <c r="L1822" s="444">
        <f t="shared" ca="1" si="119"/>
        <v>-873674871.65739918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-873674871.65739918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-3640311.965239163</v>
      </c>
      <c r="L1823" s="444">
        <f t="shared" ca="1" si="119"/>
        <v>-877315183.62263834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-877315183.62263834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-3655479.9317609929</v>
      </c>
      <c r="L1824" s="444">
        <f t="shared" ca="1" si="119"/>
        <v>-880970663.55439937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-880970663.55439937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-3670711.0981433303</v>
      </c>
      <c r="L1825" s="444">
        <f t="shared" ca="1" si="119"/>
        <v>-884641374.65254271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-884641374.65254271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-3686005.7277189279</v>
      </c>
      <c r="L1826" s="444">
        <f t="shared" ca="1" si="119"/>
        <v>-888327380.38026166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-888327380.38026166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-3701364.0849177563</v>
      </c>
      <c r="L1827" s="444">
        <f t="shared" ca="1" si="119"/>
        <v>-892028744.46517944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-892028744.46517944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-3716786.4352715812</v>
      </c>
      <c r="L1828" s="444">
        <f t="shared" ca="1" si="119"/>
        <v>-895745530.90045106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-895745530.90045106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-3732273.0454185461</v>
      </c>
      <c r="L1829" s="444">
        <f t="shared" ca="1" si="119"/>
        <v>-899477803.94586957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-899477803.94586957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-3747824.1831077896</v>
      </c>
      <c r="L1830" s="444">
        <f t="shared" ca="1" si="119"/>
        <v>-903225628.1289773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-903225628.1289773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-3763440.1172040715</v>
      </c>
      <c r="L1831" s="444">
        <f t="shared" ca="1" si="119"/>
        <v>-906989068.24618137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-906989068.24618137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-3779121.1176924221</v>
      </c>
      <c r="L1832" s="444">
        <f t="shared" ca="1" si="119"/>
        <v>-910768189.36387384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-910768189.36387384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-3794867.4556828081</v>
      </c>
      <c r="L1833" s="444">
        <f t="shared" ca="1" si="119"/>
        <v>-914563056.81955659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-914563056.81955659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-3810679.4034148185</v>
      </c>
      <c r="L1834" s="444">
        <f t="shared" ca="1" si="119"/>
        <v>-918373736.22297144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-918373736.22297144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-3826557.2342623807</v>
      </c>
      <c r="L1835" s="444">
        <f t="shared" ca="1" si="119"/>
        <v>-922200293.45723379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-922200293.45723379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-3842501.2227384737</v>
      </c>
      <c r="L1836" s="444">
        <f t="shared" ca="1" si="119"/>
        <v>-926042794.67997229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-926042794.67997229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-3858511.6444998845</v>
      </c>
      <c r="L1837" s="444">
        <f t="shared" ca="1" si="119"/>
        <v>-929901306.32447219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-929901306.32447219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-3874588.7763519674</v>
      </c>
      <c r="L1838" s="444">
        <f t="shared" ca="1" si="119"/>
        <v>-933775895.10082412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-933775895.10082412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-3890732.8962534345</v>
      </c>
      <c r="L1839" s="444">
        <f t="shared" ca="1" si="119"/>
        <v>-937666627.99707758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-937666627.99707758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-3906944.2833211566</v>
      </c>
      <c r="L1840" s="444">
        <f t="shared" ca="1" si="119"/>
        <v>-941573572.28039873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-941573572.28039873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-3923223.2178349942</v>
      </c>
      <c r="L1841" s="444">
        <f t="shared" ca="1" si="119"/>
        <v>-945496795.49823368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-945496795.49823368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-3939569.9812426404</v>
      </c>
      <c r="L1842" s="444">
        <f t="shared" ca="1" si="119"/>
        <v>-949436365.47947633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-949436365.47947633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-3955984.8561644848</v>
      </c>
      <c r="L1843" s="444">
        <f t="shared" ca="1" si="119"/>
        <v>-953392350.33564079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-953392350.33564079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-3972468.1263985033</v>
      </c>
      <c r="L1844" s="444">
        <f t="shared" ca="1" si="119"/>
        <v>-957364818.46203923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-957364818.46203923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-3989020.0769251641</v>
      </c>
      <c r="L1845" s="444">
        <f t="shared" ca="1" si="119"/>
        <v>-961353838.53896439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-961353838.53896439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-4005640.9939123518</v>
      </c>
      <c r="L1846" s="444">
        <f t="shared" ca="1" si="119"/>
        <v>-965359479.53287673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-965359479.53287673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-4022331.1647203197</v>
      </c>
      <c r="L1847" s="444">
        <f t="shared" ca="1" si="119"/>
        <v>-969381810.69759703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-969381810.69759703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-4039090.877906654</v>
      </c>
      <c r="L1848" s="444">
        <f t="shared" ca="1" si="119"/>
        <v>-973420901.57550371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-973420901.57550371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-4055920.4232312655</v>
      </c>
      <c r="L1849" s="444">
        <f t="shared" ca="1" si="119"/>
        <v>-977476821.99873495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-977476821.99873495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-4072820.091661395</v>
      </c>
      <c r="L1850" s="444">
        <f t="shared" ca="1" si="119"/>
        <v>-981549642.0903964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-981549642.0903964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-4089790.1753766518</v>
      </c>
      <c r="L1851" s="444">
        <f t="shared" ca="1" si="119"/>
        <v>-985639432.26577306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-985639432.26577306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-4106830.9677740545</v>
      </c>
      <c r="L1852" s="444">
        <f t="shared" ca="1" si="119"/>
        <v>-989746263.23354709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-989746263.23354709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-4123942.7634731126</v>
      </c>
      <c r="L1853" s="444">
        <f t="shared" ca="1" si="119"/>
        <v>-993870205.99702024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-993870205.99702024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-4141125.8583209179</v>
      </c>
      <c r="L1854" s="444">
        <f t="shared" ca="1" si="119"/>
        <v>-998011331.8553412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-998011331.8553412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-4158380.5493972548</v>
      </c>
      <c r="L1855" s="444">
        <f t="shared" ca="1" si="119"/>
        <v>-1002169712.4047384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-1002169712.4047384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-4175707.1350197433</v>
      </c>
      <c r="L1856" s="444">
        <f t="shared" ca="1" si="119"/>
        <v>-1006345419.5397582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-1006345419.5397582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-4193105.9147489918</v>
      </c>
      <c r="L1857" s="444">
        <f t="shared" ca="1" si="119"/>
        <v>-1010538525.4545072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-1010538525.4545072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-4210577.1893937802</v>
      </c>
      <c r="L1858" s="444">
        <f t="shared" ca="1" si="119"/>
        <v>-1014749102.643901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-1014749102.643901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-4228121.2610162543</v>
      </c>
      <c r="L1859" s="444">
        <f t="shared" ca="1" si="119"/>
        <v>-1018977223.9049172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-1018977223.9049172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-4245738.4329371555</v>
      </c>
      <c r="L1860" s="444">
        <f t="shared" ca="1" si="119"/>
        <v>-1023222962.3378544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-1023222962.3378544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-4263429.0097410595</v>
      </c>
      <c r="L1861" s="444">
        <f t="shared" ca="1" si="119"/>
        <v>-1027486391.3475955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-1027486391.3475955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-4281193.297281648</v>
      </c>
      <c r="L1862" s="444">
        <f t="shared" ca="1" si="119"/>
        <v>-1031767584.6448771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-1031767584.6448771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-4299031.6026869882</v>
      </c>
      <c r="L1863" s="444">
        <f t="shared" ca="1" si="119"/>
        <v>-1036066616.2475641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-1036066616.2475641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-4316944.2343648504</v>
      </c>
      <c r="L1864" s="444">
        <f t="shared" ca="1" si="119"/>
        <v>-1040383560.4819289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-1040383560.4819289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-4334931.5020080376</v>
      </c>
      <c r="L1865" s="444">
        <f t="shared" ca="1" si="119"/>
        <v>-1044718491.983937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-1044718491.983937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-4352993.7165997373</v>
      </c>
      <c r="L1866" s="444">
        <f t="shared" ca="1" si="119"/>
        <v>-1049071485.7005367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-1049071485.7005367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-4371131.1904189028</v>
      </c>
      <c r="L1867" s="444">
        <f t="shared" ca="1" si="119"/>
        <v>-1053442616.8909557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-1053442616.8909557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-4389344.2370456485</v>
      </c>
      <c r="L1868" s="444">
        <f t="shared" ca="1" si="119"/>
        <v>-1057831961.1280013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-1057831961.1280013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-4407633.171366673</v>
      </c>
      <c r="L1869" s="444">
        <f t="shared" ca="1" si="119"/>
        <v>-1062239594.299368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-1062239594.299368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-4425998.3095807005</v>
      </c>
      <c r="L1870" s="444">
        <f t="shared" ca="1" si="119"/>
        <v>-1066665592.6089487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-1066665592.6089487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-4444439.9692039527</v>
      </c>
      <c r="L1871" s="444">
        <f t="shared" ca="1" si="119"/>
        <v>-1071110032.5781527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-1071110032.5781527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-4462958.469075636</v>
      </c>
      <c r="L1872" s="444">
        <f t="shared" ca="1" si="119"/>
        <v>-1075572991.0472283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-1075572991.0472283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-4481554.1293634512</v>
      </c>
      <c r="L1873" s="444">
        <f t="shared" ca="1" si="119"/>
        <v>-1080054545.1765919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-1080054545.1765919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-4500227.2715691328</v>
      </c>
      <c r="L1874" s="444">
        <f t="shared" ca="1" si="119"/>
        <v>-1084554772.4481611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-1084554772.4481611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-4518978.2185340049</v>
      </c>
      <c r="L1875" s="444">
        <f t="shared" ca="1" si="119"/>
        <v>-1089073750.6666951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-1089073750.6666951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-4537807.2944445629</v>
      </c>
      <c r="L1876" s="444">
        <f t="shared" ca="1" si="119"/>
        <v>-1093611557.9611397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-1093611557.9611397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-4556714.8248380823</v>
      </c>
      <c r="L1877" s="444">
        <f t="shared" ca="1" si="119"/>
        <v>-1098168272.7859778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-1098168272.7859778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-4575701.1366082411</v>
      </c>
      <c r="L1878" s="444">
        <f t="shared" ca="1" si="119"/>
        <v>-1102743973.922586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-1102743973.922586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-4594766.5580107747</v>
      </c>
      <c r="L1879" s="444">
        <f t="shared" ca="1" si="119"/>
        <v>-1107338740.4805968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-1107338740.4805968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-4613911.418669153</v>
      </c>
      <c r="L1880" s="444">
        <f t="shared" ca="1" si="119"/>
        <v>-1111952651.899266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-1111952651.899266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-4633136.0495802751</v>
      </c>
      <c r="L1881" s="444">
        <f t="shared" ca="1" si="119"/>
        <v>-1116585787.9488463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-1116585787.9488463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-4652440.7831201926</v>
      </c>
      <c r="L1882" s="444">
        <f t="shared" ca="1" si="119"/>
        <v>-1121238228.7319665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-1121238228.7319665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-4671825.95304986</v>
      </c>
      <c r="L1883" s="444">
        <f t="shared" ca="1" si="119"/>
        <v>-1125910054.6850164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-1125910054.6850164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-4691291.8945209011</v>
      </c>
      <c r="L1884" s="444">
        <f t="shared" ca="1" si="119"/>
        <v>-1130601346.5795374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-1130601346.5795374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-4710838.9440814061</v>
      </c>
      <c r="L1885" s="444">
        <f t="shared" ca="1" si="119"/>
        <v>-1135312185.5236187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-1135312185.5236187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-4730467.4396817442</v>
      </c>
      <c r="L1886" s="444">
        <f t="shared" ca="1" si="119"/>
        <v>-1140042652.9633005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-1140042652.9633005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-4750177.7206804184</v>
      </c>
      <c r="L1887" s="444">
        <f t="shared" ca="1" si="119"/>
        <v>-1144792830.6839809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-1144792830.6839809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-4769970.1278499207</v>
      </c>
      <c r="L1888" s="444">
        <f t="shared" ca="1" si="119"/>
        <v>-1149562800.8118308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-1149562800.8118308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-4789845.0033826279</v>
      </c>
      <c r="L1889" s="444">
        <f t="shared" ca="1" si="119"/>
        <v>-1154352645.8152134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-1154352645.8152134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-4809802.6908967225</v>
      </c>
      <c r="L1890" s="444">
        <f t="shared" ca="1" si="119"/>
        <v>-1159162448.5061102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-1159162448.5061102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-4829843.535442126</v>
      </c>
      <c r="L1891" s="444">
        <f t="shared" ca="1" si="119"/>
        <v>-1163992292.0415523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-1163992292.0415523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-4849967.8835064676</v>
      </c>
      <c r="L1892" s="444">
        <f t="shared" ca="1" si="119"/>
        <v>-1168842259.9250588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-1168842259.9250588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-4870176.0830210783</v>
      </c>
      <c r="L1893" s="444">
        <f t="shared" ca="1" si="119"/>
        <v>-1173712436.00808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-1173712436.00808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-4890468.4833669998</v>
      </c>
      <c r="L1894" s="444">
        <f t="shared" ca="1" si="119"/>
        <v>-1178602904.491447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-1178602904.491447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-4910845.4353810288</v>
      </c>
      <c r="L1895" s="444">
        <f t="shared" ca="1" si="119"/>
        <v>-1183513749.9268279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-1183513749.9268279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-4931307.2913617827</v>
      </c>
      <c r="L1896" s="444">
        <f t="shared" ca="1" si="119"/>
        <v>-1188445057.2181897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-1188445057.2181897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-4951854.4050757904</v>
      </c>
      <c r="L1897" s="444">
        <f t="shared" ca="1" si="119"/>
        <v>-1193396911.6232655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-1193396911.6232655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-4972487.1317636063</v>
      </c>
      <c r="L1898" s="444">
        <f t="shared" ca="1" si="119"/>
        <v>-1198369398.7550292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-1198369398.7550292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-4993205.8281459548</v>
      </c>
      <c r="L1899" s="444">
        <f t="shared" ca="1" si="119"/>
        <v>-1203362604.5831752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-1203362604.5831752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-5014010.8524298966</v>
      </c>
      <c r="L1900" s="444">
        <f t="shared" ca="1" si="119"/>
        <v>-1208376615.435605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-1208376615.435605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-5034902.564315021</v>
      </c>
      <c r="L1901" s="444">
        <f t="shared" ca="1" si="119"/>
        <v>-1213411517.9999201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-1213411517.9999201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-5055881.3249996668</v>
      </c>
      <c r="L1902" s="444">
        <f t="shared" ca="1" si="119"/>
        <v>-1218467399.3249197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-1218467399.3249197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-5076947.4971871655</v>
      </c>
      <c r="L1903" s="444">
        <f t="shared" ca="1" si="119"/>
        <v>-1223544346.8221068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-1223544346.8221068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-5098101.4450921118</v>
      </c>
      <c r="L1904" s="444">
        <f t="shared" ca="1" si="119"/>
        <v>-1228642448.267199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-1228642448.267199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-5119343.5344466623</v>
      </c>
      <c r="L1905" s="444">
        <f t="shared" ca="1" si="119"/>
        <v>-1233761791.8016458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-1233761791.8016458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-5140674.1325068576</v>
      </c>
      <c r="L1906" s="444">
        <f t="shared" ca="1" si="119"/>
        <v>-1238902465.9341526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-1238902465.9341526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-5162093.6080589695</v>
      </c>
      <c r="L1907" s="444">
        <f t="shared" ca="1" si="119"/>
        <v>-1244064559.5422115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-1244064559.5422115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-5183602.331425881</v>
      </c>
      <c r="L1908" s="444">
        <f t="shared" ca="1" si="119"/>
        <v>-1249248161.8736374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-1249248161.8736374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-5205200.6744734896</v>
      </c>
      <c r="L1909" s="444">
        <f t="shared" ca="1" si="119"/>
        <v>-1254453362.548111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-1254453362.548111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-5226889.0106171286</v>
      </c>
      <c r="L1910" s="444">
        <f t="shared" ca="1" si="119"/>
        <v>-1259680251.558728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-1259680251.558728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-5248667.714828033</v>
      </c>
      <c r="L1911" s="444">
        <f t="shared" ca="1" si="119"/>
        <v>-1264928919.273556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-1264928919.273556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-5270537.1636398165</v>
      </c>
      <c r="L1912" s="444">
        <f t="shared" ca="1" si="119"/>
        <v>-1270199456.4371958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-1270199456.4371958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-5292497.7351549827</v>
      </c>
      <c r="L1913" s="444">
        <f t="shared" ca="1" si="119"/>
        <v>-1275491954.1723506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-1275491954.1723506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-5314549.8090514606</v>
      </c>
      <c r="L1914" s="444">
        <f t="shared" ca="1" si="119"/>
        <v>-1280806503.9814022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-1280806503.9814022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-5336693.7665891759</v>
      </c>
      <c r="L1915" s="444">
        <f t="shared" ca="1" si="119"/>
        <v>-1286143197.7479913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-1286143197.7479913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-5358929.9906166308</v>
      </c>
      <c r="L1916" s="444">
        <f t="shared" ca="1" si="119"/>
        <v>-1291502127.7386079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-1291502127.7386079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-5381258.8655775329</v>
      </c>
      <c r="L1917" s="444">
        <f t="shared" ca="1" si="119"/>
        <v>-1296883386.6041853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-1296883386.6041853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-5403680.7775174389</v>
      </c>
      <c r="L1918" s="444">
        <f t="shared" ca="1" si="119"/>
        <v>-1302287067.3817029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-1302287067.3817029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-5426196.1140904287</v>
      </c>
      <c r="L1919" s="444">
        <f t="shared" ca="1" si="119"/>
        <v>-1307713263.4957933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-1307713263.4957933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-5448805.2645658059</v>
      </c>
      <c r="L1920" s="444">
        <f t="shared" ca="1" si="119"/>
        <v>-1313162068.760359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-1313162068.760359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-5471508.6198348291</v>
      </c>
      <c r="L1921" s="444">
        <f t="shared" ca="1" si="119"/>
        <v>-1318633577.3801939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-1318633577.3801939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-5494306.5724174744</v>
      </c>
      <c r="L1922" s="444">
        <f t="shared" ca="1" si="119"/>
        <v>-1324127883.9526114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-1324127883.9526114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-5517199.5164692141</v>
      </c>
      <c r="L1923" s="444">
        <f t="shared" ca="1" si="119"/>
        <v>-1329645083.4690807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-1329645083.4690807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-5540187.8477878366</v>
      </c>
      <c r="L1924" s="444">
        <f t="shared" ca="1" si="119"/>
        <v>-1335185271.3168685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-1335185271.3168685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-5563271.9638202852</v>
      </c>
      <c r="L1925" s="444">
        <f t="shared" ca="1" si="119"/>
        <v>-1340748543.2806888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-1340748543.2806888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-5586452.2636695364</v>
      </c>
      <c r="L1926" s="444">
        <f t="shared" ca="1" si="119"/>
        <v>-1346334995.5443583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-1346334995.5443583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-5609729.1481014928</v>
      </c>
      <c r="L1927" s="444">
        <f t="shared" ca="1" si="119"/>
        <v>-1351944724.6924598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-1351944724.6924598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-5633103.019551916</v>
      </c>
      <c r="L1928" s="444">
        <f t="shared" ca="1" si="119"/>
        <v>-1357577827.7120118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-1357577827.7120118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-5656574.2821333827</v>
      </c>
      <c r="L1929" s="444">
        <f t="shared" ca="1" si="119"/>
        <v>-1363234401.9941452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-1363234401.9941452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-5680143.3416422717</v>
      </c>
      <c r="L1930" s="444">
        <f t="shared" ca="1" si="119"/>
        <v>-1368914545.3357875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-1368914545.3357875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-5703810.6055657817</v>
      </c>
      <c r="L1931" s="444">
        <f t="shared" ca="1" si="119"/>
        <v>-1374618355.9413533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-1374618355.9413533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-5727576.483088972</v>
      </c>
      <c r="L1932" s="444">
        <f t="shared" ca="1" si="119"/>
        <v>-1380345932.4244423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-1380345932.4244423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-5751441.3851018427</v>
      </c>
      <c r="L1933" s="444">
        <f t="shared" ca="1" si="119"/>
        <v>-1386097373.8095441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-1386097373.8095441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-5775405.7242064336</v>
      </c>
      <c r="L1934" s="444">
        <f t="shared" ca="1" si="119"/>
        <v>-1391872779.5337505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-1391872779.5337505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-5799469.9147239607</v>
      </c>
      <c r="L1935" s="444">
        <f t="shared" ca="1" si="119"/>
        <v>-1397672249.4484744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-1397672249.4484744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-5823634.3727019764</v>
      </c>
      <c r="L1936" s="444">
        <f t="shared" ca="1" si="119"/>
        <v>-1403495883.8211763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-1403495883.8211763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-5847899.5159215676</v>
      </c>
      <c r="L1937" s="444">
        <f t="shared" ca="1" si="119"/>
        <v>-1409343783.3370979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-1409343783.3370979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-5872265.7639045743</v>
      </c>
      <c r="L1938" s="444">
        <f t="shared" ca="1" si="119"/>
        <v>-1415216049.1010025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-1415216049.1010025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-5896733.5379208438</v>
      </c>
      <c r="L1939" s="444">
        <f t="shared" ca="1" si="119"/>
        <v>-1421112782.6389234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-1421112782.6389234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-5921303.2609955138</v>
      </c>
      <c r="L1940" s="444">
        <f t="shared" ca="1" si="119"/>
        <v>-1427034085.899919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-1427034085.899919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-5945975.3579163291</v>
      </c>
      <c r="L1941" s="444">
        <f t="shared" ca="1" si="119"/>
        <v>-1432980061.2578354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-1432980061.2578354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-5970750.2552409805</v>
      </c>
      <c r="L1942" s="444">
        <f t="shared" ca="1" si="119"/>
        <v>-1438950811.5130763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-1438950811.5130763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-5995628.3813044848</v>
      </c>
      <c r="L1943" s="444">
        <f t="shared" ca="1" si="119"/>
        <v>-1444946439.8943808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-1444946439.8943808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-6020610.1662265863</v>
      </c>
      <c r="L1944" s="444">
        <f t="shared" ca="1" si="119"/>
        <v>-1450967050.0606074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-1450967050.0606074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-6045696.0419191979</v>
      </c>
      <c r="L1945" s="444">
        <f t="shared" ca="1" si="119"/>
        <v>-1457012746.1025267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-1457012746.1025267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-6070886.4420938613</v>
      </c>
      <c r="L1946" s="444">
        <f t="shared" ca="1" si="119"/>
        <v>-1463083632.5446205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-1463083632.5446205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-6096181.802269252</v>
      </c>
      <c r="L1947" s="444">
        <f t="shared" ca="1" si="119"/>
        <v>-1469179814.3468897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-1469179814.3468897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-6121582.5597787071</v>
      </c>
      <c r="L1948" s="444">
        <f t="shared" ca="1" si="119"/>
        <v>-1475301396.9066684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-1475301396.9066684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-6147089.1537777847</v>
      </c>
      <c r="L1949" s="444">
        <f t="shared" ca="1" si="119"/>
        <v>-1481448486.0604463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-1481448486.0604463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-6172702.0252518598</v>
      </c>
      <c r="L1950" s="444">
        <f t="shared" ca="1" si="119"/>
        <v>-1487621188.0856981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-1487621188.0856981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-6198421.6170237418</v>
      </c>
      <c r="L1951" s="444">
        <f t="shared" ca="1" si="119"/>
        <v>-1493819609.7027218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-1493819609.7027218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-6224248.373761341</v>
      </c>
      <c r="L1952" s="444">
        <f t="shared" ca="1" si="119"/>
        <v>-1500043858.0764832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-1500043858.0764832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-6250182.7419853471</v>
      </c>
      <c r="L1953" s="444">
        <f t="shared" ca="1" si="119"/>
        <v>-1506294040.8184686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-1506294040.8184686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-6276225.1700769523</v>
      </c>
      <c r="L1954" s="444">
        <f t="shared" ca="1" si="119"/>
        <v>-1512570265.9885454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-1512570265.9885454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-6302376.1082856059</v>
      </c>
      <c r="L1955" s="444">
        <f t="shared" ca="1" si="119"/>
        <v>-1518872642.0968311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-1518872642.0968311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-6328636.0087367957</v>
      </c>
      <c r="L1956" s="444">
        <f t="shared" ca="1" si="119"/>
        <v>-1525201278.1055679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-1525201278.1055679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-6355005.3254398666</v>
      </c>
      <c r="L1957" s="444">
        <f t="shared" ca="1" si="119"/>
        <v>-1531556283.4310079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-1531556283.4310079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-6381484.5142958658</v>
      </c>
      <c r="L1958" s="444">
        <f t="shared" ca="1" si="119"/>
        <v>-1537937767.9453037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-1537937767.9453037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-6408074.0331054321</v>
      </c>
      <c r="L1959" s="444">
        <f t="shared" ca="1" si="119"/>
        <v>-1544345841.9784091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-1544345841.9784091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-6434774.3415767048</v>
      </c>
      <c r="L1960" s="444">
        <f t="shared" ca="1" si="119"/>
        <v>-1550780616.3199859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-1550780616.3199859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-6461585.9013332743</v>
      </c>
      <c r="L1961" s="444">
        <f t="shared" ca="1" si="119"/>
        <v>-1557242202.2213192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-1557242202.2213192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-6488509.1759221628</v>
      </c>
      <c r="L1962" s="444">
        <f t="shared" ca="1" si="119"/>
        <v>-1563730711.3972414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-1563730711.3972414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-6515544.630821839</v>
      </c>
      <c r="L1963" s="444">
        <f t="shared" ca="1" si="119"/>
        <v>-1570246256.0280633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-1570246256.0280633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-6542692.7334502637</v>
      </c>
      <c r="L1964" s="444">
        <f t="shared" ca="1" si="119"/>
        <v>-1576788948.7615135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-1576788948.7615135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-6569953.9531729724</v>
      </c>
      <c r="L1965" s="444">
        <f t="shared" ca="1" si="119"/>
        <v>-1583358902.7146864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-1583358902.7146864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-6597328.761311193</v>
      </c>
      <c r="L1966" s="444">
        <f t="shared" ca="1" si="119"/>
        <v>-1589956231.4759977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-1589956231.4759977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-6624817.6311499905</v>
      </c>
      <c r="L1967" s="444">
        <f t="shared" ca="1" si="119"/>
        <v>-1596581049.1071477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-1596581049.1071477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-6652421.0379464487</v>
      </c>
      <c r="L1968" s="444">
        <f t="shared" ca="1" si="119"/>
        <v>-1603233470.1450942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-1603233470.1450942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-6680139.4589378927</v>
      </c>
      <c r="L1969" s="444">
        <f t="shared" ca="1" si="119"/>
        <v>-1609913609.604032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-1609913609.604032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-6707973.3733501332</v>
      </c>
      <c r="L1970" s="444">
        <f t="shared" ca="1" si="119"/>
        <v>-1616621582.9773822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-1616621582.9773822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-6735923.2624057587</v>
      </c>
      <c r="L1971" s="444">
        <f t="shared" ca="1" si="119"/>
        <v>-1623357506.2397881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-1623357506.2397881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-6763989.6093324497</v>
      </c>
      <c r="L1972" s="444">
        <f t="shared" ca="1" si="119"/>
        <v>-1630121495.8491206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-1630121495.8491206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-6792172.8993713362</v>
      </c>
      <c r="L1973" s="444">
        <f t="shared" ca="1" si="119"/>
        <v>-1636913668.748492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-1636913668.748492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-6820473.6197853833</v>
      </c>
      <c r="L1974" s="444">
        <f t="shared" ca="1" si="119"/>
        <v>-1643734142.3682773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-1643734142.3682773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-6848892.2598678218</v>
      </c>
      <c r="L1975" s="444">
        <f t="shared" ca="1" si="119"/>
        <v>-1650583034.6281452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-1650583034.6281452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-6877429.3109506052</v>
      </c>
      <c r="L1976" s="444">
        <f t="shared" ca="1" si="119"/>
        <v>-1657460463.9390957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-1657460463.9390957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-6906085.2664128989</v>
      </c>
      <c r="L1977" s="444">
        <f t="shared" ca="1" si="119"/>
        <v>-1664366549.2055087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-1664366549.2055087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-6934860.6216896195</v>
      </c>
      <c r="L1978" s="444">
        <f t="shared" ca="1" si="119"/>
        <v>-1671301409.8271983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-1671301409.8271983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-6963755.8742799927</v>
      </c>
      <c r="L1979" s="444">
        <f t="shared" ca="1" si="119"/>
        <v>-1678265165.7014782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-1678265165.7014782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-6992771.5237561595</v>
      </c>
      <c r="L1980" s="444">
        <f t="shared" ca="1" si="119"/>
        <v>-1685257937.2252345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-1685257937.2252345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-7021908.0717718117</v>
      </c>
      <c r="L1981" s="444">
        <f t="shared" ca="1" si="119"/>
        <v>-1692279845.2970064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-1692279845.2970064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-7051166.0220708596</v>
      </c>
      <c r="L1982" s="444">
        <f t="shared" ca="1" si="119"/>
        <v>-1699331011.3190773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-1699331011.3190773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-7080545.8804961555</v>
      </c>
      <c r="L1983" s="444">
        <f t="shared" ca="1" si="119"/>
        <v>-1706411557.1995735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-1706411557.1995735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-7110048.1549982242</v>
      </c>
      <c r="L1984" s="444">
        <f t="shared" ca="1" si="119"/>
        <v>-1713521605.3545718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-1713521605.3545718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-7139673.3556440501</v>
      </c>
      <c r="L1985" s="444">
        <f t="shared" ca="1" si="119"/>
        <v>-1720661278.7102158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-1720661278.7102158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-7169421.9946258999</v>
      </c>
      <c r="L1986" s="444">
        <f t="shared" ca="1" si="119"/>
        <v>-1727830700.7048416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-1727830700.7048416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-7199294.5862701731</v>
      </c>
      <c r="L1987" s="444">
        <f t="shared" ca="1" si="119"/>
        <v>-1735029995.2911117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-1735029995.2911117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-7229291.6470462978</v>
      </c>
      <c r="L1988" s="444">
        <f t="shared" ca="1" si="119"/>
        <v>-1742259286.938158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-1742259286.938158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-7259413.6955756592</v>
      </c>
      <c r="L1989" s="444">
        <f t="shared" ca="1" si="119"/>
        <v>-1749518700.6337337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-1749518700.6337337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-7289661.2526405575</v>
      </c>
      <c r="L1990" s="444">
        <f t="shared" ca="1" si="119"/>
        <v>-1756808361.8863742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-1756808361.8863742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-7320034.8411932271</v>
      </c>
      <c r="L1991" s="444">
        <f t="shared" ca="1" si="119"/>
        <v>-1764128396.7275674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-1764128396.7275674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-7350534.9863648629</v>
      </c>
      <c r="L1992" s="444">
        <f t="shared" ca="1" si="119"/>
        <v>-1771478931.7139323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-1771478931.7139323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-7381162.2154747173</v>
      </c>
      <c r="L1993" s="444">
        <f t="shared" ca="1" si="119"/>
        <v>-1778860093.9294069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-1778860093.9294069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-7411917.0580391949</v>
      </c>
      <c r="L1994" s="444">
        <f t="shared" ca="1" si="119"/>
        <v>-1786272010.9874461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-1786272010.9874461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-7442800.0457810247</v>
      </c>
      <c r="L1995" s="444">
        <f t="shared" ca="1" si="119"/>
        <v>-1793714811.0332272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-1793714811.0332272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-7473811.7126384461</v>
      </c>
      <c r="L1996" s="444">
        <f t="shared" ca="1" si="119"/>
        <v>-1801188622.7458656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-1801188622.7458656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-7504952.5947744399</v>
      </c>
      <c r="L1997" s="444">
        <f t="shared" ca="1" si="119"/>
        <v>-1808693575.3406401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-1808693575.3406401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-7536223.2305859989</v>
      </c>
      <c r="L1998" s="444">
        <f t="shared" ca="1" si="119"/>
        <v>-1816229798.5712261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-1816229798.5712261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-7567624.1607134417</v>
      </c>
      <c r="L1999" s="444">
        <f t="shared" ca="1" si="119"/>
        <v>-1823797422.7319396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-1823797422.7319396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-7599155.9280497478</v>
      </c>
      <c r="L2000" s="444">
        <f t="shared" ca="1" si="119"/>
        <v>-1831396578.6599894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-1831396578.6599894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-7630819.0777499555</v>
      </c>
      <c r="L2001" s="444">
        <f t="shared" ca="1" si="119"/>
        <v>-1839027397.7377393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-1839027397.7377393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-7662614.1572405808</v>
      </c>
      <c r="L2002" s="444">
        <f t="shared" ca="1" si="119"/>
        <v>-1846690011.89498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-1846690011.89498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-7694541.716229083</v>
      </c>
      <c r="L2003" s="444">
        <f t="shared" ca="1" si="119"/>
        <v>-1854384553.6112092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-1854384553.6112092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-7726602.3067133706</v>
      </c>
      <c r="L2004" s="444">
        <f t="shared" ca="1" si="119"/>
        <v>-1862111155.9179225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-1862111155.9179225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-7758796.4829913443</v>
      </c>
      <c r="L2005" s="444">
        <f t="shared" ca="1" si="119"/>
        <v>-1869869952.400914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-1869869952.400914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-7791124.8016704759</v>
      </c>
      <c r="L2006" s="444">
        <f t="shared" ca="1" si="119"/>
        <v>-1877661077.2025845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-1877661077.2025845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-7823587.8216774361</v>
      </c>
      <c r="L2007" s="444">
        <f t="shared" ca="1" si="119"/>
        <v>-1885484665.024262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-1885484665.024262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-7856186.1042677574</v>
      </c>
      <c r="L2008" s="444">
        <f t="shared" ca="1" si="119"/>
        <v>-1893340851.1285298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-1893340851.1285298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-7888920.2130355407</v>
      </c>
      <c r="L2009" s="444">
        <f t="shared" ca="1" si="119"/>
        <v>-1901229771.3415654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-1901229771.3415654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-7921790.7139231898</v>
      </c>
      <c r="L2010" s="444">
        <f t="shared" ca="1" si="119"/>
        <v>-1909151562.0554886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-1909151562.0554886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-7954798.1752312025</v>
      </c>
      <c r="L2011" s="444">
        <f t="shared" ca="1" si="119"/>
        <v>-1917106360.2307198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-1917106360.2307198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-7987943.1676280005</v>
      </c>
      <c r="L2012" s="444">
        <f t="shared" ca="1" si="119"/>
        <v>-1925094303.3983479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-1925094303.3983479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-8021226.2641597837</v>
      </c>
      <c r="L2013" s="444">
        <f t="shared" ca="1" si="119"/>
        <v>-1933115529.6625075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-1933115529.6625075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-8054648.0402604481</v>
      </c>
      <c r="L2014" s="444">
        <f t="shared" ca="1" si="119"/>
        <v>-1941170177.7027681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-1941170177.7027681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-8088209.0737615339</v>
      </c>
      <c r="L2015" s="444">
        <f t="shared" ca="1" si="119"/>
        <v>-1949258386.7765296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-1949258386.7765296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-8121909.9449022077</v>
      </c>
      <c r="L2016" s="444">
        <f t="shared" ca="1" si="119"/>
        <v>-1957380296.7214317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-1957380296.7214317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-8155751.236339299</v>
      </c>
      <c r="L2017" s="444">
        <f t="shared" ca="1" si="119"/>
        <v>-1965536047.9577711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-1965536047.9577711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-8189733.5331573794</v>
      </c>
      <c r="L2018" s="444">
        <f t="shared" ca="1" si="119"/>
        <v>-1973725781.4909284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-1973725781.4909284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-8223857.4228788679</v>
      </c>
      <c r="L2019" s="444">
        <f t="shared" ca="1" si="119"/>
        <v>-1981949638.9138074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-1981949638.9138074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-8258123.495474197</v>
      </c>
      <c r="L2020" s="444">
        <f t="shared" ca="1" si="119"/>
        <v>-1990207762.4092815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-1990207762.4092815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-8292532.343372005</v>
      </c>
      <c r="L2021" s="444">
        <f t="shared" ca="1" si="119"/>
        <v>-1998500294.7526536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-1998500294.7526536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-8327084.5614693901</v>
      </c>
      <c r="L2022" s="444">
        <f t="shared" ca="1" si="119"/>
        <v>-2006827379.3141229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-2006827379.3141229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-8361780.7471421789</v>
      </c>
      <c r="L2023" s="444">
        <f t="shared" ca="1" si="119"/>
        <v>-2015189160.061265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-2015189160.061265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-8396621.5002552718</v>
      </c>
      <c r="L2024" s="444">
        <f t="shared" ca="1" si="119"/>
        <v>-2023585781.5615203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-2023585781.5615203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-8431607.423173001</v>
      </c>
      <c r="L2025" s="444">
        <f t="shared" ca="1" si="119"/>
        <v>-2032017388.9846933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-2032017388.9846933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-8466739.1207695547</v>
      </c>
      <c r="L2026" s="444">
        <f t="shared" ca="1" si="119"/>
        <v>-2040484128.1054628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-2040484128.1054628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-8502017.2004394289</v>
      </c>
      <c r="L2027" s="444">
        <f t="shared" ca="1" si="119"/>
        <v>-2048986145.3059022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-2048986145.3059022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-8537442.2721079271</v>
      </c>
      <c r="L2028" s="444">
        <f t="shared" ca="1" si="119"/>
        <v>-2057523587.5780101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-2057523587.5780101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-8573014.9482417088</v>
      </c>
      <c r="L2029" s="444">
        <f t="shared" ca="1" si="119"/>
        <v>-2066096602.5262518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-2066096602.5262518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-8608735.843859382</v>
      </c>
      <c r="L2030" s="444">
        <f t="shared" ca="1" si="119"/>
        <v>-2074705338.3701112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-2074705338.3701112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-8644605.5765421297</v>
      </c>
      <c r="L2031" s="444">
        <f t="shared" ca="1" si="119"/>
        <v>-2083349943.9466534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-2083349943.9466534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-8680624.7664443888</v>
      </c>
      <c r="L2032" s="444">
        <f t="shared" ca="1" si="119"/>
        <v>-2092030568.7130978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-2092030568.7130978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-8716794.0363045745</v>
      </c>
      <c r="L2033" s="444">
        <f t="shared" ca="1" si="119"/>
        <v>-2100747362.7494023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-2100747362.7494023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-8753114.0114558432</v>
      </c>
      <c r="L2034" s="444">
        <f t="shared" ca="1" si="119"/>
        <v>-2109500476.7608581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-2109500476.7608581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-8789585.319836909</v>
      </c>
      <c r="L2035" s="444">
        <f t="shared" ca="1" si="119"/>
        <v>-2118290062.0806949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-2118290062.0806949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-8826208.5920028947</v>
      </c>
      <c r="L2036" s="444">
        <f t="shared" ca="1" si="119"/>
        <v>-2127116270.6726978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-2127116270.6726978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-8862984.4611362405</v>
      </c>
      <c r="L2037" s="444">
        <f t="shared" ca="1" si="119"/>
        <v>-2135979255.1338341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-2135979255.1338341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-8899913.5630576406</v>
      </c>
      <c r="L2038" s="444">
        <f t="shared" ca="1" si="119"/>
        <v>-2144879168.6968918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-2144879168.6968918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-8936996.5362370498</v>
      </c>
      <c r="L2039" s="444">
        <f t="shared" ca="1" si="119"/>
        <v>-2153816165.233129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-2153816165.233129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-8974234.0218047034</v>
      </c>
      <c r="L2040" s="444">
        <f t="shared" ca="1" si="119"/>
        <v>-2162790399.2549338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-2162790399.2549338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-9011626.6635622233</v>
      </c>
      <c r="L2041" s="444">
        <f t="shared" ca="1" si="119"/>
        <v>-2171802025.9184961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-2171802025.9184961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-9049175.1079937331</v>
      </c>
      <c r="L2042" s="444">
        <f t="shared" ca="1" si="119"/>
        <v>-2180851201.0264897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-2180851201.0264897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-9086880.0042770412</v>
      </c>
      <c r="L2043" s="444">
        <f t="shared" ca="1" si="119"/>
        <v>-2189938081.030767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-2189938081.030767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-9124742.004294863</v>
      </c>
      <c r="L2044" s="444">
        <f t="shared" ca="1" si="119"/>
        <v>-2199062823.0350618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-2199062823.0350618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-9162761.7626460902</v>
      </c>
      <c r="L2045" s="444">
        <f t="shared" ca="1" si="119"/>
        <v>-2208225584.797708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-2208225584.797708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-9200939.9366571158</v>
      </c>
      <c r="L2046" s="444">
        <f t="shared" ca="1" si="119"/>
        <v>-2217426524.734365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-2217426524.734365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-9239277.1863931865</v>
      </c>
      <c r="L2047" s="444">
        <f t="shared" ca="1" si="119"/>
        <v>-2226665801.9207582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-2226665801.9207582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-9277774.1746698264</v>
      </c>
      <c r="L2048" s="444">
        <f t="shared" ref="L2048:L2302" ca="1" si="124">I2048-J2048+K2048</f>
        <v>-2235943576.095428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-2235943576.095428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-9316431.5670642834</v>
      </c>
      <c r="L2049" s="444">
        <f t="shared" ca="1" si="124"/>
        <v>-2245260007.6624923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-2245260007.6624923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-9355250.031927051</v>
      </c>
      <c r="L2050" s="444">
        <f t="shared" ca="1" si="124"/>
        <v>-2254615257.6944194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-2254615257.6944194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-9394230.2403934132</v>
      </c>
      <c r="L2051" s="444">
        <f t="shared" ca="1" si="124"/>
        <v>-2264009487.934813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-2264009487.934813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-9433372.8663950544</v>
      </c>
      <c r="L2052" s="444">
        <f t="shared" ca="1" si="124"/>
        <v>-2273442860.801208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-2273442860.801208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-9472678.5866717007</v>
      </c>
      <c r="L2053" s="444">
        <f t="shared" ca="1" si="124"/>
        <v>-2282915539.3878798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-2282915539.3878798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-9512148.0807828326</v>
      </c>
      <c r="L2054" s="444">
        <f t="shared" ca="1" si="124"/>
        <v>-2292427687.4686627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-2292427687.4686627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-9551782.0311194286</v>
      </c>
      <c r="L2055" s="444">
        <f t="shared" ca="1" si="124"/>
        <v>-2301979469.4997821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-2301979469.4997821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-9591581.1229157578</v>
      </c>
      <c r="L2056" s="444">
        <f t="shared" ca="1" si="124"/>
        <v>-2311571050.6226978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-2311571050.6226978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-9631546.0442612413</v>
      </c>
      <c r="L2057" s="444">
        <f t="shared" ca="1" si="124"/>
        <v>-2321202596.6669593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-2321202596.6669593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-9671677.4861123301</v>
      </c>
      <c r="L2058" s="444">
        <f t="shared" ca="1" si="124"/>
        <v>-2330874274.1530714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-2330874274.1530714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-9711976.1423044633</v>
      </c>
      <c r="L2059" s="444">
        <f t="shared" ca="1" si="124"/>
        <v>-2340586250.2953758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-2340586250.2953758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-9752442.7095640656</v>
      </c>
      <c r="L2060" s="444">
        <f t="shared" ca="1" si="124"/>
        <v>-2350338693.00494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-2350338693.00494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-9793077.8875205833</v>
      </c>
      <c r="L2061" s="444">
        <f t="shared" ca="1" si="124"/>
        <v>-2360131770.8924608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-2360131770.8924608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-9833882.3787185866</v>
      </c>
      <c r="L2062" s="444">
        <f t="shared" ca="1" si="124"/>
        <v>-2369965653.2711792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-2369965653.2711792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-9874856.8886299133</v>
      </c>
      <c r="L2063" s="444">
        <f t="shared" ca="1" si="124"/>
        <v>-2379840510.1598091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-2379840510.1598091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-9916002.1256658714</v>
      </c>
      <c r="L2064" s="444">
        <f t="shared" ca="1" si="124"/>
        <v>-2389756512.2854748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-2389756512.2854748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-9957318.8011894785</v>
      </c>
      <c r="L2065" s="444">
        <f t="shared" ca="1" si="124"/>
        <v>-2399713831.0866642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-2399713831.0866642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-9998807.6295277681</v>
      </c>
      <c r="L2066" s="444">
        <f t="shared" ca="1" si="124"/>
        <v>-2409712638.7161918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-2409712638.7161918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-10040469.327984132</v>
      </c>
      <c r="L2067" s="444">
        <f t="shared" ca="1" si="124"/>
        <v>-2419753108.0441761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-2419753108.0441761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-10082304.616850734</v>
      </c>
      <c r="L2068" s="444">
        <f t="shared" ca="1" si="124"/>
        <v>-2429835412.661027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-2429835412.661027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-10124314.219420945</v>
      </c>
      <c r="L2069" s="444">
        <f t="shared" ca="1" si="124"/>
        <v>-2439959726.8804479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-2439959726.8804479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-10166498.862001866</v>
      </c>
      <c r="L2070" s="444">
        <f t="shared" ca="1" si="124"/>
        <v>-2450126225.7424498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-2450126225.7424498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-10208859.273926875</v>
      </c>
      <c r="L2071" s="444">
        <f t="shared" ca="1" si="124"/>
        <v>-2460335085.0163765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-2460335085.0163765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-10251396.187568236</v>
      </c>
      <c r="L2072" s="444">
        <f t="shared" ca="1" si="124"/>
        <v>-2470586481.2039447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-2470586481.2039447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-10294110.338349769</v>
      </c>
      <c r="L2073" s="444">
        <f t="shared" ca="1" si="124"/>
        <v>-2480880591.5422945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-2480880591.5422945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-10337002.46475956</v>
      </c>
      <c r="L2074" s="444">
        <f t="shared" ca="1" si="124"/>
        <v>-2491217594.0070539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-2491217594.0070539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-10380073.308362724</v>
      </c>
      <c r="L2075" s="444">
        <f t="shared" ca="1" si="124"/>
        <v>-2501597667.3154168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-2501597667.3154168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-10423323.613814237</v>
      </c>
      <c r="L2076" s="444">
        <f t="shared" ca="1" si="124"/>
        <v>-2512020990.9292312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-2512020990.9292312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-10466754.128871797</v>
      </c>
      <c r="L2077" s="444">
        <f t="shared" ca="1" si="124"/>
        <v>-2522487745.0581031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-2522487745.0581031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-10510365.604408763</v>
      </c>
      <c r="L2078" s="444">
        <f t="shared" ca="1" si="124"/>
        <v>-2532998110.6625118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-2532998110.6625118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-10554158.794427132</v>
      </c>
      <c r="L2079" s="444">
        <f t="shared" ca="1" si="124"/>
        <v>-2543552269.4569387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-2543552269.4569387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-10598134.456070578</v>
      </c>
      <c r="L2080" s="444">
        <f t="shared" ca="1" si="124"/>
        <v>-2554150403.9130092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-2554150403.9130092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-10642293.349637538</v>
      </c>
      <c r="L2081" s="444">
        <f t="shared" ca="1" si="124"/>
        <v>-2564792697.2626467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-2564792697.2626467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-10686636.238594361</v>
      </c>
      <c r="L2082" s="444">
        <f t="shared" ca="1" si="124"/>
        <v>-2575479333.5012412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-2575479333.5012412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-10731163.889588505</v>
      </c>
      <c r="L2083" s="444">
        <f t="shared" ca="1" si="124"/>
        <v>-2586210497.3908296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-2586210497.3908296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-10775877.072461789</v>
      </c>
      <c r="L2084" s="444">
        <f t="shared" ca="1" si="124"/>
        <v>-2596986374.4632912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-2596986374.4632912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-10820776.560263714</v>
      </c>
      <c r="L2085" s="444">
        <f t="shared" ca="1" si="124"/>
        <v>-2607807151.0235548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-2607807151.0235548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-10865863.129264811</v>
      </c>
      <c r="L2086" s="444">
        <f t="shared" ca="1" si="124"/>
        <v>-2618673014.1528196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-2618673014.1528196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-10911137.558970083</v>
      </c>
      <c r="L2087" s="444">
        <f t="shared" ca="1" si="124"/>
        <v>-2629584151.7117896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-2629584151.7117896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-10956600.632132456</v>
      </c>
      <c r="L2088" s="444">
        <f t="shared" ca="1" si="124"/>
        <v>-2640540752.3439221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-2640540752.3439221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-11002253.134766342</v>
      </c>
      <c r="L2089" s="444">
        <f t="shared" ca="1" si="124"/>
        <v>-2651543005.4786887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-2651543005.4786887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-11048095.856161203</v>
      </c>
      <c r="L2090" s="444">
        <f t="shared" ca="1" si="124"/>
        <v>-2662591101.3348498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-2662591101.3348498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-11094129.588895207</v>
      </c>
      <c r="L2091" s="444">
        <f t="shared" ca="1" si="124"/>
        <v>-2673685230.9237452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-2673685230.9237452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-11140355.128848938</v>
      </c>
      <c r="L2092" s="444">
        <f t="shared" ca="1" si="124"/>
        <v>-2684825586.0525942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-2684825586.0525942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-11186773.275219142</v>
      </c>
      <c r="L2093" s="444">
        <f t="shared" ca="1" si="124"/>
        <v>-2696012359.3278131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-2696012359.3278131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-11233384.830532555</v>
      </c>
      <c r="L2094" s="444">
        <f t="shared" ca="1" si="124"/>
        <v>-2707245744.1583457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-2707245744.1583457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-11280190.600659773</v>
      </c>
      <c r="L2095" s="444">
        <f t="shared" ca="1" si="124"/>
        <v>-2718525934.7590055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-2718525934.7590055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-11327191.394829189</v>
      </c>
      <c r="L2096" s="444">
        <f t="shared" ca="1" si="124"/>
        <v>-2729853126.1538348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-2729853126.1538348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-11374388.025640978</v>
      </c>
      <c r="L2097" s="444">
        <f t="shared" ca="1" si="124"/>
        <v>-2741227514.1794758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-2741227514.1794758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-11421781.309081148</v>
      </c>
      <c r="L2098" s="444">
        <f t="shared" ca="1" si="124"/>
        <v>-2752649295.4885569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-2752649295.4885569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-11469372.064535653</v>
      </c>
      <c r="L2099" s="444">
        <f t="shared" ca="1" si="124"/>
        <v>-2764118667.5530925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-2764118667.5530925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-11517161.114804551</v>
      </c>
      <c r="L2100" s="444">
        <f t="shared" ca="1" si="124"/>
        <v>-2775635828.6678972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-2775635828.6678972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-11565149.286116239</v>
      </c>
      <c r="L2101" s="444">
        <f t="shared" ca="1" si="124"/>
        <v>-2787200977.9540133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-2787200977.9540133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-11613337.408141723</v>
      </c>
      <c r="L2102" s="444">
        <f t="shared" ca="1" si="124"/>
        <v>-2798814315.362155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-2798814315.362155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-11661726.314008979</v>
      </c>
      <c r="L2103" s="444">
        <f t="shared" ca="1" si="124"/>
        <v>-2810476041.6761642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-2810476041.6761642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-11710316.84031735</v>
      </c>
      <c r="L2104" s="444">
        <f t="shared" ca="1" si="124"/>
        <v>-2822186358.5164814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-2822186358.5164814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-11759109.827152006</v>
      </c>
      <c r="L2105" s="444">
        <f t="shared" ca="1" si="124"/>
        <v>-2833945468.3436332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-2833945468.3436332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-11808106.118098471</v>
      </c>
      <c r="L2106" s="444">
        <f t="shared" ca="1" si="124"/>
        <v>-2845753574.4617314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-2845753574.4617314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-11857306.560257215</v>
      </c>
      <c r="L2107" s="444">
        <f t="shared" ca="1" si="124"/>
        <v>-2857610881.0219889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-2857610881.0219889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-11906712.004258286</v>
      </c>
      <c r="L2108" s="444">
        <f t="shared" ca="1" si="124"/>
        <v>-2869517593.026247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-2869517593.026247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-11956323.304276029</v>
      </c>
      <c r="L2109" s="444">
        <f t="shared" ca="1" si="124"/>
        <v>-2881473916.330523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-2881473916.330523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-12006141.318043847</v>
      </c>
      <c r="L2110" s="444">
        <f t="shared" ca="1" si="124"/>
        <v>-2893480057.6485667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-2893480057.6485667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-12056166.906869028</v>
      </c>
      <c r="L2111" s="444">
        <f t="shared" ca="1" si="124"/>
        <v>-2905536224.5554357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-2905536224.5554357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-12106400.935647648</v>
      </c>
      <c r="L2112" s="444">
        <f t="shared" ca="1" si="124"/>
        <v>-2917642625.4910831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-2917642625.4910831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-12156844.272879513</v>
      </c>
      <c r="L2113" s="444">
        <f t="shared" ca="1" si="124"/>
        <v>-2929799469.7639627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-2929799469.7639627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-12207497.790683178</v>
      </c>
      <c r="L2114" s="444">
        <f t="shared" ca="1" si="124"/>
        <v>-2942006967.554646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-2942006967.554646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-12258362.364811026</v>
      </c>
      <c r="L2115" s="444">
        <f t="shared" ca="1" si="124"/>
        <v>-2954265329.919457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-2954265329.919457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-12309438.874664403</v>
      </c>
      <c r="L2116" s="444">
        <f t="shared" ca="1" si="124"/>
        <v>-2966574768.7941213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-2966574768.7941213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-12360728.203308839</v>
      </c>
      <c r="L2117" s="444">
        <f t="shared" ca="1" si="124"/>
        <v>-2978935496.9974303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-2978935496.9974303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-12412231.237489292</v>
      </c>
      <c r="L2118" s="444">
        <f t="shared" ca="1" si="124"/>
        <v>-2991347728.2349195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-2991347728.2349195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-12463948.867645498</v>
      </c>
      <c r="L2119" s="444">
        <f t="shared" ca="1" si="124"/>
        <v>-3003811677.1025648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-3003811677.1025648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-12515881.987927353</v>
      </c>
      <c r="L2120" s="444">
        <f t="shared" ca="1" si="124"/>
        <v>-3016327559.0904922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-3016327559.0904922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-12568031.496210385</v>
      </c>
      <c r="L2121" s="444">
        <f t="shared" ca="1" si="124"/>
        <v>-3028895590.5867028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-3028895590.5867028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-12620398.294111261</v>
      </c>
      <c r="L2122" s="444">
        <f t="shared" ca="1" si="124"/>
        <v>-3041515988.8808141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-3041515988.8808141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-12672983.287003392</v>
      </c>
      <c r="L2123" s="444">
        <f t="shared" ca="1" si="124"/>
        <v>-3054188972.1678176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-3054188972.1678176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-12725787.384032574</v>
      </c>
      <c r="L2124" s="444">
        <f t="shared" ca="1" si="124"/>
        <v>-3066914759.5518503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-3066914759.5518503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-12778811.498132709</v>
      </c>
      <c r="L2125" s="444">
        <f t="shared" ca="1" si="124"/>
        <v>-3079693571.049983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-3079693571.049983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-12832056.546041597</v>
      </c>
      <c r="L2126" s="444">
        <f t="shared" ca="1" si="124"/>
        <v>-3092525627.5960245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-3092525627.5960245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-12885523.448316768</v>
      </c>
      <c r="L2127" s="444">
        <f t="shared" ca="1" si="124"/>
        <v>-3105411151.0443411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-3105411151.0443411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-12939213.12935142</v>
      </c>
      <c r="L2128" s="444">
        <f t="shared" ca="1" si="124"/>
        <v>-3118350364.1736927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-3118350364.1736927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-12993126.517390385</v>
      </c>
      <c r="L2129" s="444">
        <f t="shared" ca="1" si="124"/>
        <v>-3131343490.691083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-3131343490.691083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-13047264.544546179</v>
      </c>
      <c r="L2130" s="444">
        <f t="shared" ca="1" si="124"/>
        <v>-3144390755.2356291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-3144390755.2356291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-13101628.146815121</v>
      </c>
      <c r="L2131" s="444">
        <f t="shared" ca="1" si="124"/>
        <v>-3157492383.3824444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-3157492383.3824444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-13156218.264093518</v>
      </c>
      <c r="L2132" s="444">
        <f t="shared" ca="1" si="124"/>
        <v>-3170648601.6465378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-3170648601.6465378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-13211035.840193907</v>
      </c>
      <c r="L2133" s="444">
        <f t="shared" ca="1" si="124"/>
        <v>-3183859637.4867315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-3183859637.4867315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-13266081.822861381</v>
      </c>
      <c r="L2134" s="444">
        <f t="shared" ca="1" si="124"/>
        <v>-3197125719.3095927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-3197125719.3095927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-13321357.163789969</v>
      </c>
      <c r="L2135" s="444">
        <f t="shared" ca="1" si="124"/>
        <v>-3210447076.4733825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-3210447076.4733825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-13376862.818639094</v>
      </c>
      <c r="L2136" s="444">
        <f t="shared" ca="1" si="124"/>
        <v>-3223823939.2920218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-3223823939.2920218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-13432599.74705009</v>
      </c>
      <c r="L2137" s="444">
        <f t="shared" ca="1" si="124"/>
        <v>-3237256539.039072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-3237256539.039072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-13488568.9126628</v>
      </c>
      <c r="L2138" s="444">
        <f t="shared" ca="1" si="124"/>
        <v>-3250745107.951735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-3250745107.951735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-13544771.283132229</v>
      </c>
      <c r="L2139" s="444">
        <f t="shared" ca="1" si="124"/>
        <v>-3264289879.2348671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-3264289879.2348671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-13601207.830145279</v>
      </c>
      <c r="L2140" s="444">
        <f t="shared" ca="1" si="124"/>
        <v>-3277891087.0650125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-3277891087.0650125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-13657879.529437551</v>
      </c>
      <c r="L2141" s="444">
        <f t="shared" ca="1" si="124"/>
        <v>-3291548966.59445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-3291548966.59445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-13714787.360810207</v>
      </c>
      <c r="L2142" s="444">
        <f t="shared" ca="1" si="124"/>
        <v>-3305263753.9552603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-3305263753.9552603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-13771932.308146918</v>
      </c>
      <c r="L2143" s="444">
        <f t="shared" ca="1" si="124"/>
        <v>-3319035686.2634072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-3319035686.2634072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-13829315.359430863</v>
      </c>
      <c r="L2144" s="444">
        <f t="shared" ca="1" si="124"/>
        <v>-3332865001.622838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-3332865001.622838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-13886937.506761825</v>
      </c>
      <c r="L2145" s="444">
        <f t="shared" ca="1" si="124"/>
        <v>-3346751939.1296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-3346751939.1296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-13944799.746373333</v>
      </c>
      <c r="L2146" s="444">
        <f t="shared" ca="1" si="124"/>
        <v>-3360696738.8759732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-3360696738.8759732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-14002903.078649888</v>
      </c>
      <c r="L2147" s="444">
        <f t="shared" ca="1" si="124"/>
        <v>-3374699641.9546232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-3374699641.9546232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-14061248.508144263</v>
      </c>
      <c r="L2148" s="444">
        <f t="shared" ca="1" si="124"/>
        <v>-3388760890.4627676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-3388760890.4627676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-14119837.043594867</v>
      </c>
      <c r="L2149" s="444">
        <f t="shared" ca="1" si="124"/>
        <v>-3402880727.5063624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-3402880727.5063624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-14178669.697943179</v>
      </c>
      <c r="L2150" s="444">
        <f t="shared" ca="1" si="124"/>
        <v>-3417059397.2043056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-3417059397.2043056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-14237747.488351272</v>
      </c>
      <c r="L2151" s="444">
        <f t="shared" ca="1" si="124"/>
        <v>-3431297144.692657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-3431297144.692657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-14297071.436219404</v>
      </c>
      <c r="L2152" s="444">
        <f t="shared" ca="1" si="124"/>
        <v>-3445594216.1288762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-3445594216.1288762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-14356642.567203652</v>
      </c>
      <c r="L2153" s="444">
        <f t="shared" ca="1" si="124"/>
        <v>-3459950858.6960797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-3459950858.6960797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-14416461.911233667</v>
      </c>
      <c r="L2154" s="444">
        <f t="shared" ca="1" si="124"/>
        <v>-3474367320.6073136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-3474367320.6073136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-14476530.502530472</v>
      </c>
      <c r="L2155" s="444">
        <f t="shared" ca="1" si="124"/>
        <v>-3488843851.1098442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-3488843851.1098442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-14536849.37962435</v>
      </c>
      <c r="L2156" s="444">
        <f t="shared" ca="1" si="124"/>
        <v>-3503380700.4894686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-3503380700.4894686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-14597419.585372783</v>
      </c>
      <c r="L2157" s="444">
        <f t="shared" ca="1" si="124"/>
        <v>-3517978120.0748415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-3517978120.0748415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-14658242.166978506</v>
      </c>
      <c r="L2158" s="444">
        <f t="shared" ca="1" si="124"/>
        <v>-3532636362.2418199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-3532636362.2418199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-14719318.176007582</v>
      </c>
      <c r="L2159" s="444">
        <f t="shared" ca="1" si="124"/>
        <v>-3547355680.4178276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-3547355680.4178276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-14780648.668407615</v>
      </c>
      <c r="L2160" s="444">
        <f t="shared" ca="1" si="124"/>
        <v>-3562136329.086235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-3562136329.086235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-14842234.704525979</v>
      </c>
      <c r="L2161" s="444">
        <f t="shared" ca="1" si="124"/>
        <v>-3576978563.790761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-3576978563.790761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-14904077.34912817</v>
      </c>
      <c r="L2162" s="444">
        <f t="shared" ca="1" si="124"/>
        <v>-3591882641.1398892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-3591882641.1398892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-14966177.671416204</v>
      </c>
      <c r="L2163" s="444">
        <f t="shared" ca="1" si="124"/>
        <v>-3606848818.8113055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-3606848818.8113055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-15028536.745047105</v>
      </c>
      <c r="L2164" s="444">
        <f t="shared" ca="1" si="124"/>
        <v>-3621877355.5563526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-3621877355.5563526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-15091155.648151468</v>
      </c>
      <c r="L2165" s="444">
        <f t="shared" ca="1" si="124"/>
        <v>-3636968511.204504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-3636968511.204504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-15154035.463352101</v>
      </c>
      <c r="L2166" s="444">
        <f t="shared" ca="1" si="124"/>
        <v>-3652122546.6678562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-3652122546.6678562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-15217177.277782734</v>
      </c>
      <c r="L2167" s="444">
        <f t="shared" ca="1" si="124"/>
        <v>-3667339723.9456391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-3667339723.9456391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-15280582.18310683</v>
      </c>
      <c r="L2168" s="444">
        <f t="shared" ca="1" si="124"/>
        <v>-3682620306.128746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-3682620306.128746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-15344251.27553644</v>
      </c>
      <c r="L2169" s="444">
        <f t="shared" ca="1" si="124"/>
        <v>-3697964557.4042826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-3697964557.4042826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-15408185.65585118</v>
      </c>
      <c r="L2170" s="444">
        <f t="shared" ca="1" si="124"/>
        <v>-3713372743.0601339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-3713372743.0601339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-15472386.429417225</v>
      </c>
      <c r="L2171" s="444">
        <f t="shared" ca="1" si="124"/>
        <v>-3728845129.4895511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-3728845129.4895511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-15536854.706206463</v>
      </c>
      <c r="L2172" s="444">
        <f t="shared" ca="1" si="124"/>
        <v>-3744381984.1957574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-3744381984.1957574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-15601591.600815656</v>
      </c>
      <c r="L2173" s="444">
        <f t="shared" ca="1" si="124"/>
        <v>-3759983575.7965732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-3759983575.7965732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-15666598.232485721</v>
      </c>
      <c r="L2174" s="444">
        <f t="shared" ca="1" si="124"/>
        <v>-3775650174.0290589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-3775650174.0290589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-15731875.725121079</v>
      </c>
      <c r="L2175" s="444">
        <f t="shared" ca="1" si="124"/>
        <v>-3791382049.75418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-3791382049.75418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-15797425.207309082</v>
      </c>
      <c r="L2176" s="444">
        <f t="shared" ca="1" si="124"/>
        <v>-3807179474.9614892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-3807179474.9614892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-15863247.812339539</v>
      </c>
      <c r="L2177" s="444">
        <f t="shared" ca="1" si="124"/>
        <v>-3823042722.7738285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-3823042722.7738285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-15929344.678224286</v>
      </c>
      <c r="L2178" s="444">
        <f t="shared" ca="1" si="124"/>
        <v>-3838972067.4520526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-3838972067.4520526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-15995716.947716886</v>
      </c>
      <c r="L2179" s="444">
        <f t="shared" ca="1" si="124"/>
        <v>-3854967784.3997693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-3854967784.3997693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-16062365.768332371</v>
      </c>
      <c r="L2180" s="444">
        <f t="shared" ca="1" si="124"/>
        <v>-3871030150.1681018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-3871030150.1681018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-16129292.292367091</v>
      </c>
      <c r="L2181" s="444">
        <f t="shared" ca="1" si="124"/>
        <v>-3887159442.4604688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-3887159442.4604688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-16196497.676918618</v>
      </c>
      <c r="L2182" s="444">
        <f t="shared" ca="1" si="124"/>
        <v>-3903355940.1373873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-3903355940.1373873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-16263983.083905781</v>
      </c>
      <c r="L2183" s="444">
        <f t="shared" ca="1" si="124"/>
        <v>-3919619923.221293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-3919619923.221293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-16331749.680088721</v>
      </c>
      <c r="L2184" s="444">
        <f t="shared" ca="1" si="124"/>
        <v>-3935951672.9013815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-3935951672.9013815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-16399798.637089089</v>
      </c>
      <c r="L2185" s="444">
        <f t="shared" ca="1" si="124"/>
        <v>-3952351471.5384707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-3952351471.5384707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-16468131.131410297</v>
      </c>
      <c r="L2186" s="444">
        <f t="shared" ca="1" si="124"/>
        <v>-3968819602.6698809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-3968819602.6698809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-16536748.344457837</v>
      </c>
      <c r="L2187" s="444">
        <f t="shared" ca="1" si="124"/>
        <v>-3985356351.0143385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-3985356351.0143385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-16605651.462559743</v>
      </c>
      <c r="L2188" s="444">
        <f t="shared" ca="1" si="124"/>
        <v>-4001962002.4768982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-4001962002.4768982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-16674841.676987074</v>
      </c>
      <c r="L2189" s="444">
        <f t="shared" ca="1" si="124"/>
        <v>-4018636844.1538854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-4018636844.1538854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-16744320.183974525</v>
      </c>
      <c r="L2190" s="444">
        <f t="shared" ca="1" si="124"/>
        <v>-4035381164.3378601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-4035381164.3378601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-16814088.184741084</v>
      </c>
      <c r="L2191" s="444">
        <f t="shared" ca="1" si="124"/>
        <v>-4052195252.5226011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-4052195252.5226011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-16884146.88551084</v>
      </c>
      <c r="L2192" s="444">
        <f t="shared" ca="1" si="124"/>
        <v>-4069079399.408112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-4069079399.408112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-16954497.497533798</v>
      </c>
      <c r="L2193" s="444">
        <f t="shared" ca="1" si="124"/>
        <v>-4086033896.9056458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-4086033896.9056458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-17025141.237106856</v>
      </c>
      <c r="L2194" s="444">
        <f t="shared" ca="1" si="124"/>
        <v>-4103059038.1427526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-4103059038.1427526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-17096079.325594801</v>
      </c>
      <c r="L2195" s="444">
        <f t="shared" ca="1" si="124"/>
        <v>-4120155117.4683475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-4120155117.4683475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-17167312.989451449</v>
      </c>
      <c r="L2196" s="444">
        <f t="shared" ca="1" si="124"/>
        <v>-4137322430.457799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-4137322430.457799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-17238843.46024083</v>
      </c>
      <c r="L2197" s="444">
        <f t="shared" ca="1" si="124"/>
        <v>-4154561273.9180398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-4154561273.9180398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-17310671.9746585</v>
      </c>
      <c r="L2198" s="444">
        <f t="shared" ca="1" si="124"/>
        <v>-4171871945.8926983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-4171871945.8926983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-17382799.774552908</v>
      </c>
      <c r="L2199" s="444">
        <f t="shared" ca="1" si="124"/>
        <v>-4189254745.6672511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-4189254745.6672511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-17455228.106946878</v>
      </c>
      <c r="L2200" s="444">
        <f t="shared" ca="1" si="124"/>
        <v>-4206709973.7741981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-4206709973.7741981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-17527958.224059157</v>
      </c>
      <c r="L2201" s="444">
        <f t="shared" ca="1" si="124"/>
        <v>-4224237931.9982572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-4224237931.9982572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-17600991.383326072</v>
      </c>
      <c r="L2202" s="444">
        <f t="shared" ca="1" si="124"/>
        <v>-4241838923.3815832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-4241838923.3815832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-17674328.847423267</v>
      </c>
      <c r="L2203" s="444">
        <f t="shared" ca="1" si="124"/>
        <v>-4259513252.2290063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-4259513252.2290063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-17747971.884287529</v>
      </c>
      <c r="L2204" s="444">
        <f t="shared" ca="1" si="124"/>
        <v>-4277261224.1132936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-4277261224.1132936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-17821921.767138723</v>
      </c>
      <c r="L2205" s="444">
        <f t="shared" ca="1" si="124"/>
        <v>-4295083145.8804321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-4295083145.8804321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-17896179.774501801</v>
      </c>
      <c r="L2206" s="444">
        <f t="shared" ca="1" si="124"/>
        <v>-4312979325.6549339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-4312979325.6549339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-17970747.190228891</v>
      </c>
      <c r="L2207" s="444">
        <f t="shared" ca="1" si="124"/>
        <v>-4330950072.8451624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-4330950072.8451624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-18045625.30352151</v>
      </c>
      <c r="L2208" s="444">
        <f t="shared" ca="1" si="124"/>
        <v>-4348995698.1486835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-4348995698.1486835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-18120815.408952847</v>
      </c>
      <c r="L2209" s="444">
        <f t="shared" ca="1" si="124"/>
        <v>-4367116513.5576363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-4367116513.5576363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-18196318.806490149</v>
      </c>
      <c r="L2210" s="444">
        <f t="shared" ca="1" si="124"/>
        <v>-4385312832.3641262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-4385312832.3641262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-18272136.801517192</v>
      </c>
      <c r="L2211" s="444">
        <f t="shared" ca="1" si="124"/>
        <v>-4403584969.1656437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-4403584969.1656437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-18348270.70485685</v>
      </c>
      <c r="L2212" s="444">
        <f t="shared" ca="1" si="124"/>
        <v>-4421933239.8705006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-4421933239.8705006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-18424721.832793754</v>
      </c>
      <c r="L2213" s="444">
        <f t="shared" ca="1" si="124"/>
        <v>-4440357961.7032948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-4440357961.7032948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-18501491.507097062</v>
      </c>
      <c r="L2214" s="444">
        <f t="shared" ca="1" si="124"/>
        <v>-4458859453.210392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-4458859453.210392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-18578581.055043299</v>
      </c>
      <c r="L2215" s="444">
        <f t="shared" ca="1" si="124"/>
        <v>-4477438034.2654352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-4477438034.2654352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-18655991.809439313</v>
      </c>
      <c r="L2216" s="444">
        <f t="shared" ca="1" si="124"/>
        <v>-4496094026.0748749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-4496094026.0748749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-18733725.108645312</v>
      </c>
      <c r="L2217" s="444">
        <f t="shared" ca="1" si="124"/>
        <v>-4514827751.1835203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-4514827751.1835203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-18811782.296598002</v>
      </c>
      <c r="L2218" s="444">
        <f t="shared" ca="1" si="124"/>
        <v>-4533639533.4801188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-4533639533.4801188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-18890164.722833827</v>
      </c>
      <c r="L2219" s="444">
        <f t="shared" ca="1" si="124"/>
        <v>-4552529698.2029524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-4552529698.2029524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-18968873.742512301</v>
      </c>
      <c r="L2220" s="444">
        <f t="shared" ca="1" si="124"/>
        <v>-4571498571.9454651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-4571498571.9454651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-19047910.716439437</v>
      </c>
      <c r="L2221" s="444">
        <f t="shared" ca="1" si="124"/>
        <v>-4590546482.6619043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-4590546482.6619043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-19127277.01109127</v>
      </c>
      <c r="L2222" s="444">
        <f t="shared" ca="1" si="124"/>
        <v>-4609673759.6729956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-4609673759.6729956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-19206973.998637483</v>
      </c>
      <c r="L2223" s="444">
        <f t="shared" ca="1" si="124"/>
        <v>-4628880733.6716328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-4628880733.6716328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-19287003.056965135</v>
      </c>
      <c r="L2224" s="444">
        <f t="shared" ca="1" si="124"/>
        <v>-4648167736.7285976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-4648167736.7285976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-19367365.569702491</v>
      </c>
      <c r="L2225" s="444">
        <f t="shared" ca="1" si="124"/>
        <v>-4667535102.2982998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-4667535102.2982998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-19448062.926242914</v>
      </c>
      <c r="L2226" s="444">
        <f t="shared" ca="1" si="124"/>
        <v>-4686983165.2245426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-4686983165.2245426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-19529096.521768928</v>
      </c>
      <c r="L2227" s="444">
        <f t="shared" ca="1" si="124"/>
        <v>-4706512261.7463112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-4706512261.7463112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-19610467.757276297</v>
      </c>
      <c r="L2228" s="444">
        <f t="shared" ca="1" si="124"/>
        <v>-4726122729.5035877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-4726122729.5035877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-19692178.039598282</v>
      </c>
      <c r="L2229" s="444">
        <f t="shared" ca="1" si="124"/>
        <v>-4745814907.5431862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-4745814907.5431862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-19774228.781429943</v>
      </c>
      <c r="L2230" s="444">
        <f t="shared" ca="1" si="124"/>
        <v>-4765589136.3246164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-4765589136.3246164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-19856621.401352569</v>
      </c>
      <c r="L2231" s="444">
        <f t="shared" ca="1" si="124"/>
        <v>-4785445757.7259693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-4785445757.7259693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-19939357.323858205</v>
      </c>
      <c r="L2232" s="444">
        <f t="shared" ca="1" si="124"/>
        <v>-4805385115.0498276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-4805385115.0498276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-20022437.979374282</v>
      </c>
      <c r="L2233" s="444">
        <f t="shared" ca="1" si="124"/>
        <v>-4825407553.0292015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-4825407553.0292015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-20105864.804288339</v>
      </c>
      <c r="L2234" s="444">
        <f t="shared" ca="1" si="124"/>
        <v>-4845513417.8334894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-4845513417.8334894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-20189639.240972873</v>
      </c>
      <c r="L2235" s="444">
        <f t="shared" ca="1" si="124"/>
        <v>-4865703057.0744619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-4865703057.0744619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-20273762.737810258</v>
      </c>
      <c r="L2236" s="444">
        <f t="shared" ca="1" si="124"/>
        <v>-4885976819.8122721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-4885976819.8122721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-20358236.749217801</v>
      </c>
      <c r="L2237" s="444">
        <f t="shared" ca="1" si="124"/>
        <v>-4906335056.5614901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-4906335056.5614901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-20443062.735672876</v>
      </c>
      <c r="L2238" s="444">
        <f t="shared" ca="1" si="124"/>
        <v>-4926778119.297163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-4926778119.297163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-20528242.16373818</v>
      </c>
      <c r="L2239" s="444">
        <f t="shared" ca="1" si="124"/>
        <v>-4947306361.4609013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-4947306361.4609013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-20613776.506087087</v>
      </c>
      <c r="L2240" s="444">
        <f t="shared" ca="1" si="124"/>
        <v>-4967920137.9669886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-4967920137.9669886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-20699667.241529118</v>
      </c>
      <c r="L2241" s="444">
        <f t="shared" ca="1" si="124"/>
        <v>-4988619805.208518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-4988619805.208518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-20785915.855035491</v>
      </c>
      <c r="L2242" s="444">
        <f t="shared" ca="1" si="124"/>
        <v>-5009405721.0635538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-5009405721.0635538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-20872523.837764807</v>
      </c>
      <c r="L2243" s="444">
        <f t="shared" ca="1" si="124"/>
        <v>-5030278244.9013186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-5030278244.9013186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-20959492.687088829</v>
      </c>
      <c r="L2244" s="444">
        <f t="shared" ca="1" si="124"/>
        <v>-5051237737.5884075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-5051237737.5884075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-21046823.906618364</v>
      </c>
      <c r="L2245" s="444">
        <f t="shared" ca="1" si="124"/>
        <v>-5072284561.4950256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-5072284561.4950256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-21134519.006229274</v>
      </c>
      <c r="L2246" s="444">
        <f t="shared" ca="1" si="124"/>
        <v>-5093419080.501255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-5093419080.501255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-21222579.502088562</v>
      </c>
      <c r="L2247" s="444">
        <f t="shared" ca="1" si="124"/>
        <v>-5114641660.0033436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-5114641660.0033436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-21311006.916680597</v>
      </c>
      <c r="L2248" s="444">
        <f t="shared" ca="1" si="124"/>
        <v>-5135952666.9200239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-5135952666.9200239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-21399802.778833434</v>
      </c>
      <c r="L2249" s="444">
        <f t="shared" ca="1" si="124"/>
        <v>-5157352469.6988573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-5157352469.6988573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-21488968.62374524</v>
      </c>
      <c r="L2250" s="444">
        <f t="shared" ca="1" si="124"/>
        <v>-5178841438.3226023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-5178841438.3226023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-21578505.993010841</v>
      </c>
      <c r="L2251" s="444">
        <f t="shared" ca="1" si="124"/>
        <v>-5200419944.3156128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-5200419944.3156128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-21668416.434648387</v>
      </c>
      <c r="L2252" s="444">
        <f t="shared" ca="1" si="124"/>
        <v>-5222088360.7502613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-5222088360.7502613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-21758701.503126089</v>
      </c>
      <c r="L2253" s="444">
        <f t="shared" ca="1" si="124"/>
        <v>-5243847062.2533875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-5243847062.2533875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-21849362.759389114</v>
      </c>
      <c r="L2254" s="444">
        <f t="shared" ca="1" si="124"/>
        <v>-5265696425.0127764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-5265696425.0127764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-21940401.770886566</v>
      </c>
      <c r="L2255" s="444">
        <f t="shared" ca="1" si="124"/>
        <v>-5287636826.7836628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-5287636826.7836628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-22031820.111598596</v>
      </c>
      <c r="L2256" s="444">
        <f t="shared" ca="1" si="124"/>
        <v>-5309668646.8952618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-5309668646.8952618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-22123619.36206359</v>
      </c>
      <c r="L2257" s="444">
        <f t="shared" ca="1" si="124"/>
        <v>-5331792266.2573252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-5331792266.2573252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-22215801.109405521</v>
      </c>
      <c r="L2258" s="444">
        <f t="shared" ca="1" si="124"/>
        <v>-5354008067.3667307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-5354008067.3667307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-22308366.947361376</v>
      </c>
      <c r="L2259" s="444">
        <f t="shared" ca="1" si="124"/>
        <v>-5376316434.3140917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-5376316434.3140917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-22401318.476308715</v>
      </c>
      <c r="L2260" s="444">
        <f t="shared" ca="1" si="124"/>
        <v>-5398717752.7904005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-5398717752.7904005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-22494657.303293336</v>
      </c>
      <c r="L2261" s="444">
        <f t="shared" ca="1" si="124"/>
        <v>-5421212410.0936937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-5421212410.0936937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-22588385.042057056</v>
      </c>
      <c r="L2262" s="444">
        <f t="shared" ca="1" si="124"/>
        <v>-5443800795.1357508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-5443800795.1357508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-22682503.313065629</v>
      </c>
      <c r="L2263" s="444">
        <f t="shared" ca="1" si="124"/>
        <v>-5466483298.4488163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-5466483298.4488163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-22777013.743536733</v>
      </c>
      <c r="L2264" s="444">
        <f t="shared" ca="1" si="124"/>
        <v>-5489260312.1923532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-5489260312.1923532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-22871917.967468139</v>
      </c>
      <c r="L2265" s="444">
        <f t="shared" ca="1" si="124"/>
        <v>-5512132230.1598215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-5512132230.1598215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-22967217.625665922</v>
      </c>
      <c r="L2266" s="444">
        <f t="shared" ca="1" si="124"/>
        <v>-5535099447.7854872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-5535099447.7854872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-23062914.365772862</v>
      </c>
      <c r="L2267" s="444">
        <f t="shared" ca="1" si="124"/>
        <v>-5558162362.1512604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-5558162362.1512604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-23159009.842296917</v>
      </c>
      <c r="L2268" s="444">
        <f t="shared" ca="1" si="124"/>
        <v>-5581321371.993557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-5581321371.993557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-23255505.71663982</v>
      </c>
      <c r="L2269" s="444">
        <f t="shared" ca="1" si="124"/>
        <v>-5604576877.7101965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-5604576877.7101965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-23352403.657125819</v>
      </c>
      <c r="L2270" s="444">
        <f t="shared" ca="1" si="124"/>
        <v>-5627929281.367322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-5627929281.367322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-23449705.339030508</v>
      </c>
      <c r="L2271" s="444">
        <f t="shared" ca="1" si="124"/>
        <v>-5651378986.7063522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-5651378986.7063522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-23547412.444609802</v>
      </c>
      <c r="L2272" s="444">
        <f t="shared" ca="1" si="124"/>
        <v>-5674926399.1509619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-5674926399.1509619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-23645526.663129009</v>
      </c>
      <c r="L2273" s="444">
        <f t="shared" ca="1" si="124"/>
        <v>-5698571925.8140907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-5698571925.8140907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-23744049.690892044</v>
      </c>
      <c r="L2274" s="444">
        <f t="shared" ca="1" si="124"/>
        <v>-5722315975.5049829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-5722315975.5049829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-23842983.23127076</v>
      </c>
      <c r="L2275" s="444">
        <f t="shared" ca="1" si="124"/>
        <v>-5746158958.7362537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-5746158958.7362537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-23942328.994734392</v>
      </c>
      <c r="L2276" s="444">
        <f t="shared" ca="1" si="124"/>
        <v>-5770101287.7309885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-5770101287.7309885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-24042088.698879119</v>
      </c>
      <c r="L2277" s="444">
        <f t="shared" ca="1" si="124"/>
        <v>-5794143376.4298677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-5794143376.4298677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-24142264.068457782</v>
      </c>
      <c r="L2278" s="444">
        <f t="shared" ca="1" si="124"/>
        <v>-5818285640.4983253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-5818285640.4983253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-24242856.83540969</v>
      </c>
      <c r="L2279" s="444">
        <f t="shared" ca="1" si="124"/>
        <v>-5842528497.3337355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-5842528497.3337355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-24343868.738890566</v>
      </c>
      <c r="L2280" s="444">
        <f t="shared" ca="1" si="124"/>
        <v>-5866872366.0726261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-5866872366.0726261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-24445301.525302608</v>
      </c>
      <c r="L2281" s="444">
        <f t="shared" ca="1" si="124"/>
        <v>-5891317667.597929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-5891317667.597929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-24547156.948324703</v>
      </c>
      <c r="L2282" s="444">
        <f t="shared" ca="1" si="124"/>
        <v>-5915864824.5462542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-5915864824.5462542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-24649436.768942725</v>
      </c>
      <c r="L2283" s="444">
        <f t="shared" ca="1" si="124"/>
        <v>-5940514261.315197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-5940514261.315197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-24752142.755479988</v>
      </c>
      <c r="L2284" s="444">
        <f t="shared" ca="1" si="124"/>
        <v>-5965266404.0706768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-5965266404.0706768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-24855276.683627822</v>
      </c>
      <c r="L2285" s="444">
        <f t="shared" ca="1" si="124"/>
        <v>-5990121680.7543049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-5990121680.7543049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-24958840.33647627</v>
      </c>
      <c r="L2286" s="444">
        <f t="shared" ca="1" si="124"/>
        <v>-6015080521.0907812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-6015080521.0907812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-25062835.504544921</v>
      </c>
      <c r="L2287" s="444">
        <f t="shared" ca="1" si="124"/>
        <v>-6040143356.5953264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-6040143356.5953264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-25167263.98581386</v>
      </c>
      <c r="L2288" s="444">
        <f t="shared" ca="1" si="124"/>
        <v>-6065310620.5811405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-6065310620.5811405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-25272127.585754752</v>
      </c>
      <c r="L2289" s="444">
        <f t="shared" ca="1" si="124"/>
        <v>-6090582748.1668949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-6090582748.1668949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-25377428.117362063</v>
      </c>
      <c r="L2290" s="444">
        <f t="shared" ca="1" si="124"/>
        <v>-6115960176.2842569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-6115960176.2842569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-25483167.401184402</v>
      </c>
      <c r="L2291" s="444">
        <f t="shared" ca="1" si="124"/>
        <v>-6141443343.685441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-6141443343.685441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-25589347.265356004</v>
      </c>
      <c r="L2292" s="444">
        <f t="shared" ca="1" si="124"/>
        <v>-6167032690.9507971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-6167032690.9507971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-25695969.54562832</v>
      </c>
      <c r="L2293" s="444">
        <f t="shared" ca="1" si="124"/>
        <v>-6192728660.4964256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-6192728660.4964256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-25803036.085401773</v>
      </c>
      <c r="L2294" s="444">
        <f t="shared" ca="1" si="124"/>
        <v>-6218531696.5818272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-6218531696.5818272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-25910548.735757612</v>
      </c>
      <c r="L2295" s="444">
        <f t="shared" ca="1" si="124"/>
        <v>-6244442245.317585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-6244442245.317585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-26018509.355489936</v>
      </c>
      <c r="L2296" s="444">
        <f t="shared" ca="1" si="124"/>
        <v>-6270460754.6730747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-6270460754.6730747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-26126919.81113781</v>
      </c>
      <c r="L2297" s="444">
        <f t="shared" ca="1" si="124"/>
        <v>-6296587674.4842129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-6296587674.4842129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-26235781.977017552</v>
      </c>
      <c r="L2298" s="444">
        <f t="shared" ca="1" si="124"/>
        <v>-6322823456.4612303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-6322823456.4612303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-26345097.735255126</v>
      </c>
      <c r="L2299" s="444">
        <f t="shared" ca="1" si="124"/>
        <v>-6349168554.1964855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-6349168554.1964855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-26454868.97581869</v>
      </c>
      <c r="L2300" s="444">
        <f t="shared" ca="1" si="124"/>
        <v>-6375623423.1723042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-6375623423.1723042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-26565097.596551266</v>
      </c>
      <c r="L2301" s="444">
        <f t="shared" ca="1" si="124"/>
        <v>-6402188520.7688551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-6402188520.7688551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-26675785.503203563</v>
      </c>
      <c r="L2302" s="444">
        <f t="shared" ca="1" si="124"/>
        <v>-6428864306.2720585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-6428864306.2720585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-26786934.60946691</v>
      </c>
      <c r="L2303" s="444">
        <f t="shared" ref="L2303:L2557" ca="1" si="129">I2303-J2303+K2303</f>
        <v>-6455651240.881525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-6455651240.881525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-26898546.837006353</v>
      </c>
      <c r="L2304" s="444">
        <f t="shared" ca="1" si="129"/>
        <v>-6482549787.7185316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-6482549787.7185316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-27010624.115493882</v>
      </c>
      <c r="L2305" s="444">
        <f t="shared" ca="1" si="129"/>
        <v>-6509560411.8340254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-6509560411.8340254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-27123168.382641774</v>
      </c>
      <c r="L2306" s="444">
        <f t="shared" ca="1" si="129"/>
        <v>-6536683580.2166672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-6536683580.2166672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-27236181.584236111</v>
      </c>
      <c r="L2307" s="444">
        <f t="shared" ca="1" si="129"/>
        <v>-6563919761.8009033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-6563919761.8009033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-27349665.674170431</v>
      </c>
      <c r="L2308" s="444">
        <f t="shared" ca="1" si="129"/>
        <v>-6591269427.4750738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-6591269427.4750738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-27463622.614479475</v>
      </c>
      <c r="L2309" s="444">
        <f t="shared" ca="1" si="129"/>
        <v>-6618733050.0895529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-6618733050.0895529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-27578054.375373136</v>
      </c>
      <c r="L2310" s="444">
        <f t="shared" ca="1" si="129"/>
        <v>-6646311104.4649258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-6646311104.4649258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-27692962.935270522</v>
      </c>
      <c r="L2311" s="444">
        <f t="shared" ca="1" si="129"/>
        <v>-6674004067.4001961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-6674004067.4001961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-27808350.28083415</v>
      </c>
      <c r="L2312" s="444">
        <f t="shared" ca="1" si="129"/>
        <v>-6701812417.6810303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-6701812417.6810303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-27924218.407004293</v>
      </c>
      <c r="L2313" s="444">
        <f t="shared" ca="1" si="129"/>
        <v>-6729736636.0880346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-6729736636.0880346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-28040569.317033477</v>
      </c>
      <c r="L2314" s="444">
        <f t="shared" ca="1" si="129"/>
        <v>-6757777205.4050684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-6757777205.4050684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-28157405.022521112</v>
      </c>
      <c r="L2315" s="444">
        <f t="shared" ca="1" si="129"/>
        <v>-6785934610.4275894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-6785934610.4275894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-28274727.543448288</v>
      </c>
      <c r="L2316" s="444">
        <f t="shared" ca="1" si="129"/>
        <v>-6814209337.9710379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-6814209337.9710379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-28392538.908212658</v>
      </c>
      <c r="L2317" s="444">
        <f t="shared" ca="1" si="129"/>
        <v>-6842601876.8792505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-6842601876.8792505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-28510841.153663546</v>
      </c>
      <c r="L2318" s="444">
        <f t="shared" ca="1" si="129"/>
        <v>-6871112718.0329142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-6871112718.0329142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-28629636.325137142</v>
      </c>
      <c r="L2319" s="444">
        <f t="shared" ca="1" si="129"/>
        <v>-6899742354.3580513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-6899742354.3580513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-28748926.476491876</v>
      </c>
      <c r="L2320" s="444">
        <f t="shared" ca="1" si="129"/>
        <v>-6928491280.8345432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-6928491280.8345432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-28868713.670143928</v>
      </c>
      <c r="L2321" s="444">
        <f t="shared" ca="1" si="129"/>
        <v>-6957359994.5046873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-6957359994.5046873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-28988999.977102865</v>
      </c>
      <c r="L2322" s="444">
        <f t="shared" ca="1" si="129"/>
        <v>-6986348994.4817905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-6986348994.4817905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-29109787.47700746</v>
      </c>
      <c r="L2323" s="444">
        <f t="shared" ca="1" si="129"/>
        <v>-7015458781.9587984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-7015458781.9587984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-29231078.258161664</v>
      </c>
      <c r="L2324" s="444">
        <f t="shared" ca="1" si="129"/>
        <v>-7044689860.21696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-7044689860.21696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-29352874.417570669</v>
      </c>
      <c r="L2325" s="444">
        <f t="shared" ca="1" si="129"/>
        <v>-7074042734.634531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-7074042734.634531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-29475178.060977213</v>
      </c>
      <c r="L2326" s="444">
        <f t="shared" ca="1" si="129"/>
        <v>-7103517912.695508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-7103517912.695508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-29597991.302897952</v>
      </c>
      <c r="L2327" s="444">
        <f t="shared" ca="1" si="129"/>
        <v>-7133115903.9984064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-7133115903.9984064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-29721316.266660027</v>
      </c>
      <c r="L2328" s="444">
        <f t="shared" ca="1" si="129"/>
        <v>-7162837220.2650661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-7162837220.2650661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-29845155.084437776</v>
      </c>
      <c r="L2329" s="444">
        <f t="shared" ca="1" si="129"/>
        <v>-7192682375.3495035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-7192682375.3495035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-29969509.897289596</v>
      </c>
      <c r="L2330" s="444">
        <f t="shared" ca="1" si="129"/>
        <v>-7222651885.2467928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-7222651885.2467928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-30094382.855194971</v>
      </c>
      <c r="L2331" s="444">
        <f t="shared" ca="1" si="129"/>
        <v>-7252746268.1019878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-7252746268.1019878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-30219776.117091615</v>
      </c>
      <c r="L2332" s="444">
        <f t="shared" ca="1" si="129"/>
        <v>-7282966044.219079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-7282966044.219079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-30345691.850912828</v>
      </c>
      <c r="L2333" s="444">
        <f t="shared" ca="1" si="129"/>
        <v>-7313311736.0699921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-7313311736.0699921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-30472132.233624965</v>
      </c>
      <c r="L2334" s="444">
        <f t="shared" ca="1" si="129"/>
        <v>-7343783868.3036175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-7343783868.3036175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-30599099.451265071</v>
      </c>
      <c r="L2335" s="444">
        <f t="shared" ca="1" si="129"/>
        <v>-7374382967.7548828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-7374382967.7548828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-30726595.698978681</v>
      </c>
      <c r="L2336" s="444">
        <f t="shared" ca="1" si="129"/>
        <v>-7405109563.4538612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-7405109563.4538612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-30854623.181057755</v>
      </c>
      <c r="L2337" s="444">
        <f t="shared" ca="1" si="129"/>
        <v>-7435964186.6349192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-7435964186.6349192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-30983184.110978831</v>
      </c>
      <c r="L2338" s="444">
        <f t="shared" ca="1" si="129"/>
        <v>-7466947370.7458982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-7466947370.7458982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-31112280.711441241</v>
      </c>
      <c r="L2339" s="444">
        <f t="shared" ca="1" si="129"/>
        <v>-7498059651.4573393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-7498059651.4573393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-31241915.214405581</v>
      </c>
      <c r="L2340" s="444">
        <f t="shared" ca="1" si="129"/>
        <v>-7529301566.6717453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-7529301566.6717453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-31372089.861132272</v>
      </c>
      <c r="L2341" s="444">
        <f t="shared" ca="1" si="129"/>
        <v>-7560673656.5328779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-7560673656.5328779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-31502806.902220324</v>
      </c>
      <c r="L2342" s="444">
        <f t="shared" ca="1" si="129"/>
        <v>-7592176463.4350986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-7592176463.4350986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-31634068.59764624</v>
      </c>
      <c r="L2343" s="444">
        <f t="shared" ca="1" si="129"/>
        <v>-7623810532.0327454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-7623810532.0327454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-31765877.216803104</v>
      </c>
      <c r="L2344" s="444">
        <f t="shared" ca="1" si="129"/>
        <v>-7655576409.2495489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-7655576409.2495489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-31898235.038539786</v>
      </c>
      <c r="L2345" s="444">
        <f t="shared" ca="1" si="129"/>
        <v>-7687474644.2880888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-7687474644.2880888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-32031144.351200368</v>
      </c>
      <c r="L2346" s="444">
        <f t="shared" ca="1" si="129"/>
        <v>-7719505788.6392889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-7719505788.6392889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-32164607.452663701</v>
      </c>
      <c r="L2347" s="444">
        <f t="shared" ca="1" si="129"/>
        <v>-7751670396.0919523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-7751670396.0919523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-32298626.650383133</v>
      </c>
      <c r="L2348" s="444">
        <f t="shared" ca="1" si="129"/>
        <v>-7783969022.7423353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-7783969022.7423353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-32433204.261426397</v>
      </c>
      <c r="L2349" s="444">
        <f t="shared" ca="1" si="129"/>
        <v>-7816402227.0037613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-7816402227.0037613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-32568342.612515673</v>
      </c>
      <c r="L2350" s="444">
        <f t="shared" ca="1" si="129"/>
        <v>-7848970569.6162767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-7848970569.6162767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-32704044.040067818</v>
      </c>
      <c r="L2351" s="444">
        <f t="shared" ca="1" si="129"/>
        <v>-7881674613.6563444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-7881674613.6563444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-32840310.890234772</v>
      </c>
      <c r="L2352" s="444">
        <f t="shared" ca="1" si="129"/>
        <v>-7914514924.5465794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-7914514924.5465794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-32977145.518944081</v>
      </c>
      <c r="L2353" s="444">
        <f t="shared" ca="1" si="129"/>
        <v>-7947492070.0655231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-7947492070.0655231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-33114550.29193968</v>
      </c>
      <c r="L2354" s="444">
        <f t="shared" ca="1" si="129"/>
        <v>-7980606620.3574629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-7980606620.3574629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-33252527.584822766</v>
      </c>
      <c r="L2355" s="444">
        <f t="shared" ca="1" si="129"/>
        <v>-8013859147.9422855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-8013859147.9422855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-33391079.783092856</v>
      </c>
      <c r="L2356" s="444">
        <f t="shared" ca="1" si="129"/>
        <v>-8047250227.725378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-8047250227.725378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-33530209.282189075</v>
      </c>
      <c r="L2357" s="444">
        <f t="shared" ca="1" si="129"/>
        <v>-8080780437.0075674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-8080780437.0075674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-33669918.487531535</v>
      </c>
      <c r="L2358" s="444">
        <f t="shared" ca="1" si="129"/>
        <v>-8114450355.4950991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-8114450355.4950991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-33810209.814562909</v>
      </c>
      <c r="L2359" s="444">
        <f t="shared" ca="1" si="129"/>
        <v>-8148260565.3096619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-8148260565.3096619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-33951085.688790254</v>
      </c>
      <c r="L2360" s="444">
        <f t="shared" ca="1" si="129"/>
        <v>-8182211650.9984522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-8182211650.9984522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-34092548.545826882</v>
      </c>
      <c r="L2361" s="444">
        <f t="shared" ca="1" si="129"/>
        <v>-8216304199.5442791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-8216304199.5442791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-34234600.831434496</v>
      </c>
      <c r="L2362" s="444">
        <f t="shared" ca="1" si="129"/>
        <v>-8250538800.3757133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-8250538800.3757133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-34377245.001565471</v>
      </c>
      <c r="L2363" s="444">
        <f t="shared" ca="1" si="129"/>
        <v>-8284916045.3772793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-8284916045.3772793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-34520483.522405326</v>
      </c>
      <c r="L2364" s="444">
        <f t="shared" ca="1" si="129"/>
        <v>-8319436528.8996849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-8319436528.8996849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-34664318.870415352</v>
      </c>
      <c r="L2365" s="444">
        <f t="shared" ca="1" si="129"/>
        <v>-8354100847.7701006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-8354100847.7701006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-34808753.532375418</v>
      </c>
      <c r="L2366" s="444">
        <f t="shared" ca="1" si="129"/>
        <v>-8388909601.3024759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-8388909601.3024759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-34953790.005426988</v>
      </c>
      <c r="L2367" s="444">
        <f t="shared" ca="1" si="129"/>
        <v>-8423863391.3079033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-8423863391.3079033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-35099430.797116257</v>
      </c>
      <c r="L2368" s="444">
        <f t="shared" ca="1" si="129"/>
        <v>-8458962822.1050196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-8458962822.1050196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-35245678.425437585</v>
      </c>
      <c r="L2369" s="444">
        <f t="shared" ca="1" si="129"/>
        <v>-8494208500.5304575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-8494208500.5304575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-35392535.418876909</v>
      </c>
      <c r="L2370" s="444">
        <f t="shared" ca="1" si="129"/>
        <v>-8529601035.9493341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-8529601035.9493341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-35540004.316455558</v>
      </c>
      <c r="L2371" s="444">
        <f t="shared" ca="1" si="129"/>
        <v>-8565141040.26579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-8565141040.26579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-35688087.667774126</v>
      </c>
      <c r="L2372" s="444">
        <f t="shared" ca="1" si="129"/>
        <v>-8600829127.9335632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-8600829127.9335632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-35836788.033056512</v>
      </c>
      <c r="L2373" s="444">
        <f t="shared" ca="1" si="129"/>
        <v>-8636665915.9666195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-8636665915.9666195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-35986107.983194247</v>
      </c>
      <c r="L2374" s="444">
        <f t="shared" ca="1" si="129"/>
        <v>-8672652023.9498138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-8672652023.9498138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-36136050.099790893</v>
      </c>
      <c r="L2375" s="444">
        <f t="shared" ca="1" si="129"/>
        <v>-8708788074.0496044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-8708788074.0496044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-36286616.975206688</v>
      </c>
      <c r="L2376" s="444">
        <f t="shared" ca="1" si="129"/>
        <v>-8745074691.0248108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-8745074691.0248108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-36437811.212603375</v>
      </c>
      <c r="L2377" s="444">
        <f t="shared" ca="1" si="129"/>
        <v>-8781512502.2374134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-8781512502.2374134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-36589635.425989226</v>
      </c>
      <c r="L2378" s="444">
        <f t="shared" ca="1" si="129"/>
        <v>-8818102137.6634026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-8818102137.6634026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-36742092.240264177</v>
      </c>
      <c r="L2379" s="444">
        <f t="shared" ca="1" si="129"/>
        <v>-8854844229.9036674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-8854844229.9036674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-36895184.291265279</v>
      </c>
      <c r="L2380" s="444">
        <f t="shared" ca="1" si="129"/>
        <v>-8891739414.1949329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-8891739414.1949329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-37048914.225812219</v>
      </c>
      <c r="L2381" s="444">
        <f t="shared" ca="1" si="129"/>
        <v>-8928788328.4207458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-8928788328.4207458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-37203284.70175311</v>
      </c>
      <c r="L2382" s="444">
        <f t="shared" ca="1" si="129"/>
        <v>-8965991613.1224995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-8965991613.1224995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-37358298.388010412</v>
      </c>
      <c r="L2383" s="444">
        <f t="shared" ca="1" si="129"/>
        <v>-9003349911.5105095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-9003349911.5105095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-37513957.964627124</v>
      </c>
      <c r="L2384" s="444">
        <f t="shared" ca="1" si="129"/>
        <v>-9040863869.4751358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-9040863869.4751358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-37670266.122813068</v>
      </c>
      <c r="L2385" s="444">
        <f t="shared" ca="1" si="129"/>
        <v>-9078534135.5979481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-9078534135.5979481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-37827225.564991452</v>
      </c>
      <c r="L2386" s="444">
        <f t="shared" ca="1" si="129"/>
        <v>-9116361361.1629391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-9116361361.1629391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-37984839.004845582</v>
      </c>
      <c r="L2387" s="444">
        <f t="shared" ca="1" si="129"/>
        <v>-9154346200.1677837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-9154346200.1677837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-38143109.167365767</v>
      </c>
      <c r="L2388" s="444">
        <f t="shared" ca="1" si="129"/>
        <v>-9192489309.3351498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-9192489309.3351498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-38302038.788896456</v>
      </c>
      <c r="L2389" s="444">
        <f t="shared" ca="1" si="129"/>
        <v>-9230791348.1240463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-9230791348.1240463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-38461630.617183529</v>
      </c>
      <c r="L2390" s="444">
        <f t="shared" ca="1" si="129"/>
        <v>-9269252978.74123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-9269252978.74123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-38621887.411421791</v>
      </c>
      <c r="L2391" s="444">
        <f t="shared" ca="1" si="129"/>
        <v>-9307874866.1526527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-9307874866.1526527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-38782811.942302719</v>
      </c>
      <c r="L2392" s="444">
        <f t="shared" ca="1" si="129"/>
        <v>-9346657678.0949554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-9346657678.0949554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-38944406.992062315</v>
      </c>
      <c r="L2393" s="444">
        <f t="shared" ca="1" si="129"/>
        <v>-9385602085.0870171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-9385602085.0870171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-39106675.354529239</v>
      </c>
      <c r="L2394" s="444">
        <f t="shared" ca="1" si="129"/>
        <v>-9424708760.4415455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-9424708760.4415455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-39269619.835173108</v>
      </c>
      <c r="L2395" s="444">
        <f t="shared" ca="1" si="129"/>
        <v>-9463978380.2767181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-9463978380.2767181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-39433243.251152992</v>
      </c>
      <c r="L2396" s="444">
        <f t="shared" ca="1" si="129"/>
        <v>-9503411623.5278702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-9503411623.5278702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-39597548.431366123</v>
      </c>
      <c r="L2397" s="444">
        <f t="shared" ca="1" si="129"/>
        <v>-9543009171.9592361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-9543009171.9592361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-39762538.216496818</v>
      </c>
      <c r="L2398" s="444">
        <f t="shared" ca="1" si="129"/>
        <v>-9582771710.1757336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-9582771710.1757336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-39928215.459065557</v>
      </c>
      <c r="L2399" s="444">
        <f t="shared" ca="1" si="129"/>
        <v>-9622699925.6348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-9622699925.6348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-40094583.023478329</v>
      </c>
      <c r="L2400" s="444">
        <f t="shared" ca="1" si="129"/>
        <v>-9662794508.6582775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-9662794508.6582775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-40261643.786076158</v>
      </c>
      <c r="L2401" s="444">
        <f t="shared" ca="1" si="129"/>
        <v>-9703056152.4443531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-9703056152.4443531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-40429400.635184802</v>
      </c>
      <c r="L2402" s="444">
        <f t="shared" ca="1" si="129"/>
        <v>-9743485553.0795383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-9743485553.0795383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-40597856.471164741</v>
      </c>
      <c r="L2403" s="444">
        <f t="shared" ca="1" si="129"/>
        <v>-9784083409.550703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-9784083409.550703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-40767014.206461266</v>
      </c>
      <c r="L2404" s="444">
        <f t="shared" ca="1" si="129"/>
        <v>-9824850423.757164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-9824850423.757164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-40936876.765654847</v>
      </c>
      <c r="L2405" s="444">
        <f t="shared" ca="1" si="129"/>
        <v>-9865787300.5228195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-9865787300.5228195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-41107447.085511744</v>
      </c>
      <c r="L2406" s="444">
        <f t="shared" ca="1" si="129"/>
        <v>-9906894747.6083317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-9906894747.6083317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-41278728.115034714</v>
      </c>
      <c r="L2407" s="444">
        <f t="shared" ca="1" si="129"/>
        <v>-9948173475.7233658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-9948173475.7233658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-41450722.815514021</v>
      </c>
      <c r="L2408" s="444">
        <f t="shared" ca="1" si="129"/>
        <v>-9989624198.5388794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-9989624198.5388794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-41623434.160578661</v>
      </c>
      <c r="L2409" s="444">
        <f t="shared" ca="1" si="129"/>
        <v>-10031247632.699457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-10031247632.699457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-41796865.136247739</v>
      </c>
      <c r="L2410" s="444">
        <f t="shared" ca="1" si="129"/>
        <v>-10073044497.835705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-10073044497.835705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-41971018.7409821</v>
      </c>
      <c r="L2411" s="444">
        <f t="shared" ca="1" si="129"/>
        <v>-10115015516.576687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-10115015516.576687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-42145897.985736191</v>
      </c>
      <c r="L2412" s="444">
        <f t="shared" ca="1" si="129"/>
        <v>-10157161414.562424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-10157161414.562424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-42321505.894010097</v>
      </c>
      <c r="L2413" s="444">
        <f t="shared" ca="1" si="129"/>
        <v>-10199482920.456434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-10199482920.456434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-42497845.501901805</v>
      </c>
      <c r="L2414" s="444">
        <f t="shared" ca="1" si="129"/>
        <v>-10241980765.958336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-10241980765.958336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-42674919.858159736</v>
      </c>
      <c r="L2415" s="444">
        <f t="shared" ca="1" si="129"/>
        <v>-10284655685.816496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-10284655685.816496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-42852732.024235398</v>
      </c>
      <c r="L2416" s="444">
        <f t="shared" ca="1" si="129"/>
        <v>-10327508417.840731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-10327508417.840731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-43031285.07433638</v>
      </c>
      <c r="L2417" s="444">
        <f t="shared" ca="1" si="129"/>
        <v>-10370539702.915068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-10370539702.915068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-43210582.095479451</v>
      </c>
      <c r="L2418" s="444">
        <f t="shared" ca="1" si="129"/>
        <v>-10413750285.010548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-10413750285.010548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-43390626.187543951</v>
      </c>
      <c r="L2419" s="444">
        <f t="shared" ca="1" si="129"/>
        <v>-10457140911.198092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-10457140911.198092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-43571420.463325381</v>
      </c>
      <c r="L2420" s="444">
        <f t="shared" ca="1" si="129"/>
        <v>-10500712331.661417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-10500712331.661417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-43752968.048589237</v>
      </c>
      <c r="L2421" s="444">
        <f t="shared" ca="1" si="129"/>
        <v>-10544465299.710007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-10544465299.710007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-43935272.08212503</v>
      </c>
      <c r="L2422" s="444">
        <f t="shared" ca="1" si="129"/>
        <v>-10588400571.792131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-10588400571.792131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-44118335.715800546</v>
      </c>
      <c r="L2423" s="444">
        <f t="shared" ca="1" si="129"/>
        <v>-10632518907.507933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-10632518907.507933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-44302162.114616387</v>
      </c>
      <c r="L2424" s="444">
        <f t="shared" ca="1" si="129"/>
        <v>-10676821069.622549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-10676821069.622549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-44486754.456760623</v>
      </c>
      <c r="L2425" s="444">
        <f t="shared" ca="1" si="129"/>
        <v>-10721307824.079309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-10721307824.079309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-44672115.933663785</v>
      </c>
      <c r="L2426" s="444">
        <f t="shared" ca="1" si="129"/>
        <v>-10765979940.012974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-10765979940.012974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-44858249.750054054</v>
      </c>
      <c r="L2427" s="444">
        <f t="shared" ca="1" si="129"/>
        <v>-10810838189.763027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-10810838189.763027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-45045159.124012612</v>
      </c>
      <c r="L2428" s="444">
        <f t="shared" ca="1" si="129"/>
        <v>-10855883348.887039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-10855883348.887039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-45232847.287029326</v>
      </c>
      <c r="L2429" s="444">
        <f t="shared" ca="1" si="129"/>
        <v>-10901116196.174068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-10901116196.174068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-45421317.484058619</v>
      </c>
      <c r="L2430" s="444">
        <f t="shared" ca="1" si="129"/>
        <v>-10946537513.658127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-10946537513.658127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-45610572.973575525</v>
      </c>
      <c r="L2431" s="444">
        <f t="shared" ca="1" si="129"/>
        <v>-10992148086.631702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-10992148086.631702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-45800617.027632095</v>
      </c>
      <c r="L2432" s="444">
        <f t="shared" ca="1" si="129"/>
        <v>-11037948703.659334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-11037948703.659334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-45991452.93191389</v>
      </c>
      <c r="L2433" s="444">
        <f t="shared" ca="1" si="129"/>
        <v>-11083940156.591248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-11083940156.591248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-46183083.985796861</v>
      </c>
      <c r="L2434" s="444">
        <f t="shared" ca="1" si="129"/>
        <v>-11130123240.577044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-11130123240.577044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-46375513.502404347</v>
      </c>
      <c r="L2435" s="444">
        <f t="shared" ca="1" si="129"/>
        <v>-11176498754.079449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-11176498754.079449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-46568744.808664367</v>
      </c>
      <c r="L2436" s="444">
        <f t="shared" ca="1" si="129"/>
        <v>-11223067498.888113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-11223067498.888113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-46762781.24536714</v>
      </c>
      <c r="L2437" s="444">
        <f t="shared" ca="1" si="129"/>
        <v>-11269830280.13348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-11269830280.13348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-46957626.167222835</v>
      </c>
      <c r="L2438" s="444">
        <f t="shared" ca="1" si="129"/>
        <v>-11316787906.300703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-11316787906.300703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-47153282.942919597</v>
      </c>
      <c r="L2439" s="444">
        <f t="shared" ca="1" si="129"/>
        <v>-11363941189.243622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-11363941189.243622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-47349754.955181755</v>
      </c>
      <c r="L2440" s="444">
        <f t="shared" ca="1" si="129"/>
        <v>-11411290944.198803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-11411290944.198803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-47547045.600828342</v>
      </c>
      <c r="L2441" s="444">
        <f t="shared" ca="1" si="129"/>
        <v>-11458837989.799631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-11458837989.799631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-47745158.290831797</v>
      </c>
      <c r="L2442" s="444">
        <f t="shared" ca="1" si="129"/>
        <v>-11506583148.090464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-11506583148.090464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-47944096.450376928</v>
      </c>
      <c r="L2443" s="444">
        <f t="shared" ca="1" si="129"/>
        <v>-11554527244.54084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-11554527244.54084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-48143863.518920168</v>
      </c>
      <c r="L2444" s="444">
        <f t="shared" ca="1" si="129"/>
        <v>-11602671108.059761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-11602671108.059761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-48344462.950249001</v>
      </c>
      <c r="L2445" s="444">
        <f t="shared" ca="1" si="129"/>
        <v>-11651015571.01001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-11651015571.01001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-48545898.212541707</v>
      </c>
      <c r="L2446" s="444">
        <f t="shared" ca="1" si="129"/>
        <v>-11699561469.222551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-11699561469.222551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-48748172.788427293</v>
      </c>
      <c r="L2447" s="444">
        <f t="shared" ca="1" si="129"/>
        <v>-11748309642.010979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-11748309642.010979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-48951290.175045744</v>
      </c>
      <c r="L2448" s="444">
        <f t="shared" ca="1" si="129"/>
        <v>-11797260932.186024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-11797260932.186024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-49155253.884108432</v>
      </c>
      <c r="L2449" s="444">
        <f t="shared" ca="1" si="129"/>
        <v>-11846416186.070131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-11846416186.070131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-49360067.441958882</v>
      </c>
      <c r="L2450" s="444">
        <f t="shared" ca="1" si="129"/>
        <v>-11895776253.512091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-11895776253.512091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-49565734.389633708</v>
      </c>
      <c r="L2451" s="444">
        <f t="shared" ca="1" si="129"/>
        <v>-11945341987.901724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-11945341987.901724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-49772258.282923847</v>
      </c>
      <c r="L2452" s="444">
        <f t="shared" ca="1" si="129"/>
        <v>-11995114246.184649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-11995114246.184649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-49979642.692436032</v>
      </c>
      <c r="L2453" s="444">
        <f t="shared" ca="1" si="129"/>
        <v>-12045093888.877085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-12045093888.877085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-50187891.20365452</v>
      </c>
      <c r="L2454" s="444">
        <f t="shared" ca="1" si="129"/>
        <v>-12095281780.08074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-12095281780.08074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-50397007.41700308</v>
      </c>
      <c r="L2455" s="444">
        <f t="shared" ca="1" si="129"/>
        <v>-12145678787.497744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-12145678787.497744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-50606994.947907262</v>
      </c>
      <c r="L2456" s="444">
        <f t="shared" ca="1" si="129"/>
        <v>-12196285782.44565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-12196285782.44565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-50817857.426856875</v>
      </c>
      <c r="L2457" s="444">
        <f t="shared" ca="1" si="129"/>
        <v>-12247103639.872507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-12247103639.872507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-51029598.499468781</v>
      </c>
      <c r="L2458" s="444">
        <f t="shared" ca="1" si="129"/>
        <v>-12298133238.371975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-12298133238.371975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-51242221.826549895</v>
      </c>
      <c r="L2459" s="444">
        <f t="shared" ca="1" si="129"/>
        <v>-12349375460.198524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-12349375460.198524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-51455731.084160522</v>
      </c>
      <c r="L2460" s="444">
        <f t="shared" ca="1" si="129"/>
        <v>-12400831191.282684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-12400831191.282684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-51670129.963677853</v>
      </c>
      <c r="L2461" s="444">
        <f t="shared" ca="1" si="129"/>
        <v>-12452501321.246363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-12452501321.246363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-51885422.171859846</v>
      </c>
      <c r="L2462" s="444">
        <f t="shared" ca="1" si="129"/>
        <v>-12504386743.418222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-12504386743.418222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-52101611.430909261</v>
      </c>
      <c r="L2463" s="444">
        <f t="shared" ca="1" si="129"/>
        <v>-12556488354.849133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-12556488354.849133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-52318701.478538051</v>
      </c>
      <c r="L2464" s="444">
        <f t="shared" ca="1" si="129"/>
        <v>-12608807056.327671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-12608807056.327671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-52536696.068031959</v>
      </c>
      <c r="L2465" s="444">
        <f t="shared" ca="1" si="129"/>
        <v>-12661343752.395702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-12661343752.395702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-52755598.968315423</v>
      </c>
      <c r="L2466" s="444">
        <f t="shared" ca="1" si="129"/>
        <v>-12714099351.364017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-12714099351.364017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-52975413.964016736</v>
      </c>
      <c r="L2467" s="444">
        <f t="shared" ca="1" si="129"/>
        <v>-12767074765.328033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-12767074765.328033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-53196144.855533473</v>
      </c>
      <c r="L2468" s="444">
        <f t="shared" ca="1" si="129"/>
        <v>-12820270910.183567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-12820270910.183567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-53417795.459098198</v>
      </c>
      <c r="L2469" s="444">
        <f t="shared" ca="1" si="129"/>
        <v>-12873688705.642666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-12873688705.642666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-53640369.60684444</v>
      </c>
      <c r="L2470" s="444">
        <f t="shared" ca="1" si="129"/>
        <v>-12927329075.24951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-12927329075.24951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-53863871.14687296</v>
      </c>
      <c r="L2471" s="444">
        <f t="shared" ca="1" si="129"/>
        <v>-12981192946.396383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-12981192946.396383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-54088303.943318263</v>
      </c>
      <c r="L2472" s="444">
        <f t="shared" ca="1" si="129"/>
        <v>-13035281250.339701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-13035281250.339701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-54313671.876415417</v>
      </c>
      <c r="L2473" s="444">
        <f t="shared" ca="1" si="129"/>
        <v>-13089594922.216116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-13089594922.216116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-54539978.842567146</v>
      </c>
      <c r="L2474" s="444">
        <f t="shared" ca="1" si="129"/>
        <v>-13144134901.058683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-13144134901.058683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-54767228.754411183</v>
      </c>
      <c r="L2475" s="444">
        <f t="shared" ca="1" si="129"/>
        <v>-13198902129.813095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-13198902129.813095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-54995425.540887892</v>
      </c>
      <c r="L2476" s="444">
        <f t="shared" ca="1" si="129"/>
        <v>-13253897555.353983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-13253897555.353983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-55224573.14730826</v>
      </c>
      <c r="L2477" s="444">
        <f t="shared" ca="1" si="129"/>
        <v>-13309122128.501291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-13309122128.501291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-55454675.535422049</v>
      </c>
      <c r="L2478" s="444">
        <f t="shared" ca="1" si="129"/>
        <v>-13364576804.036713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-13364576804.036713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-55685736.683486305</v>
      </c>
      <c r="L2479" s="444">
        <f t="shared" ca="1" si="129"/>
        <v>-13420262540.7202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-13420262540.7202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-55917760.586334161</v>
      </c>
      <c r="L2480" s="444">
        <f t="shared" ca="1" si="129"/>
        <v>-13476180301.306534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-13476180301.306534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-56150751.255443893</v>
      </c>
      <c r="L2481" s="444">
        <f t="shared" ca="1" si="129"/>
        <v>-13532331052.561977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-13532331052.561977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-56384712.719008237</v>
      </c>
      <c r="L2482" s="444">
        <f t="shared" ca="1" si="129"/>
        <v>-13588715765.280985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-13588715765.280985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-56619649.022004113</v>
      </c>
      <c r="L2483" s="444">
        <f t="shared" ca="1" si="129"/>
        <v>-13645335414.302988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-13645335414.302988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-56855564.22626245</v>
      </c>
      <c r="L2484" s="444">
        <f t="shared" ca="1" si="129"/>
        <v>-13702190978.529251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-13702190978.529251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-57092462.410538547</v>
      </c>
      <c r="L2485" s="444">
        <f t="shared" ca="1" si="129"/>
        <v>-13759283440.939789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-13759283440.939789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-57330347.670582458</v>
      </c>
      <c r="L2486" s="444">
        <f t="shared" ca="1" si="129"/>
        <v>-13816613788.610371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-13816613788.610371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-57569224.119209886</v>
      </c>
      <c r="L2487" s="444">
        <f t="shared" ca="1" si="129"/>
        <v>-13874183012.72958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-13874183012.72958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-57809095.886373259</v>
      </c>
      <c r="L2488" s="444">
        <f t="shared" ca="1" si="129"/>
        <v>-13931992108.615953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-13931992108.615953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-58049967.119233139</v>
      </c>
      <c r="L2489" s="444">
        <f t="shared" ca="1" si="129"/>
        <v>-13990042075.735188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-13990042075.735188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-58291841.982229948</v>
      </c>
      <c r="L2490" s="444">
        <f t="shared" ca="1" si="129"/>
        <v>-14048333917.717417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-14048333917.717417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-58534724.657155901</v>
      </c>
      <c r="L2491" s="444">
        <f t="shared" ca="1" si="129"/>
        <v>-14106868642.374573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-14106868642.374573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-58778619.343227379</v>
      </c>
      <c r="L2492" s="444">
        <f t="shared" ca="1" si="129"/>
        <v>-14165647261.7178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-14165647261.7178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-59023530.257157497</v>
      </c>
      <c r="L2493" s="444">
        <f t="shared" ca="1" si="129"/>
        <v>-14224670791.974958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-14224670791.974958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-59269461.633228995</v>
      </c>
      <c r="L2494" s="444">
        <f t="shared" ca="1" si="129"/>
        <v>-14283940253.608187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-14283940253.608187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-59516417.723367453</v>
      </c>
      <c r="L2495" s="444">
        <f t="shared" ca="1" si="129"/>
        <v>-14343456671.331554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-14343456671.331554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-59764402.797214806</v>
      </c>
      <c r="L2496" s="444">
        <f t="shared" ca="1" si="129"/>
        <v>-14403221074.128769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-14403221074.128769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-60013421.142203197</v>
      </c>
      <c r="L2497" s="444">
        <f t="shared" ca="1" si="129"/>
        <v>-14463234495.270971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-14463234495.270971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-60263477.063629046</v>
      </c>
      <c r="L2498" s="444">
        <f t="shared" ca="1" si="129"/>
        <v>-14523497972.3346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-14523497972.3346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-60514574.884727508</v>
      </c>
      <c r="L2499" s="444">
        <f t="shared" ca="1" si="129"/>
        <v>-14584012547.219328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-14584012547.219328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-60766718.946747199</v>
      </c>
      <c r="L2500" s="444">
        <f t="shared" ca="1" si="129"/>
        <v>-14644779266.166075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-14644779266.166075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-61019913.6090253</v>
      </c>
      <c r="L2501" s="444">
        <f t="shared" ca="1" si="129"/>
        <v>-14705799179.775101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-14705799179.775101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-61274163.249062918</v>
      </c>
      <c r="L2502" s="444">
        <f t="shared" ca="1" si="129"/>
        <v>-14767073343.024164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-14767073343.024164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-61529472.262600683</v>
      </c>
      <c r="L2503" s="444">
        <f t="shared" ca="1" si="129"/>
        <v>-14828602815.286764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-14828602815.286764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-61785845.063694857</v>
      </c>
      <c r="L2504" s="444">
        <f t="shared" ca="1" si="129"/>
        <v>-14890388660.350458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-14890388660.350458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-62043286.084793575</v>
      </c>
      <c r="L2505" s="444">
        <f t="shared" ca="1" si="129"/>
        <v>-14952431946.435251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-14952431946.435251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-62301799.776813544</v>
      </c>
      <c r="L2506" s="444">
        <f t="shared" ca="1" si="129"/>
        <v>-15014733746.212065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-15014733746.212065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-62561390.609216928</v>
      </c>
      <c r="L2507" s="444">
        <f t="shared" ca="1" si="129"/>
        <v>-15077295136.821281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-15077295136.821281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-62822063.07008867</v>
      </c>
      <c r="L2508" s="444">
        <f t="shared" ca="1" si="129"/>
        <v>-15140117199.891371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-15140117199.891371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-63083821.666214041</v>
      </c>
      <c r="L2509" s="444">
        <f t="shared" ca="1" si="129"/>
        <v>-15203201021.557585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-15203201021.557585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-63346670.923156604</v>
      </c>
      <c r="L2510" s="444">
        <f t="shared" ca="1" si="129"/>
        <v>-15266547692.480742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-15266547692.480742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-63610615.385336421</v>
      </c>
      <c r="L2511" s="444">
        <f t="shared" ca="1" si="129"/>
        <v>-15330158307.866077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-15330158307.866077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-63875659.616108648</v>
      </c>
      <c r="L2512" s="444">
        <f t="shared" ca="1" si="129"/>
        <v>-15394033967.482185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-15394033967.482185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-64141808.197842441</v>
      </c>
      <c r="L2513" s="444">
        <f t="shared" ca="1" si="129"/>
        <v>-15458175775.680027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-15458175775.680027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-64409065.732000113</v>
      </c>
      <c r="L2514" s="444">
        <f t="shared" ca="1" si="129"/>
        <v>-15522584841.412027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-15522584841.412027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-64677436.839216776</v>
      </c>
      <c r="L2515" s="444">
        <f t="shared" ca="1" si="129"/>
        <v>-15587262278.251244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-15587262278.251244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-64946926.159380183</v>
      </c>
      <c r="L2516" s="444">
        <f t="shared" ca="1" si="129"/>
        <v>-15652209204.410624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-15652209204.410624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-65217538.35171093</v>
      </c>
      <c r="L2517" s="444">
        <f t="shared" ca="1" si="129"/>
        <v>-15717426742.762335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-15717426742.762335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-65489278.09484306</v>
      </c>
      <c r="L2518" s="444">
        <f t="shared" ca="1" si="129"/>
        <v>-15782916020.857178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-15782916020.857178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-65762150.086904906</v>
      </c>
      <c r="L2519" s="444">
        <f t="shared" ca="1" si="129"/>
        <v>-15848678170.944082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-15848678170.944082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-66036159.045600332</v>
      </c>
      <c r="L2520" s="444">
        <f t="shared" ca="1" si="129"/>
        <v>-15914714329.989683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-15914714329.989683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-66311309.708290339</v>
      </c>
      <c r="L2521" s="444">
        <f t="shared" ca="1" si="129"/>
        <v>-15981025639.697973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-15981025639.697973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-66587606.832074888</v>
      </c>
      <c r="L2522" s="444">
        <f t="shared" ca="1" si="129"/>
        <v>-16047613246.530048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-16047613246.530048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-66865055.193875194</v>
      </c>
      <c r="L2523" s="444">
        <f t="shared" ca="1" si="129"/>
        <v>-16114478301.723923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-16114478301.723923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-67143659.590516329</v>
      </c>
      <c r="L2524" s="444">
        <f t="shared" ca="1" si="129"/>
        <v>-16181621961.31444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-16181621961.31444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-67423424.838810176</v>
      </c>
      <c r="L2525" s="444">
        <f t="shared" ca="1" si="129"/>
        <v>-16249045386.15325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-16249045386.15325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-67704355.775638551</v>
      </c>
      <c r="L2526" s="444">
        <f t="shared" ca="1" si="129"/>
        <v>-16316749741.928888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-16316749741.928888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-67986457.258037031</v>
      </c>
      <c r="L2527" s="444">
        <f t="shared" ca="1" si="129"/>
        <v>-16384736199.186926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-16384736199.186926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-68269734.163278863</v>
      </c>
      <c r="L2528" s="444">
        <f t="shared" ca="1" si="129"/>
        <v>-16453005933.350204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-16453005933.350204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-68554191.388959184</v>
      </c>
      <c r="L2529" s="444">
        <f t="shared" ca="1" si="129"/>
        <v>-16521560124.739164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-16521560124.739164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-68839833.853079841</v>
      </c>
      <c r="L2530" s="444">
        <f t="shared" ca="1" si="129"/>
        <v>-16590399958.592245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-16590399958.592245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-69126666.494134352</v>
      </c>
      <c r="L2531" s="444">
        <f t="shared" ca="1" si="129"/>
        <v>-16659526625.08638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-16659526625.08638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-69414694.271193251</v>
      </c>
      <c r="L2532" s="444">
        <f t="shared" ca="1" si="129"/>
        <v>-16728941319.357573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-16728941319.357573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-69703922.163989872</v>
      </c>
      <c r="L2533" s="444">
        <f t="shared" ca="1" si="129"/>
        <v>-16798645241.521563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-16798645241.521563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-69994355.173006505</v>
      </c>
      <c r="L2534" s="444">
        <f t="shared" ca="1" si="129"/>
        <v>-16868639596.694569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-16868639596.694569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-70285998.319560707</v>
      </c>
      <c r="L2535" s="444">
        <f t="shared" ca="1" si="129"/>
        <v>-16938925595.01413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-16938925595.01413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-70578856.645892203</v>
      </c>
      <c r="L2536" s="444">
        <f t="shared" ca="1" si="129"/>
        <v>-17009504451.660023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-17009504451.660023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-70872935.21525009</v>
      </c>
      <c r="L2537" s="444">
        <f t="shared" ca="1" si="129"/>
        <v>-17080377386.875273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-17080377386.875273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-71168239.111980304</v>
      </c>
      <c r="L2538" s="444">
        <f t="shared" ca="1" si="129"/>
        <v>-17151545625.987253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-17151545625.987253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-71464773.44161354</v>
      </c>
      <c r="L2539" s="444">
        <f t="shared" ca="1" si="129"/>
        <v>-17223010399.428867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-17223010399.428867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-71762543.330953613</v>
      </c>
      <c r="L2540" s="444">
        <f t="shared" ca="1" si="129"/>
        <v>-17294772942.759823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-17294772942.759823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-72061553.928165928</v>
      </c>
      <c r="L2541" s="444">
        <f t="shared" ca="1" si="129"/>
        <v>-17366834496.687988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-17366834496.687988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-72361810.402866617</v>
      </c>
      <c r="L2542" s="444">
        <f t="shared" ca="1" si="129"/>
        <v>-17439196307.090855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-17439196307.090855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-72663317.946211889</v>
      </c>
      <c r="L2543" s="444">
        <f t="shared" ca="1" si="129"/>
        <v>-17511859625.037067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-17511859625.037067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-72966081.770987779</v>
      </c>
      <c r="L2544" s="444">
        <f t="shared" ca="1" si="129"/>
        <v>-17584825706.808056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-17584825706.808056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-73270107.111700237</v>
      </c>
      <c r="L2545" s="444">
        <f t="shared" ca="1" si="129"/>
        <v>-17658095813.919758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-17658095813.919758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-73575399.224665657</v>
      </c>
      <c r="L2546" s="444">
        <f t="shared" ca="1" si="129"/>
        <v>-17731671213.144424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-17731671213.144424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-73881963.388101771</v>
      </c>
      <c r="L2547" s="444">
        <f t="shared" ca="1" si="129"/>
        <v>-17805553176.532528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-17805553176.532528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-74189804.902218863</v>
      </c>
      <c r="L2548" s="444">
        <f t="shared" ca="1" si="129"/>
        <v>-17879742981.434746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-17879742981.434746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-74498929.089311436</v>
      </c>
      <c r="L2549" s="444">
        <f t="shared" ca="1" si="129"/>
        <v>-17954241910.524055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-17954241910.524055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-74809341.293850228</v>
      </c>
      <c r="L2550" s="444">
        <f t="shared" ca="1" si="129"/>
        <v>-18029051251.817905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-18029051251.817905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-75121046.882574603</v>
      </c>
      <c r="L2551" s="444">
        <f t="shared" ca="1" si="129"/>
        <v>-18104172298.700481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-18104172298.700481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-75434051.244585335</v>
      </c>
      <c r="L2552" s="444">
        <f t="shared" ca="1" si="129"/>
        <v>-18179606349.945068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-18179606349.945068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-75748359.79143779</v>
      </c>
      <c r="L2553" s="444">
        <f t="shared" ca="1" si="129"/>
        <v>-18255354709.736507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-18255354709.736507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-76063977.957235441</v>
      </c>
      <c r="L2554" s="444">
        <f t="shared" ca="1" si="129"/>
        <v>-18331418687.693745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-18331418687.693745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-76380911.198723942</v>
      </c>
      <c r="L2555" s="444">
        <f t="shared" ca="1" si="129"/>
        <v>-18407799598.892467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-18407799598.892467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-76699164.995385274</v>
      </c>
      <c r="L2556" s="444">
        <f t="shared" ca="1" si="129"/>
        <v>-18484498763.887852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-18484498763.887852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-77018744.849532709</v>
      </c>
      <c r="L2557" s="444">
        <f t="shared" ca="1" si="129"/>
        <v>-18561517508.737385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-18561517508.737385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-77339656.286405772</v>
      </c>
      <c r="L2558" s="444">
        <f t="shared" ref="L2558:L2812" ca="1" si="134">I2558-J2558+K2558</f>
        <v>-18638857165.023792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-18638857165.023792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-77661904.854265794</v>
      </c>
      <c r="L2559" s="444">
        <f t="shared" ca="1" si="134"/>
        <v>-18716519069.878059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-18716519069.878059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-77985496.124491915</v>
      </c>
      <c r="L2560" s="444">
        <f t="shared" ca="1" si="134"/>
        <v>-18794504566.002552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-18794504566.002552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-78310435.691677302</v>
      </c>
      <c r="L2561" s="444">
        <f t="shared" ca="1" si="134"/>
        <v>-18872815001.694229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-18872815001.694229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-78636729.173725948</v>
      </c>
      <c r="L2562" s="444">
        <f t="shared" ca="1" si="134"/>
        <v>-18951451730.867954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-18951451730.867954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-78964382.21194981</v>
      </c>
      <c r="L2563" s="444">
        <f t="shared" ca="1" si="134"/>
        <v>-19030416113.079903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-19030416113.079903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-79293400.471166253</v>
      </c>
      <c r="L2564" s="444">
        <f t="shared" ca="1" si="134"/>
        <v>-19109709513.551067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-19109709513.551067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-79623789.639796108</v>
      </c>
      <c r="L2565" s="444">
        <f t="shared" ca="1" si="134"/>
        <v>-19189333303.190865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-19189333303.190865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-79955555.429961935</v>
      </c>
      <c r="L2566" s="444">
        <f t="shared" ca="1" si="134"/>
        <v>-19269288858.620827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-19269288858.620827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-80288703.57758677</v>
      </c>
      <c r="L2567" s="444">
        <f t="shared" ca="1" si="134"/>
        <v>-19349577562.198414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-19349577562.198414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-80623239.842493385</v>
      </c>
      <c r="L2568" s="444">
        <f t="shared" ca="1" si="134"/>
        <v>-19430200802.040909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-19430200802.040909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-80959170.00850378</v>
      </c>
      <c r="L2569" s="444">
        <f t="shared" ca="1" si="134"/>
        <v>-19511159972.049412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-19511159972.049412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-81296499.883539215</v>
      </c>
      <c r="L2570" s="444">
        <f t="shared" ca="1" si="134"/>
        <v>-19592456471.932953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-19592456471.932953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-81635235.29972063</v>
      </c>
      <c r="L2571" s="444">
        <f t="shared" ca="1" si="134"/>
        <v>-19674091707.232674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-19674091707.232674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-81975382.113469467</v>
      </c>
      <c r="L2572" s="444">
        <f t="shared" ca="1" si="134"/>
        <v>-19756067089.346142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-19756067089.346142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-82316946.205608919</v>
      </c>
      <c r="L2573" s="444">
        <f t="shared" ca="1" si="134"/>
        <v>-19838384035.55175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-19838384035.55175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-82659933.481465623</v>
      </c>
      <c r="L2574" s="444">
        <f t="shared" ca="1" si="134"/>
        <v>-19921043969.033215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-19921043969.033215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-83004349.870971724</v>
      </c>
      <c r="L2575" s="444">
        <f t="shared" ca="1" si="134"/>
        <v>-20004048318.904186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-20004048318.904186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-83350201.328767449</v>
      </c>
      <c r="L2576" s="444">
        <f t="shared" ca="1" si="134"/>
        <v>-20087398520.232952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-20087398520.232952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-83697493.83430396</v>
      </c>
      <c r="L2577" s="444">
        <f t="shared" ca="1" si="134"/>
        <v>-20171096014.067257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-20171096014.067257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-84046233.391946897</v>
      </c>
      <c r="L2578" s="444">
        <f t="shared" ca="1" si="134"/>
        <v>-20255142247.459206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-20255142247.459206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-84396426.031080022</v>
      </c>
      <c r="L2579" s="444">
        <f t="shared" ca="1" si="134"/>
        <v>-20339538673.490284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-20339538673.490284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-84748077.80620952</v>
      </c>
      <c r="L2580" s="444">
        <f t="shared" ca="1" si="134"/>
        <v>-20424286751.296494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-20424286751.296494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-85101194.797068715</v>
      </c>
      <c r="L2581" s="444">
        <f t="shared" ca="1" si="134"/>
        <v>-20509387946.093563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-20509387946.093563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-85455783.108723179</v>
      </c>
      <c r="L2582" s="444">
        <f t="shared" ca="1" si="134"/>
        <v>-20594843729.202286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-20594843729.202286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-85811848.871676192</v>
      </c>
      <c r="L2583" s="444">
        <f t="shared" ca="1" si="134"/>
        <v>-20680655578.073963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-20680655578.073963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-86169398.241974846</v>
      </c>
      <c r="L2584" s="444">
        <f t="shared" ca="1" si="134"/>
        <v>-20766824976.315937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-20766824976.315937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-86528437.401316404</v>
      </c>
      <c r="L2585" s="444">
        <f t="shared" ca="1" si="134"/>
        <v>-20853353413.717255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-20853353413.717255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-86888972.557155222</v>
      </c>
      <c r="L2586" s="444">
        <f t="shared" ca="1" si="134"/>
        <v>-20940242386.27441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-20940242386.27441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-87251009.942810044</v>
      </c>
      <c r="L2587" s="444">
        <f t="shared" ca="1" si="134"/>
        <v>-21027493396.21722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-21027493396.21722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-87614555.817571744</v>
      </c>
      <c r="L2588" s="444">
        <f t="shared" ca="1" si="134"/>
        <v>-21115107952.034794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-21115107952.034794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-87979616.466811642</v>
      </c>
      <c r="L2589" s="444">
        <f t="shared" ca="1" si="134"/>
        <v>-21203087568.501606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-21203087568.501606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-88346198.202090025</v>
      </c>
      <c r="L2590" s="444">
        <f t="shared" ca="1" si="134"/>
        <v>-21291433766.703697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-21291433766.703697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-88714307.361265406</v>
      </c>
      <c r="L2591" s="444">
        <f t="shared" ca="1" si="134"/>
        <v>-21380148074.064964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-21380148074.064964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-89083950.308604017</v>
      </c>
      <c r="L2592" s="444">
        <f t="shared" ca="1" si="134"/>
        <v>-21469232024.373569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-21469232024.373569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-89455133.434889868</v>
      </c>
      <c r="L2593" s="444">
        <f t="shared" ca="1" si="134"/>
        <v>-21558687157.80846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-21558687157.80846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-89827863.157535255</v>
      </c>
      <c r="L2594" s="444">
        <f t="shared" ca="1" si="134"/>
        <v>-21648515020.965996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-21648515020.965996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-90202145.920691654</v>
      </c>
      <c r="L2595" s="444">
        <f t="shared" ca="1" si="134"/>
        <v>-21738717166.886688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-21738717166.886688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-90577988.195361197</v>
      </c>
      <c r="L2596" s="444">
        <f t="shared" ca="1" si="134"/>
        <v>-21829295155.08205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-21829295155.08205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-90955396.479508549</v>
      </c>
      <c r="L2597" s="444">
        <f t="shared" ca="1" si="134"/>
        <v>-21920250551.561558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-21920250551.561558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-91334377.298173159</v>
      </c>
      <c r="L2598" s="444">
        <f t="shared" ca="1" si="134"/>
        <v>-22011584928.85973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-22011584928.85973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-91714937.203582212</v>
      </c>
      <c r="L2599" s="444">
        <f t="shared" ca="1" si="134"/>
        <v>-22103299866.063313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-22103299866.063313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-92097082.775263801</v>
      </c>
      <c r="L2600" s="444">
        <f t="shared" ca="1" si="134"/>
        <v>-22195396948.838577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-22195396948.838577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-92480820.620160744</v>
      </c>
      <c r="L2601" s="444">
        <f t="shared" ca="1" si="134"/>
        <v>-22287877769.458736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-22287877769.458736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-92866157.372744739</v>
      </c>
      <c r="L2602" s="444">
        <f t="shared" ca="1" si="134"/>
        <v>-22380743926.831482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-22380743926.831482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-93253099.695131168</v>
      </c>
      <c r="L2603" s="444">
        <f t="shared" ca="1" si="134"/>
        <v>-22473997026.526611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-22473997026.526611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-93641654.277194217</v>
      </c>
      <c r="L2604" s="444">
        <f t="shared" ca="1" si="134"/>
        <v>-22567638680.803806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-22567638680.803806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-94031827.836682528</v>
      </c>
      <c r="L2605" s="444">
        <f t="shared" ca="1" si="134"/>
        <v>-22661670508.640488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-22661670508.640488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-94423627.119335368</v>
      </c>
      <c r="L2606" s="444">
        <f t="shared" ca="1" si="134"/>
        <v>-22756094135.759823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-22756094135.759823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-94817058.898999259</v>
      </c>
      <c r="L2607" s="444">
        <f t="shared" ca="1" si="134"/>
        <v>-22850911194.658821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-22850911194.658821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-95212129.977745086</v>
      </c>
      <c r="L2608" s="444">
        <f t="shared" ca="1" si="134"/>
        <v>-22946123324.636566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-22946123324.636566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-95608847.185985684</v>
      </c>
      <c r="L2609" s="444">
        <f t="shared" ca="1" si="134"/>
        <v>-23041732171.822552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-23041732171.822552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-96007217.38259396</v>
      </c>
      <c r="L2610" s="444">
        <f t="shared" ca="1" si="134"/>
        <v>-23137739389.205147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-23137739389.205147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-96407247.455021441</v>
      </c>
      <c r="L2611" s="444">
        <f t="shared" ca="1" si="134"/>
        <v>-23234146636.660168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-23234146636.660168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-96808944.319417357</v>
      </c>
      <c r="L2612" s="444">
        <f t="shared" ca="1" si="134"/>
        <v>-23330955580.979584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-23330955580.979584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-97212314.920748264</v>
      </c>
      <c r="L2613" s="444">
        <f t="shared" ca="1" si="134"/>
        <v>-23428167895.900333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-23428167895.900333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-97617366.232918054</v>
      </c>
      <c r="L2614" s="444">
        <f t="shared" ca="1" si="134"/>
        <v>-23525785262.133251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-23525785262.133251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-98024105.258888543</v>
      </c>
      <c r="L2615" s="444">
        <f t="shared" ca="1" si="134"/>
        <v>-23623809367.392139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-23623809367.392139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-98432539.030800581</v>
      </c>
      <c r="L2616" s="444">
        <f t="shared" ca="1" si="134"/>
        <v>-23722241906.422939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-23722241906.422939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-98842674.610095575</v>
      </c>
      <c r="L2617" s="444">
        <f t="shared" ca="1" si="134"/>
        <v>-23821084581.033035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-23821084581.033035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-99254519.087637648</v>
      </c>
      <c r="L2618" s="444">
        <f t="shared" ca="1" si="134"/>
        <v>-23920339100.120674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-23920339100.120674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-99668079.583836138</v>
      </c>
      <c r="L2619" s="444">
        <f t="shared" ca="1" si="134"/>
        <v>-24020007179.70451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-24020007179.70451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-100083363.24876879</v>
      </c>
      <c r="L2620" s="444">
        <f t="shared" ca="1" si="134"/>
        <v>-24120090542.953278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-24120090542.953278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-100500377.26230532</v>
      </c>
      <c r="L2621" s="444">
        <f t="shared" ca="1" si="134"/>
        <v>-24220590920.215584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-24220590920.215584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-100919128.8342316</v>
      </c>
      <c r="L2622" s="444">
        <f t="shared" ca="1" si="134"/>
        <v>-24321510049.049816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-24321510049.049816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-101339625.20437424</v>
      </c>
      <c r="L2623" s="444">
        <f t="shared" ca="1" si="134"/>
        <v>-24422849674.254189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-24422849674.254189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-101761873.64272578</v>
      </c>
      <c r="L2624" s="444">
        <f t="shared" ca="1" si="134"/>
        <v>-24524611547.896915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-24524611547.896915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-102185881.44957048</v>
      </c>
      <c r="L2625" s="444">
        <f t="shared" ca="1" si="134"/>
        <v>-24626797429.346485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-24626797429.346485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-102611655.95561035</v>
      </c>
      <c r="L2626" s="444">
        <f t="shared" ca="1" si="134"/>
        <v>-24729409085.302097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-24729409085.302097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-103039204.52209207</v>
      </c>
      <c r="L2627" s="444">
        <f t="shared" ca="1" si="134"/>
        <v>-24832448289.824188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-24832448289.824188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-103468534.54093412</v>
      </c>
      <c r="L2628" s="444">
        <f t="shared" ca="1" si="134"/>
        <v>-24935916824.365124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-24935916824.365124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-103899653.43485469</v>
      </c>
      <c r="L2629" s="444">
        <f t="shared" ca="1" si="134"/>
        <v>-25039816477.79998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-25039816477.79998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-104332568.65749991</v>
      </c>
      <c r="L2630" s="444">
        <f t="shared" ca="1" si="134"/>
        <v>-25144149046.457481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-25144149046.457481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-104767287.69357283</v>
      </c>
      <c r="L2631" s="444">
        <f t="shared" ca="1" si="134"/>
        <v>-25248916334.151054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-25248916334.151054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-105203818.05896273</v>
      </c>
      <c r="L2632" s="444">
        <f t="shared" ca="1" si="134"/>
        <v>-25354120152.210018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-25354120152.210018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-105642167.30087507</v>
      </c>
      <c r="L2633" s="444">
        <f t="shared" ca="1" si="134"/>
        <v>-25459762319.510895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-25459762319.510895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-106082342.99796206</v>
      </c>
      <c r="L2634" s="444">
        <f t="shared" ca="1" si="134"/>
        <v>-25565844662.508858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-25565844662.508858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-106524352.76045357</v>
      </c>
      <c r="L2635" s="444">
        <f t="shared" ca="1" si="134"/>
        <v>-25672369015.26931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-25672369015.26931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-106968204.23028879</v>
      </c>
      <c r="L2636" s="444">
        <f t="shared" ca="1" si="134"/>
        <v>-25779337219.499599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-25779337219.499599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-107413905.08124833</v>
      </c>
      <c r="L2637" s="444">
        <f t="shared" ca="1" si="134"/>
        <v>-25886751124.580849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-25886751124.580849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-107861463.01908687</v>
      </c>
      <c r="L2638" s="444">
        <f t="shared" ca="1" si="134"/>
        <v>-25994612587.599937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-25994612587.599937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-108310885.7816664</v>
      </c>
      <c r="L2639" s="444">
        <f t="shared" ca="1" si="134"/>
        <v>-26102923473.381603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-26102923473.381603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-108762181.13909002</v>
      </c>
      <c r="L2640" s="444">
        <f t="shared" ca="1" si="134"/>
        <v>-26211685654.520695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-26211685654.520695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-109215356.89383623</v>
      </c>
      <c r="L2641" s="444">
        <f t="shared" ca="1" si="134"/>
        <v>-26320901011.414532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-26320901011.414532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-109670420.88089389</v>
      </c>
      <c r="L2642" s="444">
        <f t="shared" ca="1" si="134"/>
        <v>-26430571432.295425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-26430571432.295425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-110127380.96789761</v>
      </c>
      <c r="L2643" s="444">
        <f t="shared" ca="1" si="134"/>
        <v>-26540698813.263325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-26540698813.263325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-110586245.05526385</v>
      </c>
      <c r="L2644" s="444">
        <f t="shared" ca="1" si="134"/>
        <v>-26651285058.318588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-26651285058.318588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-111047021.07632744</v>
      </c>
      <c r="L2645" s="444">
        <f t="shared" ca="1" si="134"/>
        <v>-26762332079.394917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-26762332079.394917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-111509716.99747881</v>
      </c>
      <c r="L2646" s="444">
        <f t="shared" ca="1" si="134"/>
        <v>-26873841796.392395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-26873841796.392395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-111974340.81830166</v>
      </c>
      <c r="L2647" s="444">
        <f t="shared" ca="1" si="134"/>
        <v>-26985816137.210697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-26985816137.210697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-112440900.57171124</v>
      </c>
      <c r="L2648" s="444">
        <f t="shared" ca="1" si="134"/>
        <v>-27098257037.78241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-27098257037.78241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-112909404.32409337</v>
      </c>
      <c r="L2649" s="444">
        <f t="shared" ca="1" si="134"/>
        <v>-27211166442.106503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-27211166442.106503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-113379860.17544375</v>
      </c>
      <c r="L2650" s="444">
        <f t="shared" ca="1" si="134"/>
        <v>-27324546302.281948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-27324546302.281948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-113852276.25950812</v>
      </c>
      <c r="L2651" s="444">
        <f t="shared" ca="1" si="134"/>
        <v>-27438398578.541454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-27438398578.541454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-114326660.74392273</v>
      </c>
      <c r="L2652" s="444">
        <f t="shared" ca="1" si="134"/>
        <v>-27552725239.285378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-27552725239.285378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-114803021.83035573</v>
      </c>
      <c r="L2653" s="444">
        <f t="shared" ca="1" si="134"/>
        <v>-27667528261.115734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-27667528261.115734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-115281367.75464889</v>
      </c>
      <c r="L2654" s="444">
        <f t="shared" ca="1" si="134"/>
        <v>-27782809628.870384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-27782809628.870384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-115761706.78695993</v>
      </c>
      <c r="L2655" s="444">
        <f t="shared" ca="1" si="134"/>
        <v>-27898571335.657345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-27898571335.657345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-116244047.23190562</v>
      </c>
      <c r="L2656" s="444">
        <f t="shared" ca="1" si="134"/>
        <v>-28014815382.889252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-28014815382.889252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-116728397.42870522</v>
      </c>
      <c r="L2657" s="444">
        <f t="shared" ca="1" si="134"/>
        <v>-28131543780.317955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-28131543780.317955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-117214765.75132479</v>
      </c>
      <c r="L2658" s="444">
        <f t="shared" ca="1" si="134"/>
        <v>-28248758546.069279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-28248758546.069279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-117703160.60862201</v>
      </c>
      <c r="L2659" s="444">
        <f t="shared" ca="1" si="134"/>
        <v>-28366461706.677902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-28366461706.677902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-118193590.44449125</v>
      </c>
      <c r="L2660" s="444">
        <f t="shared" ca="1" si="134"/>
        <v>-28484655297.122395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-28484655297.122395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-118686063.73800996</v>
      </c>
      <c r="L2661" s="444">
        <f t="shared" ca="1" si="134"/>
        <v>-28603341360.860405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-28603341360.860405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-119180589.00358503</v>
      </c>
      <c r="L2662" s="444">
        <f t="shared" ca="1" si="134"/>
        <v>-28722521949.863991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-28722521949.863991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-119677174.79109997</v>
      </c>
      <c r="L2663" s="444">
        <f t="shared" ca="1" si="134"/>
        <v>-28842199124.65509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-28842199124.65509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-120175829.68606287</v>
      </c>
      <c r="L2664" s="444">
        <f t="shared" ca="1" si="134"/>
        <v>-28962374954.341152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-28962374954.341152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-120676562.3097548</v>
      </c>
      <c r="L2665" s="444">
        <f t="shared" ca="1" si="134"/>
        <v>-29083051516.650906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-29083051516.650906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-121179381.31937875</v>
      </c>
      <c r="L2666" s="444">
        <f t="shared" ca="1" si="134"/>
        <v>-29204230897.970284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-29204230897.970284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-121684295.40820953</v>
      </c>
      <c r="L2667" s="444">
        <f t="shared" ca="1" si="134"/>
        <v>-29325915193.378494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-29325915193.378494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-122191313.30574372</v>
      </c>
      <c r="L2668" s="444">
        <f t="shared" ca="1" si="134"/>
        <v>-29448106506.684238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-29448106506.684238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-122700443.77785099</v>
      </c>
      <c r="L2669" s="444">
        <f t="shared" ca="1" si="134"/>
        <v>-29570806950.46209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-29570806950.46209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-123211695.62692536</v>
      </c>
      <c r="L2670" s="444">
        <f t="shared" ca="1" si="134"/>
        <v>-29694018646.089016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-29694018646.089016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-123725077.69203755</v>
      </c>
      <c r="L2671" s="444">
        <f t="shared" ca="1" si="134"/>
        <v>-29817743723.781052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-29817743723.781052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-124240598.8490877</v>
      </c>
      <c r="L2672" s="444">
        <f t="shared" ca="1" si="134"/>
        <v>-29941984322.630138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-29941984322.630138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-124758268.01095891</v>
      </c>
      <c r="L2673" s="444">
        <f t="shared" ca="1" si="134"/>
        <v>-30066742590.641098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-30066742590.641098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-125278094.12767123</v>
      </c>
      <c r="L2674" s="444">
        <f t="shared" ca="1" si="134"/>
        <v>-30192020684.768768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-30192020684.768768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-125800086.18653654</v>
      </c>
      <c r="L2675" s="444">
        <f t="shared" ca="1" si="134"/>
        <v>-30317820770.955303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-30317820770.955303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-126324253.21231376</v>
      </c>
      <c r="L2676" s="444">
        <f t="shared" ca="1" si="134"/>
        <v>-30444145024.167618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-30444145024.167618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-126850604.26736507</v>
      </c>
      <c r="L2677" s="444">
        <f t="shared" ca="1" si="134"/>
        <v>-30570995628.434982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-30570995628.434982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-127379148.4518124</v>
      </c>
      <c r="L2678" s="444">
        <f t="shared" ca="1" si="134"/>
        <v>-30698374776.886795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-30698374776.886795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-127909894.90369497</v>
      </c>
      <c r="L2679" s="444">
        <f t="shared" ca="1" si="134"/>
        <v>-30826284671.790489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-30826284671.790489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-128442852.79912704</v>
      </c>
      <c r="L2680" s="444">
        <f t="shared" ca="1" si="134"/>
        <v>-30954727524.589615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-30954727524.589615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-128978031.3524567</v>
      </c>
      <c r="L2681" s="444">
        <f t="shared" ca="1" si="134"/>
        <v>-31083705555.94207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-31083705555.94207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-129515439.81642528</v>
      </c>
      <c r="L2682" s="444">
        <f t="shared" ca="1" si="134"/>
        <v>-31213220995.758495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-31213220995.758495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-130055087.48232706</v>
      </c>
      <c r="L2683" s="444">
        <f t="shared" ca="1" si="134"/>
        <v>-31343276083.240822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-31343276083.240822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-130596983.68017009</v>
      </c>
      <c r="L2684" s="444">
        <f t="shared" ca="1" si="134"/>
        <v>-31473873066.920994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-31473873066.920994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-131141137.77883746</v>
      </c>
      <c r="L2685" s="444">
        <f t="shared" ca="1" si="134"/>
        <v>-31605014204.699833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-31605014204.699833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-131687559.1862493</v>
      </c>
      <c r="L2686" s="444">
        <f t="shared" ca="1" si="134"/>
        <v>-31736701763.886082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-31736701763.886082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-132236257.34952533</v>
      </c>
      <c r="L2687" s="444">
        <f t="shared" ca="1" si="134"/>
        <v>-31868938021.235607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-31868938021.235607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-132787241.75514837</v>
      </c>
      <c r="L2688" s="444">
        <f t="shared" ca="1" si="134"/>
        <v>-32001725262.990757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-32001725262.990757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-133340521.92912816</v>
      </c>
      <c r="L2689" s="444">
        <f t="shared" ca="1" si="134"/>
        <v>-32135065784.919884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-32135065784.919884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-133896107.43716618</v>
      </c>
      <c r="L2690" s="444">
        <f t="shared" ca="1" si="134"/>
        <v>-32268961892.357048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-32268961892.357048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-134454007.88482106</v>
      </c>
      <c r="L2691" s="444">
        <f t="shared" ca="1" si="134"/>
        <v>-32403415900.241871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-32403415900.241871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-135014232.91767445</v>
      </c>
      <c r="L2692" s="444">
        <f t="shared" ca="1" si="134"/>
        <v>-32538430133.159546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-32538430133.159546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-135576792.2214981</v>
      </c>
      <c r="L2693" s="444">
        <f t="shared" ca="1" si="134"/>
        <v>-32674006925.381042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-32674006925.381042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-136141695.522421</v>
      </c>
      <c r="L2694" s="444">
        <f t="shared" ca="1" si="134"/>
        <v>-32810148620.903465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-32810148620.903465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-136708952.58709779</v>
      </c>
      <c r="L2695" s="444">
        <f t="shared" ca="1" si="134"/>
        <v>-32946857573.490562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-32946857573.490562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-137278573.22287732</v>
      </c>
      <c r="L2696" s="444">
        <f t="shared" ca="1" si="134"/>
        <v>-33084136146.71344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-33084136146.71344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-137850567.27797267</v>
      </c>
      <c r="L2697" s="444">
        <f t="shared" ca="1" si="134"/>
        <v>-33221986713.991413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-33221986713.991413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-138424944.64163089</v>
      </c>
      <c r="L2698" s="444">
        <f t="shared" ca="1" si="134"/>
        <v>-33360411658.633045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-33360411658.633045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-139001715.24430436</v>
      </c>
      <c r="L2699" s="444">
        <f t="shared" ca="1" si="134"/>
        <v>-33499413373.87735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-33499413373.87735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-139580889.05782229</v>
      </c>
      <c r="L2700" s="444">
        <f t="shared" ca="1" si="134"/>
        <v>-33638994262.935173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-33638994262.935173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-140162476.0955632</v>
      </c>
      <c r="L2701" s="444">
        <f t="shared" ca="1" si="134"/>
        <v>-33779156739.030735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-33779156739.030735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-140746486.41262805</v>
      </c>
      <c r="L2702" s="444">
        <f t="shared" ca="1" si="134"/>
        <v>-33919903225.443363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-33919903225.443363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-141332930.10601401</v>
      </c>
      <c r="L2703" s="444">
        <f t="shared" ca="1" si="134"/>
        <v>-34061236155.549377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-34061236155.549377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-141921817.31478909</v>
      </c>
      <c r="L2704" s="444">
        <f t="shared" ca="1" si="134"/>
        <v>-34203157972.864166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-34203157972.864166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-142513158.22026736</v>
      </c>
      <c r="L2705" s="444">
        <f t="shared" ca="1" si="134"/>
        <v>-34345671131.084435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-34345671131.084435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-143106963.04618517</v>
      </c>
      <c r="L2706" s="444">
        <f t="shared" ca="1" si="134"/>
        <v>-34488778094.130623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-34488778094.130623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-143703242.05887759</v>
      </c>
      <c r="L2707" s="444">
        <f t="shared" ca="1" si="134"/>
        <v>-34632481336.189499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-34632481336.189499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-144302005.56745625</v>
      </c>
      <c r="L2708" s="444">
        <f t="shared" ca="1" si="134"/>
        <v>-34776783341.756958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-34776783341.756958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-144903263.92398733</v>
      </c>
      <c r="L2709" s="444">
        <f t="shared" ca="1" si="134"/>
        <v>-34921686605.680946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-34921686605.680946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-145507027.52367061</v>
      </c>
      <c r="L2710" s="444">
        <f t="shared" ca="1" si="134"/>
        <v>-35067193633.20462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-35067193633.20462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-146113306.80501926</v>
      </c>
      <c r="L2711" s="444">
        <f t="shared" ca="1" si="134"/>
        <v>-35213306940.009636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-35213306940.009636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-146722112.25004014</v>
      </c>
      <c r="L2712" s="444">
        <f t="shared" ca="1" si="134"/>
        <v>-35360029052.259674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-35360029052.259674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-147333454.3844153</v>
      </c>
      <c r="L2713" s="444">
        <f t="shared" ca="1" si="134"/>
        <v>-35507362506.644089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-35507362506.644089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-147947343.77768371</v>
      </c>
      <c r="L2714" s="444">
        <f t="shared" ca="1" si="134"/>
        <v>-35655309850.421776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-35655309850.421776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-148563791.04342407</v>
      </c>
      <c r="L2715" s="444">
        <f t="shared" ca="1" si="134"/>
        <v>-35803873641.465202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-35803873641.465202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-149182806.83943835</v>
      </c>
      <c r="L2716" s="444">
        <f t="shared" ca="1" si="134"/>
        <v>-35953056448.304642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-35953056448.304642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-149804401.86793602</v>
      </c>
      <c r="L2717" s="444">
        <f t="shared" ca="1" si="134"/>
        <v>-36102860850.172577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-36102860850.172577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-150428586.87571907</v>
      </c>
      <c r="L2718" s="444">
        <f t="shared" ca="1" si="134"/>
        <v>-36253289437.048294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-36253289437.048294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-151055372.65436789</v>
      </c>
      <c r="L2719" s="444">
        <f t="shared" ca="1" si="134"/>
        <v>-36404344809.70266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-36404344809.70266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-151684770.04042774</v>
      </c>
      <c r="L2720" s="444">
        <f t="shared" ca="1" si="134"/>
        <v>-36556029579.743088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-36556029579.743088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-152316789.91559619</v>
      </c>
      <c r="L2721" s="444">
        <f t="shared" ca="1" si="134"/>
        <v>-36708346369.658684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-36708346369.658684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-152951443.20691118</v>
      </c>
      <c r="L2722" s="444">
        <f t="shared" ca="1" si="134"/>
        <v>-36861297812.865593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-36861297812.865593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-153588740.88693997</v>
      </c>
      <c r="L2723" s="444">
        <f t="shared" ca="1" si="134"/>
        <v>-37014886553.752533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-37014886553.752533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-154228693.97396889</v>
      </c>
      <c r="L2724" s="444">
        <f t="shared" ca="1" si="134"/>
        <v>-37169115247.726501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-37169115247.726501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-154871313.53219375</v>
      </c>
      <c r="L2725" s="444">
        <f t="shared" ca="1" si="134"/>
        <v>-37323986561.258698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-37323986561.258698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-155516610.67191124</v>
      </c>
      <c r="L2726" s="444">
        <f t="shared" ca="1" si="134"/>
        <v>-37479503171.930611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-37479503171.930611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-156164596.54971087</v>
      </c>
      <c r="L2727" s="444">
        <f t="shared" ca="1" si="134"/>
        <v>-37635667768.480324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-37635667768.480324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-156815282.36866802</v>
      </c>
      <c r="L2728" s="444">
        <f t="shared" ca="1" si="134"/>
        <v>-37792483050.848991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-37792483050.848991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-157468679.37853748</v>
      </c>
      <c r="L2729" s="444">
        <f t="shared" ca="1" si="134"/>
        <v>-37949951730.227531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-37949951730.227531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-158124798.87594804</v>
      </c>
      <c r="L2730" s="444">
        <f t="shared" ca="1" si="134"/>
        <v>-38108076529.103477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-38108076529.103477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-158783652.20459783</v>
      </c>
      <c r="L2731" s="444">
        <f t="shared" ca="1" si="134"/>
        <v>-38266860181.308075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-38266860181.308075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-159445250.75545031</v>
      </c>
      <c r="L2732" s="444">
        <f t="shared" ca="1" si="134"/>
        <v>-38426305432.063522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-38426305432.063522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-160109605.96693134</v>
      </c>
      <c r="L2733" s="444">
        <f t="shared" ca="1" si="134"/>
        <v>-38586415038.030457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-38586415038.030457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-160776729.32512689</v>
      </c>
      <c r="L2734" s="444">
        <f t="shared" ca="1" si="134"/>
        <v>-38747191767.355583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-38747191767.355583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-161446632.3639816</v>
      </c>
      <c r="L2735" s="444">
        <f t="shared" ca="1" si="134"/>
        <v>-38908638399.719566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-38908638399.719566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-162119326.6654982</v>
      </c>
      <c r="L2736" s="444">
        <f t="shared" ca="1" si="134"/>
        <v>-39070757726.385063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-39070757726.385063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-162794823.85993776</v>
      </c>
      <c r="L2737" s="444">
        <f t="shared" ca="1" si="134"/>
        <v>-39233552550.245003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-39233552550.245003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-163473135.62602085</v>
      </c>
      <c r="L2738" s="444">
        <f t="shared" ca="1" si="134"/>
        <v>-39397025685.871025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-39397025685.871025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-164154273.69112927</v>
      </c>
      <c r="L2739" s="444">
        <f t="shared" ca="1" si="134"/>
        <v>-39561179959.562157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-39561179959.562157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-164838249.83150899</v>
      </c>
      <c r="L2740" s="444">
        <f t="shared" ca="1" si="134"/>
        <v>-39726018209.393669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-39726018209.393669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-165525075.87247363</v>
      </c>
      <c r="L2741" s="444">
        <f t="shared" ca="1" si="134"/>
        <v>-39891543285.266144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-39891543285.266144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-166214763.68860894</v>
      </c>
      <c r="L2742" s="444">
        <f t="shared" ca="1" si="134"/>
        <v>-40057758048.95475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-40057758048.95475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-166907325.20397812</v>
      </c>
      <c r="L2743" s="444">
        <f t="shared" ca="1" si="134"/>
        <v>-40224665374.15873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-40224665374.15873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-167602772.39232802</v>
      </c>
      <c r="L2744" s="444">
        <f t="shared" ca="1" si="134"/>
        <v>-40392268146.551056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-40392268146.551056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-168301117.27729607</v>
      </c>
      <c r="L2745" s="444">
        <f t="shared" ca="1" si="134"/>
        <v>-40560569263.828354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-40560569263.828354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-169002371.93261814</v>
      </c>
      <c r="L2746" s="444">
        <f t="shared" ca="1" si="134"/>
        <v>-40729571635.760971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-40729571635.760971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-169706548.48233739</v>
      </c>
      <c r="L2747" s="444">
        <f t="shared" ca="1" si="134"/>
        <v>-40899278184.243309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-40899278184.243309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-170413659.10101378</v>
      </c>
      <c r="L2748" s="444">
        <f t="shared" ca="1" si="134"/>
        <v>-41069691843.344322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-41069691843.344322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-171123716.01393467</v>
      </c>
      <c r="L2749" s="444">
        <f t="shared" ca="1" si="134"/>
        <v>-41240815559.358253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-41240815559.358253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-171836731.49732605</v>
      </c>
      <c r="L2750" s="444">
        <f t="shared" ca="1" si="134"/>
        <v>-41412652290.855583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-41412652290.855583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-172552717.87856492</v>
      </c>
      <c r="L2751" s="444">
        <f t="shared" ca="1" si="134"/>
        <v>-41585205008.734146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-41585205008.734146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-173271687.53639227</v>
      </c>
      <c r="L2752" s="444">
        <f t="shared" ca="1" si="134"/>
        <v>-41758476696.270538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-41758476696.270538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-173993652.90112725</v>
      </c>
      <c r="L2753" s="444">
        <f t="shared" ca="1" si="134"/>
        <v>-41932470349.171669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-41932470349.171669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-174718626.45488197</v>
      </c>
      <c r="L2754" s="444">
        <f t="shared" ca="1" si="134"/>
        <v>-42107188975.626549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-42107188975.626549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-175446620.73177728</v>
      </c>
      <c r="L2755" s="444">
        <f t="shared" ca="1" si="134"/>
        <v>-42282635596.35833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-42282635596.35833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-176177648.3181597</v>
      </c>
      <c r="L2756" s="444">
        <f t="shared" ca="1" si="134"/>
        <v>-42458813244.676491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-42458813244.676491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-176911721.8528187</v>
      </c>
      <c r="L2757" s="444">
        <f t="shared" ca="1" si="134"/>
        <v>-42635724966.529312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-42635724966.529312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-177648854.02720547</v>
      </c>
      <c r="L2758" s="444">
        <f t="shared" ca="1" si="134"/>
        <v>-42813373820.556519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-42813373820.556519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-178389057.58565217</v>
      </c>
      <c r="L2759" s="444">
        <f t="shared" ca="1" si="134"/>
        <v>-42991762878.142174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-42991762878.142174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-179132345.3255924</v>
      </c>
      <c r="L2760" s="444">
        <f t="shared" ca="1" si="134"/>
        <v>-43170895223.467766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-43170895223.467766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-179878730.09778234</v>
      </c>
      <c r="L2761" s="444">
        <f t="shared" ca="1" si="134"/>
        <v>-43350773953.565552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-43350773953.565552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-180628224.80652314</v>
      </c>
      <c r="L2762" s="444">
        <f t="shared" ca="1" si="134"/>
        <v>-43531402178.372078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-43531402178.372078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-181380842.40988365</v>
      </c>
      <c r="L2763" s="444">
        <f t="shared" ca="1" si="134"/>
        <v>-43712783020.78196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-43712783020.78196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-182136595.91992483</v>
      </c>
      <c r="L2764" s="444">
        <f t="shared" ca="1" si="134"/>
        <v>-43894919616.701881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-43894919616.701881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-182895498.40292451</v>
      </c>
      <c r="L2765" s="444">
        <f t="shared" ca="1" si="134"/>
        <v>-44077815115.104805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-44077815115.104805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-183657562.97960335</v>
      </c>
      <c r="L2766" s="444">
        <f t="shared" ca="1" si="134"/>
        <v>-44261472678.084412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-44261472678.084412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-184422802.82535172</v>
      </c>
      <c r="L2767" s="444">
        <f t="shared" ca="1" si="134"/>
        <v>-44445895480.90976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-44445895480.90976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-185191231.17045733</v>
      </c>
      <c r="L2768" s="444">
        <f t="shared" ca="1" si="134"/>
        <v>-44631086712.080215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-44631086712.080215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-185962861.30033422</v>
      </c>
      <c r="L2769" s="444">
        <f t="shared" ca="1" si="134"/>
        <v>-44817049573.380547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-44817049573.380547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-186737706.55575228</v>
      </c>
      <c r="L2770" s="444">
        <f t="shared" ca="1" si="134"/>
        <v>-45003787279.936302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-45003787279.936302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-187515780.33306792</v>
      </c>
      <c r="L2771" s="444">
        <f t="shared" ca="1" si="134"/>
        <v>-45191303060.269371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-45191303060.269371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-188297096.0844557</v>
      </c>
      <c r="L2772" s="444">
        <f t="shared" ca="1" si="134"/>
        <v>-45379600156.353828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-45379600156.353828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-189081667.31814095</v>
      </c>
      <c r="L2773" s="444">
        <f t="shared" ca="1" si="134"/>
        <v>-45568681823.671967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-45568681823.671967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-189869507.5986332</v>
      </c>
      <c r="L2774" s="444">
        <f t="shared" ca="1" si="134"/>
        <v>-45758551331.270599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-45758551331.270599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-190660630.54696083</v>
      </c>
      <c r="L2775" s="444">
        <f t="shared" ca="1" si="134"/>
        <v>-45949211961.817558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-45949211961.817558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-191455049.8409065</v>
      </c>
      <c r="L2776" s="444">
        <f t="shared" ca="1" si="134"/>
        <v>-46140667011.658463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-46140667011.658463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-192252779.21524358</v>
      </c>
      <c r="L2777" s="444">
        <f t="shared" ca="1" si="134"/>
        <v>-46332919790.873703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-46332919790.873703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-193053832.46197376</v>
      </c>
      <c r="L2778" s="444">
        <f t="shared" ca="1" si="134"/>
        <v>-46525973623.335678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-46525973623.335678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-193858223.43056533</v>
      </c>
      <c r="L2779" s="444">
        <f t="shared" ca="1" si="134"/>
        <v>-46719831846.766243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-46719831846.766243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-194665966.02819267</v>
      </c>
      <c r="L2780" s="444">
        <f t="shared" ca="1" si="134"/>
        <v>-46914497812.794434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-46914497812.794434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-195477074.21997681</v>
      </c>
      <c r="L2781" s="444">
        <f t="shared" ca="1" si="134"/>
        <v>-47109974887.014412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-47109974887.014412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-196291562.02922672</v>
      </c>
      <c r="L2782" s="444">
        <f t="shared" ca="1" si="134"/>
        <v>-47306266449.04364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-47306266449.04364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-197109443.53768182</v>
      </c>
      <c r="L2783" s="444">
        <f t="shared" ca="1" si="134"/>
        <v>-47503375892.581322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-47503375892.581322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-197930732.88575551</v>
      </c>
      <c r="L2784" s="444">
        <f t="shared" ca="1" si="134"/>
        <v>-47701306625.467079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-47701306625.467079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-198755444.27277949</v>
      </c>
      <c r="L2785" s="444">
        <f t="shared" ca="1" si="134"/>
        <v>-47900062069.739861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-47900062069.739861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-199583591.9572494</v>
      </c>
      <c r="L2786" s="444">
        <f t="shared" ca="1" si="134"/>
        <v>-48099645661.697113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-48099645661.697113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-200415190.25707132</v>
      </c>
      <c r="L2787" s="444">
        <f t="shared" ca="1" si="134"/>
        <v>-48300060851.954185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-48300060851.954185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-201250253.5498091</v>
      </c>
      <c r="L2788" s="444">
        <f t="shared" ca="1" si="134"/>
        <v>-48501311105.503998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-48501311105.503998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-202088796.27293333</v>
      </c>
      <c r="L2789" s="444">
        <f t="shared" ca="1" si="134"/>
        <v>-48703399901.776932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-48703399901.776932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-202930832.92407054</v>
      </c>
      <c r="L2790" s="444">
        <f t="shared" ca="1" si="134"/>
        <v>-48906330734.701004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-48906330734.701004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-203776378.06125417</v>
      </c>
      <c r="L2791" s="444">
        <f t="shared" ca="1" si="134"/>
        <v>-49110107112.76226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-49110107112.76226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-204625446.30317608</v>
      </c>
      <c r="L2792" s="444">
        <f t="shared" ca="1" si="134"/>
        <v>-49314732559.065437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-49314732559.065437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-205478052.32943931</v>
      </c>
      <c r="L2793" s="444">
        <f t="shared" ca="1" si="134"/>
        <v>-49520210611.394875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-49520210611.394875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-206334210.88081199</v>
      </c>
      <c r="L2794" s="444">
        <f t="shared" ca="1" si="134"/>
        <v>-49726544822.275688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-49726544822.275688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-207193936.75948203</v>
      </c>
      <c r="L2795" s="444">
        <f t="shared" ca="1" si="134"/>
        <v>-49933738759.035172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-49933738759.035172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-208057244.82931322</v>
      </c>
      <c r="L2796" s="444">
        <f t="shared" ca="1" si="134"/>
        <v>-50141796003.864487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-50141796003.864487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-208924150.01610202</v>
      </c>
      <c r="L2797" s="444">
        <f t="shared" ca="1" si="134"/>
        <v>-50350720153.880592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-50350720153.880592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-209794667.30783579</v>
      </c>
      <c r="L2798" s="444">
        <f t="shared" ca="1" si="134"/>
        <v>-50560514821.188431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-50560514821.188431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-210668811.7549518</v>
      </c>
      <c r="L2799" s="444">
        <f t="shared" ca="1" si="134"/>
        <v>-50771183632.943382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-50771183632.943382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-211546598.47059742</v>
      </c>
      <c r="L2800" s="444">
        <f t="shared" ca="1" si="134"/>
        <v>-50982730231.413979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-50982730231.413979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-212428042.63089156</v>
      </c>
      <c r="L2801" s="444">
        <f t="shared" ca="1" si="134"/>
        <v>-51195158274.044868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-51195158274.044868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-213313159.47518694</v>
      </c>
      <c r="L2802" s="444">
        <f t="shared" ca="1" si="134"/>
        <v>-51408471433.520058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-51408471433.520058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-214201964.30633357</v>
      </c>
      <c r="L2803" s="444">
        <f t="shared" ca="1" si="134"/>
        <v>-51622673397.826393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-51622673397.826393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-215094472.49094331</v>
      </c>
      <c r="L2804" s="444">
        <f t="shared" ca="1" si="134"/>
        <v>-51837767870.317337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-51837767870.317337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-215990699.45965555</v>
      </c>
      <c r="L2805" s="444">
        <f t="shared" ca="1" si="134"/>
        <v>-52053758569.776993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-52053758569.776993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-216890660.70740414</v>
      </c>
      <c r="L2806" s="444">
        <f t="shared" ca="1" si="134"/>
        <v>-52270649230.484398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-52270649230.484398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-217794371.79368499</v>
      </c>
      <c r="L2807" s="444">
        <f t="shared" ca="1" si="134"/>
        <v>-52488443602.278084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-52488443602.278084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-218701848.34282535</v>
      </c>
      <c r="L2808" s="444">
        <f t="shared" ca="1" si="134"/>
        <v>-52707145450.620911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-52707145450.620911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-219613106.0442538</v>
      </c>
      <c r="L2809" s="444">
        <f t="shared" ca="1" si="134"/>
        <v>-52926758556.665161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-52926758556.665161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-220528160.6527715</v>
      </c>
      <c r="L2810" s="444">
        <f t="shared" ca="1" si="134"/>
        <v>-53147286717.317932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-53147286717.317932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-221447027.98882473</v>
      </c>
      <c r="L2811" s="444">
        <f t="shared" ca="1" si="134"/>
        <v>-53368733745.306755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-53368733745.306755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-222369723.93877813</v>
      </c>
      <c r="L2812" s="444">
        <f t="shared" ca="1" si="134"/>
        <v>-53591103469.245537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-53591103469.245537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-223296264.45518976</v>
      </c>
      <c r="L2813" s="444">
        <f t="shared" ref="L2813:L3067" ca="1" si="139">I2813-J2813+K2813</f>
        <v>-53814399733.700729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-53814399733.700729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-224226665.55708641</v>
      </c>
      <c r="L2814" s="444">
        <f t="shared" ca="1" si="139"/>
        <v>-54038626399.257813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-54038626399.257813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-225160943.33024088</v>
      </c>
      <c r="L2815" s="444">
        <f t="shared" ca="1" si="139"/>
        <v>-54263787342.588051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-54263787342.588051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-226099113.92745021</v>
      </c>
      <c r="L2816" s="444">
        <f t="shared" ca="1" si="139"/>
        <v>-54489886456.515503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-54489886456.515503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-227041193.56881455</v>
      </c>
      <c r="L2817" s="444">
        <f t="shared" ca="1" si="139"/>
        <v>-54716927650.08432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-54716927650.08432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-227987198.542018</v>
      </c>
      <c r="L2818" s="444">
        <f t="shared" ca="1" si="139"/>
        <v>-54944914848.626335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-54944914848.626335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-228937145.20260972</v>
      </c>
      <c r="L2819" s="444">
        <f t="shared" ca="1" si="139"/>
        <v>-55173851993.828941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-55173851993.828941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-229891049.97428721</v>
      </c>
      <c r="L2820" s="444">
        <f t="shared" ca="1" si="139"/>
        <v>-55403743043.80323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-55403743043.80323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-230848929.34918013</v>
      </c>
      <c r="L2821" s="444">
        <f t="shared" ca="1" si="139"/>
        <v>-55634591973.152412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-55634591973.152412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-231810799.88813505</v>
      </c>
      <c r="L2822" s="444">
        <f t="shared" ca="1" si="139"/>
        <v>-55866402773.04055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-55866402773.04055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-232776678.22100231</v>
      </c>
      <c r="L2823" s="444">
        <f t="shared" ca="1" si="139"/>
        <v>-56099179451.261551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-56099179451.261551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-233746581.04692316</v>
      </c>
      <c r="L2824" s="444">
        <f t="shared" ca="1" si="139"/>
        <v>-56332926032.308472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-56332926032.308472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-234720525.13461864</v>
      </c>
      <c r="L2825" s="444">
        <f t="shared" ca="1" si="139"/>
        <v>-56567646557.443092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-56567646557.443092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-235698527.32267955</v>
      </c>
      <c r="L2826" s="444">
        <f t="shared" ca="1" si="139"/>
        <v>-56803345084.76577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-56803345084.76577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-236680604.51985741</v>
      </c>
      <c r="L2827" s="444">
        <f t="shared" ca="1" si="139"/>
        <v>-57040025689.285629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-57040025689.285629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-237666773.70535675</v>
      </c>
      <c r="L2828" s="444">
        <f t="shared" ca="1" si="139"/>
        <v>-57277692462.99099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-57277692462.99099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-238657051.92912912</v>
      </c>
      <c r="L2829" s="444">
        <f t="shared" ca="1" si="139"/>
        <v>-57516349514.92012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-57516349514.92012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-239651456.31216717</v>
      </c>
      <c r="L2830" s="444">
        <f t="shared" ca="1" si="139"/>
        <v>-57756000971.232285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-57756000971.232285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-240650004.04680121</v>
      </c>
      <c r="L2831" s="444">
        <f t="shared" ca="1" si="139"/>
        <v>-57996650975.279083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-57996650975.279083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-241652712.39699617</v>
      </c>
      <c r="L2832" s="444">
        <f t="shared" ca="1" si="139"/>
        <v>-58238303687.676079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-58238303687.676079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-242659598.69865033</v>
      </c>
      <c r="L2833" s="444">
        <f t="shared" ca="1" si="139"/>
        <v>-58480963286.374725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-58480963286.374725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-243670680.35989469</v>
      </c>
      <c r="L2834" s="444">
        <f t="shared" ca="1" si="139"/>
        <v>-58724633966.734619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-58724633966.734619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-244685974.86139426</v>
      </c>
      <c r="L2835" s="444">
        <f t="shared" ca="1" si="139"/>
        <v>-58969319941.596016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-58969319941.596016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-245705499.75665009</v>
      </c>
      <c r="L2836" s="444">
        <f t="shared" ca="1" si="139"/>
        <v>-59215025441.352669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-59215025441.352669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-246729272.67230281</v>
      </c>
      <c r="L2837" s="444">
        <f t="shared" ca="1" si="139"/>
        <v>-59461754714.024971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-59461754714.024971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-247757311.30843741</v>
      </c>
      <c r="L2838" s="444">
        <f t="shared" ca="1" si="139"/>
        <v>-59709512025.333412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-59709512025.333412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-248789633.43888924</v>
      </c>
      <c r="L2839" s="444">
        <f t="shared" ca="1" si="139"/>
        <v>-59958301658.772301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-59958301658.772301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-249826256.91155124</v>
      </c>
      <c r="L2840" s="444">
        <f t="shared" ca="1" si="139"/>
        <v>-60208127915.683853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-60208127915.683853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-250867199.64868271</v>
      </c>
      <c r="L2841" s="444">
        <f t="shared" ca="1" si="139"/>
        <v>-60458995115.332535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-60458995115.332535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-251912479.64721888</v>
      </c>
      <c r="L2842" s="444">
        <f t="shared" ca="1" si="139"/>
        <v>-60710907594.979752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-60710907594.979752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-252962114.97908232</v>
      </c>
      <c r="L2843" s="444">
        <f t="shared" ca="1" si="139"/>
        <v>-60963869709.958832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-60963869709.958832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-254016123.79149511</v>
      </c>
      <c r="L2844" s="444">
        <f t="shared" ca="1" si="139"/>
        <v>-61217885833.750328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-61217885833.750328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-255074524.30729306</v>
      </c>
      <c r="L2845" s="444">
        <f t="shared" ca="1" si="139"/>
        <v>-61472960358.057625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-61472960358.057625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-256137334.82524008</v>
      </c>
      <c r="L2846" s="444">
        <f t="shared" ca="1" si="139"/>
        <v>-61729097692.882866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-61729097692.882866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-257204573.72034526</v>
      </c>
      <c r="L2847" s="444">
        <f t="shared" ca="1" si="139"/>
        <v>-61986302266.60321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-61986302266.60321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-258276259.44418004</v>
      </c>
      <c r="L2848" s="444">
        <f t="shared" ca="1" si="139"/>
        <v>-62244578526.047394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-62244578526.047394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-259352410.52519745</v>
      </c>
      <c r="L2849" s="444">
        <f t="shared" ca="1" si="139"/>
        <v>-62503930936.572594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-62503930936.572594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-260433045.56905246</v>
      </c>
      <c r="L2850" s="444">
        <f t="shared" ca="1" si="139"/>
        <v>-62764363982.141647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-62764363982.141647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-261518183.2589235</v>
      </c>
      <c r="L2851" s="444">
        <f t="shared" ca="1" si="139"/>
        <v>-63025882165.400574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-63025882165.400574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-262607842.35583577</v>
      </c>
      <c r="L2852" s="444">
        <f t="shared" ca="1" si="139"/>
        <v>-63288490007.756409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-63288490007.756409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-263702041.69898504</v>
      </c>
      <c r="L2853" s="444">
        <f t="shared" ca="1" si="139"/>
        <v>-63552192049.455391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-63552192049.455391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-264800800.20606413</v>
      </c>
      <c r="L2854" s="444">
        <f t="shared" ca="1" si="139"/>
        <v>-63816992849.661453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-63816992849.661453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-265904136.87358943</v>
      </c>
      <c r="L2855" s="444">
        <f t="shared" ca="1" si="139"/>
        <v>-64082896986.535042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-64082896986.535042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-267012070.77722937</v>
      </c>
      <c r="L2856" s="444">
        <f t="shared" ca="1" si="139"/>
        <v>-64349909057.312271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-64349909057.312271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-268124621.07213444</v>
      </c>
      <c r="L2857" s="444">
        <f t="shared" ca="1" si="139"/>
        <v>-64618033678.384407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-64618033678.384407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-269241806.99326831</v>
      </c>
      <c r="L2858" s="444">
        <f t="shared" ca="1" si="139"/>
        <v>-64887275485.377678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-64887275485.377678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-270363647.85574037</v>
      </c>
      <c r="L2859" s="444">
        <f t="shared" ca="1" si="139"/>
        <v>-65157639133.233421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-65157639133.233421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-271490163.05513924</v>
      </c>
      <c r="L2860" s="444">
        <f t="shared" ca="1" si="139"/>
        <v>-65429129296.288559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-65429129296.288559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-272621372.06786901</v>
      </c>
      <c r="L2861" s="444">
        <f t="shared" ca="1" si="139"/>
        <v>-65701750668.35643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-65701750668.35643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-273757294.4514851</v>
      </c>
      <c r="L2862" s="444">
        <f t="shared" ca="1" si="139"/>
        <v>-65975507962.807915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-65975507962.807915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-274897949.84503299</v>
      </c>
      <c r="L2863" s="444">
        <f t="shared" ca="1" si="139"/>
        <v>-66250405912.652946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-66250405912.652946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-276043357.96938729</v>
      </c>
      <c r="L2864" s="444">
        <f t="shared" ca="1" si="139"/>
        <v>-66526449270.622337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-66526449270.622337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-277193538.62759304</v>
      </c>
      <c r="L2865" s="444">
        <f t="shared" ca="1" si="139"/>
        <v>-66803642809.249931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-66803642809.249931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-278348511.70520806</v>
      </c>
      <c r="L2866" s="444">
        <f t="shared" ca="1" si="139"/>
        <v>-67081991320.955139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-67081991320.955139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-279508297.17064643</v>
      </c>
      <c r="L2867" s="444">
        <f t="shared" ca="1" si="139"/>
        <v>-67361499618.125786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-67361499618.125786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-280672915.07552415</v>
      </c>
      <c r="L2868" s="444">
        <f t="shared" ca="1" si="139"/>
        <v>-67642172533.201309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-67642172533.201309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-281842385.55500543</v>
      </c>
      <c r="L2869" s="444">
        <f t="shared" ca="1" si="139"/>
        <v>-67924014918.756317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-67924014918.756317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-283016728.82815135</v>
      </c>
      <c r="L2870" s="444">
        <f t="shared" ca="1" si="139"/>
        <v>-68207031647.584465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-68207031647.584465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-284195965.19826859</v>
      </c>
      <c r="L2871" s="444">
        <f t="shared" ca="1" si="139"/>
        <v>-68491227612.78273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-68491227612.78273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-285380115.0532614</v>
      </c>
      <c r="L2872" s="444">
        <f t="shared" ca="1" si="139"/>
        <v>-68776607727.835999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-68776607727.835999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-286569198.86598331</v>
      </c>
      <c r="L2873" s="444">
        <f t="shared" ca="1" si="139"/>
        <v>-69063176926.701981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-69063176926.701981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-287763237.19459158</v>
      </c>
      <c r="L2874" s="444">
        <f t="shared" ca="1" si="139"/>
        <v>-69350940163.896576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-69350940163.896576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-288962250.6829024</v>
      </c>
      <c r="L2875" s="444">
        <f t="shared" ca="1" si="139"/>
        <v>-69639902414.579483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-69639902414.579483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-290166260.06074786</v>
      </c>
      <c r="L2876" s="444">
        <f t="shared" ca="1" si="139"/>
        <v>-69930068674.640228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-69930068674.640228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-291375286.14433426</v>
      </c>
      <c r="L2877" s="444">
        <f t="shared" ca="1" si="139"/>
        <v>-70221443960.784561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-70221443960.784561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-292589349.83660233</v>
      </c>
      <c r="L2878" s="444">
        <f t="shared" ca="1" si="139"/>
        <v>-70514033310.62117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-70514033310.62117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-293808472.12758821</v>
      </c>
      <c r="L2879" s="444">
        <f t="shared" ca="1" si="139"/>
        <v>-70807841782.748764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-70807841782.748764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-295032674.09478652</v>
      </c>
      <c r="L2880" s="444">
        <f t="shared" ca="1" si="139"/>
        <v>-71102874456.843552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-71102874456.843552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-296261976.9035148</v>
      </c>
      <c r="L2881" s="444">
        <f t="shared" ca="1" si="139"/>
        <v>-71399136433.74707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-71399136433.74707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-297496401.80727947</v>
      </c>
      <c r="L2882" s="444">
        <f t="shared" ca="1" si="139"/>
        <v>-71696632835.554352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-71696632835.554352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-298735970.14814311</v>
      </c>
      <c r="L2883" s="444">
        <f t="shared" ca="1" si="139"/>
        <v>-71995368805.702499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-71995368805.702499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-299980703.35709375</v>
      </c>
      <c r="L2884" s="444">
        <f t="shared" ca="1" si="139"/>
        <v>-72295349509.059586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-72295349509.059586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-301230622.95441496</v>
      </c>
      <c r="L2885" s="444">
        <f t="shared" ca="1" si="139"/>
        <v>-72596580132.014008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-72596580132.014008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-302485750.55005836</v>
      </c>
      <c r="L2886" s="444">
        <f t="shared" ca="1" si="139"/>
        <v>-72899065882.564072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-72899065882.564072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-303746107.84401697</v>
      </c>
      <c r="L2887" s="444">
        <f t="shared" ca="1" si="139"/>
        <v>-73202811990.408081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-73202811990.408081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-305011716.62670034</v>
      </c>
      <c r="L2888" s="444">
        <f t="shared" ca="1" si="139"/>
        <v>-73507823707.034775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-73507823707.034775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-306282598.77931154</v>
      </c>
      <c r="L2889" s="444">
        <f t="shared" ca="1" si="139"/>
        <v>-73814106305.814087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-73814106305.814087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-307558776.27422535</v>
      </c>
      <c r="L2890" s="444">
        <f t="shared" ca="1" si="139"/>
        <v>-74121665082.088318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-74121665082.088318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-308840271.17536801</v>
      </c>
      <c r="L2891" s="444">
        <f t="shared" ca="1" si="139"/>
        <v>-74430505353.263687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-74430505353.263687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-310127105.63859868</v>
      </c>
      <c r="L2892" s="444">
        <f t="shared" ca="1" si="139"/>
        <v>-74740632458.902283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-74740632458.902283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-311419301.91209286</v>
      </c>
      <c r="L2893" s="444">
        <f t="shared" ca="1" si="139"/>
        <v>-75052051760.814377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-75052051760.814377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-312716882.33672655</v>
      </c>
      <c r="L2894" s="444">
        <f t="shared" ca="1" si="139"/>
        <v>-75364768643.151108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-75364768643.151108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-314019869.34646297</v>
      </c>
      <c r="L2895" s="444">
        <f t="shared" ca="1" si="139"/>
        <v>-75678788512.497574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-75678788512.497574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-315328285.46873987</v>
      </c>
      <c r="L2896" s="444">
        <f t="shared" ca="1" si="139"/>
        <v>-75994116797.966309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-75994116797.966309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-316642153.32485962</v>
      </c>
      <c r="L2897" s="444">
        <f t="shared" ca="1" si="139"/>
        <v>-76310758951.291168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-76310758951.291168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-317961495.63037986</v>
      </c>
      <c r="L2898" s="444">
        <f t="shared" ca="1" si="139"/>
        <v>-76628720446.921555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-76628720446.921555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-319286335.19550645</v>
      </c>
      <c r="L2899" s="444">
        <f t="shared" ca="1" si="139"/>
        <v>-76948006782.117065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-76948006782.117065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-320616694.92548776</v>
      </c>
      <c r="L2900" s="444">
        <f t="shared" ca="1" si="139"/>
        <v>-77268623477.042557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-77268623477.042557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-321952597.82101065</v>
      </c>
      <c r="L2901" s="444">
        <f t="shared" ca="1" si="139"/>
        <v>-77590576074.863571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-77590576074.863571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-323294066.97859824</v>
      </c>
      <c r="L2902" s="444">
        <f t="shared" ca="1" si="139"/>
        <v>-77913870141.842163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-77913870141.842163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-324641125.59100902</v>
      </c>
      <c r="L2903" s="444">
        <f t="shared" ca="1" si="139"/>
        <v>-78238511267.433167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-78238511267.433167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-325993796.94763821</v>
      </c>
      <c r="L2904" s="444">
        <f t="shared" ca="1" si="139"/>
        <v>-78564505064.380798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-78564505064.380798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-327352104.43492001</v>
      </c>
      <c r="L2905" s="444">
        <f t="shared" ca="1" si="139"/>
        <v>-78891857168.81572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-78891857168.81572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-328716071.53673214</v>
      </c>
      <c r="L2906" s="444">
        <f t="shared" ca="1" si="139"/>
        <v>-79220573240.352448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-79220573240.352448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-330085721.83480185</v>
      </c>
      <c r="L2907" s="444">
        <f t="shared" ca="1" si="139"/>
        <v>-79550658962.187256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-79550658962.187256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-331461079.00911355</v>
      </c>
      <c r="L2908" s="444">
        <f t="shared" ca="1" si="139"/>
        <v>-79882120041.196365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-79882120041.196365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-332842166.83831817</v>
      </c>
      <c r="L2909" s="444">
        <f t="shared" ca="1" si="139"/>
        <v>-80214962208.034683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-80214962208.034683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-334229009.20014453</v>
      </c>
      <c r="L2910" s="444">
        <f t="shared" ca="1" si="139"/>
        <v>-80549191217.234833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-80549191217.234833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-335621630.0718118</v>
      </c>
      <c r="L2911" s="444">
        <f t="shared" ca="1" si="139"/>
        <v>-80884812847.306641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-80884812847.306641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-337020053.53044432</v>
      </c>
      <c r="L2912" s="444">
        <f t="shared" ca="1" si="139"/>
        <v>-81221832900.837082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-81221832900.837082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-338424303.75348783</v>
      </c>
      <c r="L2913" s="444">
        <f t="shared" ca="1" si="139"/>
        <v>-81560257204.590576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-81560257204.590576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-339834405.01912737</v>
      </c>
      <c r="L2914" s="444">
        <f t="shared" ca="1" si="139"/>
        <v>-81900091609.609711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-81900091609.609711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-341250381.70670712</v>
      </c>
      <c r="L2915" s="444">
        <f t="shared" ca="1" si="139"/>
        <v>-82241341991.316422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-82241341991.316422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-342672258.29715174</v>
      </c>
      <c r="L2916" s="444">
        <f t="shared" ca="1" si="139"/>
        <v>-82584014249.613571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-82584014249.613571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-344100059.3733899</v>
      </c>
      <c r="L2917" s="444">
        <f t="shared" ca="1" si="139"/>
        <v>-82928114308.986954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-82928114308.986954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-345533809.62077898</v>
      </c>
      <c r="L2918" s="444">
        <f t="shared" ca="1" si="139"/>
        <v>-83273648118.607727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-83273648118.607727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-346973533.82753217</v>
      </c>
      <c r="L2919" s="444">
        <f t="shared" ca="1" si="139"/>
        <v>-83620621652.435257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-83620621652.435257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-348419256.88514692</v>
      </c>
      <c r="L2920" s="444">
        <f t="shared" ca="1" si="139"/>
        <v>-83969040909.320404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-83969040909.320404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-349871003.78883499</v>
      </c>
      <c r="L2921" s="444">
        <f t="shared" ca="1" si="139"/>
        <v>-84318911913.109238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-84318911913.109238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-351328799.63795513</v>
      </c>
      <c r="L2922" s="444">
        <f t="shared" ca="1" si="139"/>
        <v>-84670240712.747192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-84670240712.747192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-352792669.63644665</v>
      </c>
      <c r="L2923" s="444">
        <f t="shared" ca="1" si="139"/>
        <v>-85023033382.383636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-85023033382.383636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-354262639.09326518</v>
      </c>
      <c r="L2924" s="444">
        <f t="shared" ca="1" si="139"/>
        <v>-85377296021.476898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-85377296021.476898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-355738733.42282039</v>
      </c>
      <c r="L2925" s="444">
        <f t="shared" ca="1" si="139"/>
        <v>-85733034754.899719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-85733034754.899719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-357220978.14541548</v>
      </c>
      <c r="L2926" s="444">
        <f t="shared" ca="1" si="139"/>
        <v>-86090255733.045135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-86090255733.045135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-358709398.88768804</v>
      </c>
      <c r="L2927" s="444">
        <f t="shared" ca="1" si="139"/>
        <v>-86448965131.932831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-86448965131.932831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-360204021.38305348</v>
      </c>
      <c r="L2928" s="444">
        <f t="shared" ca="1" si="139"/>
        <v>-86809169153.315887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-86809169153.315887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-361704871.47214955</v>
      </c>
      <c r="L2929" s="444">
        <f t="shared" ca="1" si="139"/>
        <v>-87170874024.78804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-87170874024.78804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-363211975.10328352</v>
      </c>
      <c r="L2930" s="444">
        <f t="shared" ca="1" si="139"/>
        <v>-87534085999.891327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-87534085999.891327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-364725358.3328805</v>
      </c>
      <c r="L2931" s="444">
        <f t="shared" ca="1" si="139"/>
        <v>-87898811358.224213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-87898811358.224213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-366245047.32593423</v>
      </c>
      <c r="L2932" s="444">
        <f t="shared" ca="1" si="139"/>
        <v>-88265056405.55014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-88265056405.55014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-367771068.3564589</v>
      </c>
      <c r="L2933" s="444">
        <f t="shared" ca="1" si="139"/>
        <v>-88632827473.906601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-88632827473.906601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-369303447.80794418</v>
      </c>
      <c r="L2934" s="444">
        <f t="shared" ca="1" si="139"/>
        <v>-89002130921.714539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-89002130921.714539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-370842212.1738106</v>
      </c>
      <c r="L2935" s="444">
        <f t="shared" ca="1" si="139"/>
        <v>-89372973133.888351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-89372973133.888351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-372387388.05786812</v>
      </c>
      <c r="L2936" s="444">
        <f t="shared" ca="1" si="139"/>
        <v>-89745360521.946213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-89745360521.946213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-373939002.1747759</v>
      </c>
      <c r="L2937" s="444">
        <f t="shared" ca="1" si="139"/>
        <v>-90119299524.120987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-90119299524.120987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-375497081.3505041</v>
      </c>
      <c r="L2938" s="444">
        <f t="shared" ca="1" si="139"/>
        <v>-90494796605.471497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-90494796605.471497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-377061652.52279788</v>
      </c>
      <c r="L2939" s="444">
        <f t="shared" ca="1" si="139"/>
        <v>-90871858257.994293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-90871858257.994293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-378632742.74164289</v>
      </c>
      <c r="L2940" s="444">
        <f t="shared" ca="1" si="139"/>
        <v>-91250491000.735931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-91250491000.735931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-380210379.16973305</v>
      </c>
      <c r="L2941" s="444">
        <f t="shared" ca="1" si="139"/>
        <v>-91630701379.90567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-91630701379.90567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-381794589.08294028</v>
      </c>
      <c r="L2942" s="444">
        <f t="shared" ca="1" si="139"/>
        <v>-92012495968.988617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-92012495968.988617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-383385399.87078589</v>
      </c>
      <c r="L2943" s="444">
        <f t="shared" ca="1" si="139"/>
        <v>-92395881368.859406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-92395881368.859406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-384982839.03691417</v>
      </c>
      <c r="L2944" s="444">
        <f t="shared" ca="1" si="139"/>
        <v>-92780864207.896317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-92780864207.896317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-386586934.19956797</v>
      </c>
      <c r="L2945" s="444">
        <f t="shared" ca="1" si="139"/>
        <v>-93167451142.095886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-93167451142.095886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-388197713.09206617</v>
      </c>
      <c r="L2946" s="444">
        <f t="shared" ca="1" si="139"/>
        <v>-93555648855.187958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-93555648855.187958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-389815203.56328315</v>
      </c>
      <c r="L2947" s="444">
        <f t="shared" ca="1" si="139"/>
        <v>-93945464058.751236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-93945464058.751236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-391439433.57813013</v>
      </c>
      <c r="L2948" s="444">
        <f t="shared" ca="1" si="139"/>
        <v>-94336903492.329361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-94336903492.329361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-393070431.21803898</v>
      </c>
      <c r="L2949" s="444">
        <f t="shared" ca="1" si="139"/>
        <v>-94729973923.547394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-94729973923.547394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-394708224.68144745</v>
      </c>
      <c r="L2950" s="444">
        <f t="shared" ca="1" si="139"/>
        <v>-95124682148.228836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-95124682148.228836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-396352842.2842868</v>
      </c>
      <c r="L2951" s="444">
        <f t="shared" ca="1" si="139"/>
        <v>-95521034990.513123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-95521034990.513123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-398004312.46047133</v>
      </c>
      <c r="L2952" s="444">
        <f t="shared" ca="1" si="139"/>
        <v>-95919039302.973587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-95919039302.973587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-399662663.76238996</v>
      </c>
      <c r="L2953" s="444">
        <f t="shared" ca="1" si="139"/>
        <v>-96318701966.735977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-96318701966.735977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-401327924.86139989</v>
      </c>
      <c r="L2954" s="444">
        <f t="shared" ca="1" si="139"/>
        <v>-96720029891.597382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-96720029891.597382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-403000124.54832244</v>
      </c>
      <c r="L2955" s="444">
        <f t="shared" ca="1" si="139"/>
        <v>-97123030016.145706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-97123030016.145706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-404679291.73394042</v>
      </c>
      <c r="L2956" s="444">
        <f t="shared" ca="1" si="139"/>
        <v>-97527709307.879654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-97527709307.879654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-406365455.44949853</v>
      </c>
      <c r="L2957" s="444">
        <f t="shared" ca="1" si="139"/>
        <v>-97934074763.329147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-97934074763.329147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-408058644.8472048</v>
      </c>
      <c r="L2958" s="444">
        <f t="shared" ca="1" si="139"/>
        <v>-98342133408.176346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-98342133408.176346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-409758889.20073479</v>
      </c>
      <c r="L2959" s="444">
        <f t="shared" ca="1" si="139"/>
        <v>-98751892297.377075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-98751892297.377075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-411466217.90573782</v>
      </c>
      <c r="L2960" s="444">
        <f t="shared" ca="1" si="139"/>
        <v>-99163358515.282806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-99163358515.282806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-413180660.48034501</v>
      </c>
      <c r="L2961" s="444">
        <f t="shared" ca="1" si="139"/>
        <v>-99576539175.763153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-99576539175.763153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-414902246.56567979</v>
      </c>
      <c r="L2962" s="444">
        <f t="shared" ca="1" si="139"/>
        <v>-99991441422.328827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-99991441422.328827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-416631005.92637008</v>
      </c>
      <c r="L2963" s="444">
        <f t="shared" ca="1" si="139"/>
        <v>-100408072428.2552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-100408072428.2552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-418366968.45106333</v>
      </c>
      <c r="L2964" s="444">
        <f t="shared" ca="1" si="139"/>
        <v>-100826439396.70627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-100826439396.70627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-420110164.15294278</v>
      </c>
      <c r="L2965" s="444">
        <f t="shared" ca="1" si="139"/>
        <v>-101246549560.85921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-101246549560.85921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-421860623.17024672</v>
      </c>
      <c r="L2966" s="444">
        <f t="shared" ca="1" si="139"/>
        <v>-101668410184.02945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-101668410184.02945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-423618375.76678938</v>
      </c>
      <c r="L2967" s="444">
        <f t="shared" ca="1" si="139"/>
        <v>-102092028559.79623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-102092028559.79623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-425383452.3324843</v>
      </c>
      <c r="L2968" s="444">
        <f t="shared" ca="1" si="139"/>
        <v>-102517412012.12872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-102517412012.12872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-427155883.38386965</v>
      </c>
      <c r="L2969" s="444">
        <f t="shared" ca="1" si="139"/>
        <v>-102944567895.51259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-102944567895.51259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-428935699.56463575</v>
      </c>
      <c r="L2970" s="444">
        <f t="shared" ca="1" si="139"/>
        <v>-103373503595.07722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-103373503595.07722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-430722931.64615512</v>
      </c>
      <c r="L2971" s="444">
        <f t="shared" ca="1" si="139"/>
        <v>-103804226526.72337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-103804226526.72337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-432517610.52801406</v>
      </c>
      <c r="L2972" s="444">
        <f t="shared" ca="1" si="139"/>
        <v>-104236744137.25139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-104236744137.25139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-434319767.23854744</v>
      </c>
      <c r="L2973" s="444">
        <f t="shared" ca="1" si="139"/>
        <v>-104671063904.48993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-104671063904.48993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-436129432.93537468</v>
      </c>
      <c r="L2974" s="444">
        <f t="shared" ca="1" si="139"/>
        <v>-105107193337.42531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-105107193337.42531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-437946638.9059388</v>
      </c>
      <c r="L2975" s="444">
        <f t="shared" ca="1" si="139"/>
        <v>-105545139976.33125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-105545139976.33125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-439771416.56804687</v>
      </c>
      <c r="L2976" s="444">
        <f t="shared" ca="1" si="139"/>
        <v>-105984911392.89931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-105984911392.89931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-441603797.47041374</v>
      </c>
      <c r="L2977" s="444">
        <f t="shared" ca="1" si="139"/>
        <v>-106426515190.36972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-106426515190.36972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-443443813.29320717</v>
      </c>
      <c r="L2978" s="444">
        <f t="shared" ca="1" si="139"/>
        <v>-106869959003.66293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-106869959003.66293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-445291495.84859556</v>
      </c>
      <c r="L2979" s="444">
        <f t="shared" ca="1" si="139"/>
        <v>-107315250499.51154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-107315250499.51154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-447146877.08129811</v>
      </c>
      <c r="L2980" s="444">
        <f t="shared" ca="1" si="139"/>
        <v>-107762397376.59283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-107762397376.59283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-449009989.06913686</v>
      </c>
      <c r="L2981" s="444">
        <f t="shared" ca="1" si="139"/>
        <v>-108211407365.66197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-108211407365.66197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-450880864.02359152</v>
      </c>
      <c r="L2982" s="444">
        <f t="shared" ca="1" si="139"/>
        <v>-108662288229.68556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-108662288229.68556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-452759534.29035652</v>
      </c>
      <c r="L2983" s="444">
        <f t="shared" ca="1" si="139"/>
        <v>-109115047763.97592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-109115047763.97592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-454646032.34989959</v>
      </c>
      <c r="L2984" s="444">
        <f t="shared" ca="1" si="139"/>
        <v>-109569693796.32582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-109569693796.32582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-456540390.81802416</v>
      </c>
      <c r="L2985" s="444">
        <f t="shared" ca="1" si="139"/>
        <v>-110026234187.14384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-110026234187.14384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-458442642.44643277</v>
      </c>
      <c r="L2986" s="444">
        <f t="shared" ca="1" si="139"/>
        <v>-110484676829.59027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-110484676829.59027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-460352820.1232928</v>
      </c>
      <c r="L2987" s="444">
        <f t="shared" ca="1" si="139"/>
        <v>-110945029649.71356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-110945029649.71356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-462270956.87380648</v>
      </c>
      <c r="L2988" s="444">
        <f t="shared" ca="1" si="139"/>
        <v>-111407300606.58737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-111407300606.58737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-464197085.86078072</v>
      </c>
      <c r="L2989" s="444">
        <f t="shared" ca="1" si="139"/>
        <v>-111871497692.44815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-111871497692.44815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-466131240.38520062</v>
      </c>
      <c r="L2990" s="444">
        <f t="shared" ca="1" si="139"/>
        <v>-112337628932.83336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-112337628932.83336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-468073453.88680565</v>
      </c>
      <c r="L2991" s="444">
        <f t="shared" ca="1" si="139"/>
        <v>-112805702386.72017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-112805702386.72017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-470023759.94466734</v>
      </c>
      <c r="L2992" s="444">
        <f t="shared" ca="1" si="139"/>
        <v>-113275726146.66484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-113275726146.66484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-471982192.27777022</v>
      </c>
      <c r="L2993" s="444">
        <f t="shared" ca="1" si="139"/>
        <v>-113747708338.94261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-113747708338.94261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-473948784.7455942</v>
      </c>
      <c r="L2994" s="444">
        <f t="shared" ca="1" si="139"/>
        <v>-114221657123.6882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-114221657123.6882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-475923571.34870082</v>
      </c>
      <c r="L2995" s="444">
        <f t="shared" ca="1" si="139"/>
        <v>-114697580695.0369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-114697580695.0369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-477906586.22932041</v>
      </c>
      <c r="L2996" s="444">
        <f t="shared" ca="1" si="139"/>
        <v>-115175487281.26622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-115175487281.26622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-479897863.67194259</v>
      </c>
      <c r="L2997" s="444">
        <f t="shared" ca="1" si="139"/>
        <v>-115655385144.93816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-115655385144.93816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-481897438.10390896</v>
      </c>
      <c r="L2998" s="444">
        <f t="shared" ca="1" si="139"/>
        <v>-116137282583.04207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-116137282583.04207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-483905344.09600866</v>
      </c>
      <c r="L2999" s="444">
        <f t="shared" ca="1" si="139"/>
        <v>-116621187927.13808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-116621187927.13808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-485921616.36307532</v>
      </c>
      <c r="L3000" s="444">
        <f t="shared" ca="1" si="139"/>
        <v>-117107109543.50116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-117107109543.50116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-487946289.76458818</v>
      </c>
      <c r="L3001" s="444">
        <f t="shared" ca="1" si="139"/>
        <v>-117595055833.26575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-117595055833.26575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-489979399.30527395</v>
      </c>
      <c r="L3002" s="444">
        <f t="shared" ca="1" si="139"/>
        <v>-118085035232.57101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-118085035232.57101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-492020980.1357125</v>
      </c>
      <c r="L3003" s="444">
        <f t="shared" ca="1" si="139"/>
        <v>-118577056212.70673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-118577056212.70673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-494071067.55294466</v>
      </c>
      <c r="L3004" s="444">
        <f t="shared" ca="1" si="139"/>
        <v>-119071127280.25967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-119071127280.25967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-496129697.00108194</v>
      </c>
      <c r="L3005" s="444">
        <f t="shared" ca="1" si="139"/>
        <v>-119567256977.26076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-119567256977.26076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-498196904.0719198</v>
      </c>
      <c r="L3006" s="444">
        <f t="shared" ca="1" si="139"/>
        <v>-120065453881.33267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-120065453881.33267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-500272724.50555277</v>
      </c>
      <c r="L3007" s="444">
        <f t="shared" ca="1" si="139"/>
        <v>-120565726605.83823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-120565726605.83823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-502357194.19099259</v>
      </c>
      <c r="L3008" s="444">
        <f t="shared" ca="1" si="139"/>
        <v>-121068083800.02922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-121068083800.02922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-504450349.1667884</v>
      </c>
      <c r="L3009" s="444">
        <f t="shared" ca="1" si="139"/>
        <v>-121572534149.19601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-121572534149.19601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-506552225.62165004</v>
      </c>
      <c r="L3010" s="444">
        <f t="shared" ca="1" si="139"/>
        <v>-122079086374.81766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-122079086374.81766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-508662859.89507359</v>
      </c>
      <c r="L3011" s="444">
        <f t="shared" ca="1" si="139"/>
        <v>-122587749234.71274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-122587749234.71274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-510782288.47796971</v>
      </c>
      <c r="L3012" s="444">
        <f t="shared" ca="1" si="139"/>
        <v>-123098531523.1907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-123098531523.1907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-512910548.01329464</v>
      </c>
      <c r="L3013" s="444">
        <f t="shared" ca="1" si="139"/>
        <v>-123611442071.20399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-123611442071.20399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-515047675.29668325</v>
      </c>
      <c r="L3014" s="444">
        <f t="shared" ca="1" si="139"/>
        <v>-124126489746.50067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-124126489746.50067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-517193707.2770862</v>
      </c>
      <c r="L3015" s="444">
        <f t="shared" ca="1" si="139"/>
        <v>-124643683453.77776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-124643683453.77776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-519348681.05740726</v>
      </c>
      <c r="L3016" s="444">
        <f t="shared" ca="1" si="139"/>
        <v>-125163032134.83516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-125163032134.83516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-521512633.89514649</v>
      </c>
      <c r="L3017" s="444">
        <f t="shared" ca="1" si="139"/>
        <v>-125684544768.7303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-125684544768.7303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-523685603.20304292</v>
      </c>
      <c r="L3018" s="444">
        <f t="shared" ca="1" si="139"/>
        <v>-126208230371.93335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-126208230371.93335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-525867626.54972225</v>
      </c>
      <c r="L3019" s="444">
        <f t="shared" ca="1" si="139"/>
        <v>-126734097998.48308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-126734097998.48308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-528058741.66034615</v>
      </c>
      <c r="L3020" s="444">
        <f t="shared" ca="1" si="139"/>
        <v>-127262156740.14342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-127262156740.14342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-530258986.41726422</v>
      </c>
      <c r="L3021" s="444">
        <f t="shared" ca="1" si="139"/>
        <v>-127792415726.56068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-127792415726.56068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-532468398.86066943</v>
      </c>
      <c r="L3022" s="444">
        <f t="shared" ca="1" si="139"/>
        <v>-128324884125.42136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-128324884125.42136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-534687017.18925565</v>
      </c>
      <c r="L3023" s="444">
        <f t="shared" ca="1" si="139"/>
        <v>-128859571142.61061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-128859571142.61061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-536914879.76087749</v>
      </c>
      <c r="L3024" s="444">
        <f t="shared" ca="1" si="139"/>
        <v>-129396486022.37149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-129396486022.37149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-539152025.09321451</v>
      </c>
      <c r="L3025" s="444">
        <f t="shared" ca="1" si="139"/>
        <v>-129935638047.46471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-129935638047.46471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-541398491.86443627</v>
      </c>
      <c r="L3026" s="444">
        <f t="shared" ca="1" si="139"/>
        <v>-130477036539.32915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-130477036539.32915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-543654318.91387141</v>
      </c>
      <c r="L3027" s="444">
        <f t="shared" ca="1" si="139"/>
        <v>-131020690858.24301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-131020690858.24301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-545919545.24267924</v>
      </c>
      <c r="L3028" s="444">
        <f t="shared" ca="1" si="139"/>
        <v>-131566610403.48569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-131566610403.48569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-548194210.01452374</v>
      </c>
      <c r="L3029" s="444">
        <f t="shared" ca="1" si="139"/>
        <v>-132114804613.50021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-132114804613.50021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-550478352.55625093</v>
      </c>
      <c r="L3030" s="444">
        <f t="shared" ca="1" si="139"/>
        <v>-132665282966.05646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-132665282966.05646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-552772012.35856867</v>
      </c>
      <c r="L3031" s="444">
        <f t="shared" ca="1" si="139"/>
        <v>-133218054978.41502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-133218054978.41502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-555075229.07672918</v>
      </c>
      <c r="L3032" s="444">
        <f t="shared" ca="1" si="139"/>
        <v>-133773130207.49176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-133773130207.49176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-557388042.53121567</v>
      </c>
      <c r="L3033" s="444">
        <f t="shared" ca="1" si="139"/>
        <v>-134330518250.02298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-134330518250.02298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-559710492.7084291</v>
      </c>
      <c r="L3034" s="444">
        <f t="shared" ca="1" si="139"/>
        <v>-134890228742.73141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-134890228742.73141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-562042619.76138091</v>
      </c>
      <c r="L3035" s="444">
        <f t="shared" ca="1" si="139"/>
        <v>-135452271362.4928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-135452271362.4928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-564384464.01038671</v>
      </c>
      <c r="L3036" s="444">
        <f t="shared" ca="1" si="139"/>
        <v>-136016655826.50319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-136016655826.50319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-566736065.94376326</v>
      </c>
      <c r="L3037" s="444">
        <f t="shared" ca="1" si="139"/>
        <v>-136583391892.44695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-136583391892.44695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-569097466.21852899</v>
      </c>
      <c r="L3038" s="444">
        <f t="shared" ca="1" si="139"/>
        <v>-137152489358.66548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-137152489358.66548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-571468705.66110611</v>
      </c>
      <c r="L3039" s="444">
        <f t="shared" ca="1" si="139"/>
        <v>-137723958064.3266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-137723958064.3266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-573849825.26802754</v>
      </c>
      <c r="L3040" s="444">
        <f t="shared" ca="1" si="139"/>
        <v>-138297807889.59464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-138297807889.59464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-576240866.2066443</v>
      </c>
      <c r="L3041" s="444">
        <f t="shared" ca="1" si="139"/>
        <v>-138874048755.80127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-138874048755.80127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-578641869.81583858</v>
      </c>
      <c r="L3042" s="444">
        <f t="shared" ca="1" si="139"/>
        <v>-139452690625.6171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-139452690625.6171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-581052877.60673785</v>
      </c>
      <c r="L3043" s="444">
        <f t="shared" ca="1" si="139"/>
        <v>-140033743503.22385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-140033743503.22385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-583473931.26343274</v>
      </c>
      <c r="L3044" s="444">
        <f t="shared" ca="1" si="139"/>
        <v>-140617217434.48727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-140617217434.48727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-585905072.64369702</v>
      </c>
      <c r="L3045" s="444">
        <f t="shared" ca="1" si="139"/>
        <v>-141203122507.13098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-141203122507.13098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-588346343.77971244</v>
      </c>
      <c r="L3046" s="444">
        <f t="shared" ca="1" si="139"/>
        <v>-141791468850.91071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-141791468850.91071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-590797786.87879455</v>
      </c>
      <c r="L3047" s="444">
        <f t="shared" ca="1" si="139"/>
        <v>-142382266637.78949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-142382266637.78949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-593259444.32412291</v>
      </c>
      <c r="L3048" s="444">
        <f t="shared" ca="1" si="139"/>
        <v>-142975526082.11362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-142975526082.11362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-595731358.67547345</v>
      </c>
      <c r="L3049" s="444">
        <f t="shared" ca="1" si="139"/>
        <v>-143571257440.78909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-143571257440.78909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-598213572.66995454</v>
      </c>
      <c r="L3050" s="444">
        <f t="shared" ca="1" si="139"/>
        <v>-144169471013.45905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-144169471013.45905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-600706129.22274601</v>
      </c>
      <c r="L3051" s="444">
        <f t="shared" ca="1" si="139"/>
        <v>-144770177142.68179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-144770177142.68179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-603209071.42784083</v>
      </c>
      <c r="L3052" s="444">
        <f t="shared" ca="1" si="139"/>
        <v>-145373386214.10962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-145373386214.10962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-605722442.55879009</v>
      </c>
      <c r="L3053" s="444">
        <f t="shared" ca="1" si="139"/>
        <v>-145979108656.6684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-145979108656.6684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-608246286.06945169</v>
      </c>
      <c r="L3054" s="444">
        <f t="shared" ca="1" si="139"/>
        <v>-146587354942.73785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-146587354942.73785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-610780645.59474111</v>
      </c>
      <c r="L3055" s="444">
        <f t="shared" ca="1" si="139"/>
        <v>-147198135588.33258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-147198135588.33258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-613325564.95138574</v>
      </c>
      <c r="L3056" s="444">
        <f t="shared" ca="1" si="139"/>
        <v>-147811461153.28397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-147811461153.28397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-615881088.1386832</v>
      </c>
      <c r="L3057" s="444">
        <f t="shared" ca="1" si="139"/>
        <v>-148427342241.42264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-148427342241.42264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-618447259.33926094</v>
      </c>
      <c r="L3058" s="444">
        <f t="shared" ca="1" si="139"/>
        <v>-149045789500.7619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-149045789500.7619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-621024122.91984129</v>
      </c>
      <c r="L3059" s="444">
        <f t="shared" ca="1" si="139"/>
        <v>-149666813623.68173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-149666813623.68173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-623611723.43200719</v>
      </c>
      <c r="L3060" s="444">
        <f t="shared" ca="1" si="139"/>
        <v>-150290425347.11374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-150290425347.11374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-626210105.61297393</v>
      </c>
      <c r="L3061" s="444">
        <f t="shared" ca="1" si="139"/>
        <v>-150916635452.72672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-150916635452.72672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-628819314.38636136</v>
      </c>
      <c r="L3062" s="444">
        <f t="shared" ca="1" si="139"/>
        <v>-151545454767.11307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-151545454767.11307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-631439394.86297107</v>
      </c>
      <c r="L3063" s="444">
        <f t="shared" ca="1" si="139"/>
        <v>-152176894161.97604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-152176894161.97604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-634070392.3415668</v>
      </c>
      <c r="L3064" s="444">
        <f t="shared" ca="1" si="139"/>
        <v>-152810964554.3176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-152810964554.3176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-636712352.30965662</v>
      </c>
      <c r="L3065" s="444">
        <f t="shared" ca="1" si="139"/>
        <v>-153447676906.62726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-153447676906.62726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-639365320.44428027</v>
      </c>
      <c r="L3066" s="444">
        <f t="shared" ca="1" si="139"/>
        <v>-154087042227.07153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-154087042227.07153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-642029342.61279809</v>
      </c>
      <c r="L3067" s="444">
        <f t="shared" ca="1" si="139"/>
        <v>-154729071569.68433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-154729071569.68433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-644704464.87368464</v>
      </c>
      <c r="L3068" s="444">
        <f t="shared" ref="L3068:L3322" ca="1" si="144">I3068-J3068+K3068</f>
        <v>-155373776034.55801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-155373776034.55801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-647390733.47732508</v>
      </c>
      <c r="L3069" s="444">
        <f t="shared" ca="1" si="144"/>
        <v>-156021166768.03534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-156021166768.03534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-650088194.8668139</v>
      </c>
      <c r="L3070" s="444">
        <f t="shared" ca="1" si="144"/>
        <v>-156671254962.90216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-156671254962.90216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-652796895.67875898</v>
      </c>
      <c r="L3071" s="444">
        <f t="shared" ca="1" si="144"/>
        <v>-157324051858.58093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-157324051858.58093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-655516882.74408722</v>
      </c>
      <c r="L3072" s="444">
        <f t="shared" ca="1" si="144"/>
        <v>-157979568741.32501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-157979568741.32501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-658248203.08885419</v>
      </c>
      <c r="L3073" s="444">
        <f t="shared" ca="1" si="144"/>
        <v>-158637816944.41388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-158637816944.41388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-660990903.93505788</v>
      </c>
      <c r="L3074" s="444">
        <f t="shared" ca="1" si="144"/>
        <v>-159298807848.34894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-159298807848.34894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-663745032.70145392</v>
      </c>
      <c r="L3075" s="444">
        <f t="shared" ca="1" si="144"/>
        <v>-159962552881.05038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-159962552881.05038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-666510637.00437665</v>
      </c>
      <c r="L3076" s="444">
        <f t="shared" ca="1" si="144"/>
        <v>-160629063518.05475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-160629063518.05475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-669287764.65856147</v>
      </c>
      <c r="L3077" s="444">
        <f t="shared" ca="1" si="144"/>
        <v>-161298351282.71332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-161298351282.71332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-672076463.6779722</v>
      </c>
      <c r="L3078" s="444">
        <f t="shared" ca="1" si="144"/>
        <v>-161970427746.3913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-161970427746.3913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-674876782.2766304</v>
      </c>
      <c r="L3079" s="444">
        <f t="shared" ca="1" si="144"/>
        <v>-162645304528.66794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-162645304528.66794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-677688768.86944973</v>
      </c>
      <c r="L3080" s="444">
        <f t="shared" ca="1" si="144"/>
        <v>-163322993297.53738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-163322993297.53738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-680512472.07307243</v>
      </c>
      <c r="L3081" s="444">
        <f t="shared" ca="1" si="144"/>
        <v>-164003505769.61044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-164003505769.61044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-683347940.70671022</v>
      </c>
      <c r="L3082" s="444">
        <f t="shared" ca="1" si="144"/>
        <v>-164686853710.31714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-164686853710.31714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-686195223.79298806</v>
      </c>
      <c r="L3083" s="444">
        <f t="shared" ca="1" si="144"/>
        <v>-165373048934.11014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-165373048934.11014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-689054370.55879223</v>
      </c>
      <c r="L3084" s="444">
        <f t="shared" ca="1" si="144"/>
        <v>-166062103304.66895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-166062103304.66895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-691925430.43612063</v>
      </c>
      <c r="L3085" s="444">
        <f t="shared" ca="1" si="144"/>
        <v>-166754028735.10507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-166754028735.10507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-694808453.06293774</v>
      </c>
      <c r="L3086" s="444">
        <f t="shared" ca="1" si="144"/>
        <v>-167448837188.168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-167448837188.168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-697703488.2840333</v>
      </c>
      <c r="L3087" s="444">
        <f t="shared" ca="1" si="144"/>
        <v>-168146540676.45203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-168146540676.45203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-700610586.15188348</v>
      </c>
      <c r="L3088" s="444">
        <f t="shared" ca="1" si="144"/>
        <v>-168847151262.60391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-168847151262.60391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-703529796.92751634</v>
      </c>
      <c r="L3089" s="444">
        <f t="shared" ca="1" si="144"/>
        <v>-169550681059.53143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-169550681059.53143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-706461171.08138096</v>
      </c>
      <c r="L3090" s="444">
        <f t="shared" ca="1" si="144"/>
        <v>-170257142230.61282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-170257142230.61282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-709404759.29422009</v>
      </c>
      <c r="L3091" s="444">
        <f t="shared" ca="1" si="144"/>
        <v>-170966546989.90704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-170966546989.90704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-712360612.45794606</v>
      </c>
      <c r="L3092" s="444">
        <f t="shared" ca="1" si="144"/>
        <v>-171678907602.36499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-171678907602.36499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-715328781.67652082</v>
      </c>
      <c r="L3093" s="444">
        <f t="shared" ca="1" si="144"/>
        <v>-172394236384.0415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-172394236384.0415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-718309318.26683962</v>
      </c>
      <c r="L3094" s="444">
        <f t="shared" ca="1" si="144"/>
        <v>-173112545702.30835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-173112545702.30835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-721302273.75961816</v>
      </c>
      <c r="L3095" s="444">
        <f t="shared" ca="1" si="144"/>
        <v>-173833847976.06796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-173833847976.06796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-724307699.90028322</v>
      </c>
      <c r="L3096" s="444">
        <f t="shared" ca="1" si="144"/>
        <v>-174558155675.96823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-174558155675.96823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-727325648.64986765</v>
      </c>
      <c r="L3097" s="444">
        <f t="shared" ca="1" si="144"/>
        <v>-175285481324.6181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-175285481324.6181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-730356172.18590879</v>
      </c>
      <c r="L3098" s="444">
        <f t="shared" ca="1" si="144"/>
        <v>-176015837496.80402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-176015837496.80402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-733399322.90335011</v>
      </c>
      <c r="L3099" s="444">
        <f t="shared" ca="1" si="144"/>
        <v>-176749236819.70737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-176749236819.70737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-736455153.41544735</v>
      </c>
      <c r="L3100" s="444">
        <f t="shared" ca="1" si="144"/>
        <v>-177485691973.1228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-177485691973.1228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-739523716.55467832</v>
      </c>
      <c r="L3101" s="444">
        <f t="shared" ca="1" si="144"/>
        <v>-178225215689.67749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-178225215689.67749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-742605065.37365615</v>
      </c>
      <c r="L3102" s="444">
        <f t="shared" ca="1" si="144"/>
        <v>-178967820755.05115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-178967820755.05115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-745699253.1460464</v>
      </c>
      <c r="L3103" s="444">
        <f t="shared" ca="1" si="144"/>
        <v>-179713520008.1972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-179713520008.1972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-748806333.36748838</v>
      </c>
      <c r="L3104" s="444">
        <f t="shared" ca="1" si="144"/>
        <v>-180462326341.5647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-180462326341.5647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-751926359.75651956</v>
      </c>
      <c r="L3105" s="444">
        <f t="shared" ca="1" si="144"/>
        <v>-181214252701.32123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-181214252701.32123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-755059386.25550508</v>
      </c>
      <c r="L3106" s="444">
        <f t="shared" ca="1" si="144"/>
        <v>-181969312087.57672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-181969312087.57672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-758205467.03156972</v>
      </c>
      <c r="L3107" s="444">
        <f t="shared" ca="1" si="144"/>
        <v>-182727517554.60828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-182727517554.60828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-761364656.47753453</v>
      </c>
      <c r="L3108" s="444">
        <f t="shared" ca="1" si="144"/>
        <v>-183488882211.08582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-183488882211.08582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-764537009.2128576</v>
      </c>
      <c r="L3109" s="444">
        <f t="shared" ca="1" si="144"/>
        <v>-184253419220.29868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-184253419220.29868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-767722580.0845778</v>
      </c>
      <c r="L3110" s="444">
        <f t="shared" ca="1" si="144"/>
        <v>-185021141800.38324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-185021141800.38324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-770921424.16826344</v>
      </c>
      <c r="L3111" s="444">
        <f t="shared" ca="1" si="144"/>
        <v>-185792063224.55151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-185792063224.55151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-774133596.76896465</v>
      </c>
      <c r="L3112" s="444">
        <f t="shared" ca="1" si="144"/>
        <v>-186566196821.32047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-186566196821.32047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-777359153.42216861</v>
      </c>
      <c r="L3113" s="444">
        <f t="shared" ca="1" si="144"/>
        <v>-187343555974.74265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-187343555974.74265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-780598149.89476097</v>
      </c>
      <c r="L3114" s="444">
        <f t="shared" ca="1" si="144"/>
        <v>-188124154124.63742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-188124154124.63742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-783850642.18598926</v>
      </c>
      <c r="L3115" s="444">
        <f t="shared" ca="1" si="144"/>
        <v>-188908004766.82339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-188908004766.82339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-787116686.52843082</v>
      </c>
      <c r="L3116" s="444">
        <f t="shared" ca="1" si="144"/>
        <v>-189695121453.35184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-189695121453.35184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-790396339.38896596</v>
      </c>
      <c r="L3117" s="444">
        <f t="shared" ca="1" si="144"/>
        <v>-190485517792.74081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-190485517792.74081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-793689657.46975338</v>
      </c>
      <c r="L3118" s="444">
        <f t="shared" ca="1" si="144"/>
        <v>-191279207450.21057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-191279207450.21057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-796996697.70921075</v>
      </c>
      <c r="L3119" s="444">
        <f t="shared" ca="1" si="144"/>
        <v>-192076204147.91977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-192076204147.91977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-800317517.28299904</v>
      </c>
      <c r="L3120" s="444">
        <f t="shared" ca="1" si="144"/>
        <v>-192876521665.20276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-192876521665.20276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-803652173.60501146</v>
      </c>
      <c r="L3121" s="444">
        <f t="shared" ca="1" si="144"/>
        <v>-193680173838.80777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-193680173838.80777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-807000724.32836568</v>
      </c>
      <c r="L3122" s="444">
        <f t="shared" ca="1" si="144"/>
        <v>-194487174563.13614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-194487174563.13614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-810363227.34640062</v>
      </c>
      <c r="L3123" s="444">
        <f t="shared" ca="1" si="144"/>
        <v>-195297537790.48254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-195297537790.48254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-813739740.79367721</v>
      </c>
      <c r="L3124" s="444">
        <f t="shared" ca="1" si="144"/>
        <v>-196111277531.27621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-196111277531.27621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-817130323.0469842</v>
      </c>
      <c r="L3125" s="444">
        <f t="shared" ca="1" si="144"/>
        <v>-196928407854.32321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-196928407854.32321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-820535032.72634673</v>
      </c>
      <c r="L3126" s="444">
        <f t="shared" ca="1" si="144"/>
        <v>-197748942887.04956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-197748942887.04956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-823953928.6960398</v>
      </c>
      <c r="L3127" s="444">
        <f t="shared" ca="1" si="144"/>
        <v>-198572896815.74561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-198572896815.74561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-827387070.06560671</v>
      </c>
      <c r="L3128" s="444">
        <f t="shared" ca="1" si="144"/>
        <v>-199400283885.81122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-199400283885.81122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-830834516.19088006</v>
      </c>
      <c r="L3129" s="444">
        <f t="shared" ca="1" si="144"/>
        <v>-200231118402.00211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-200231118402.00211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-834296326.67500877</v>
      </c>
      <c r="L3130" s="444">
        <f t="shared" ca="1" si="144"/>
        <v>-201065414728.67712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-201065414728.67712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-837772561.369488</v>
      </c>
      <c r="L3131" s="444">
        <f t="shared" ca="1" si="144"/>
        <v>-201903187290.0466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-201903187290.0466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-841263280.37519419</v>
      </c>
      <c r="L3132" s="444">
        <f t="shared" ca="1" si="144"/>
        <v>-202744450570.42178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-202744450570.42178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-844768544.04342413</v>
      </c>
      <c r="L3133" s="444">
        <f t="shared" ca="1" si="144"/>
        <v>-203589219114.46521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-203589219114.46521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-848288412.97693837</v>
      </c>
      <c r="L3134" s="444">
        <f t="shared" ca="1" si="144"/>
        <v>-204437507527.44214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-204437507527.44214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-851822948.03100896</v>
      </c>
      <c r="L3135" s="444">
        <f t="shared" ca="1" si="144"/>
        <v>-205289330475.47314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-205289330475.47314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-855372210.31447148</v>
      </c>
      <c r="L3136" s="444">
        <f t="shared" ca="1" si="144"/>
        <v>-206144702685.78763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-206144702685.78763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-858936261.19078183</v>
      </c>
      <c r="L3137" s="444">
        <f t="shared" ca="1" si="144"/>
        <v>-207003638946.97842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-207003638946.97842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-862515162.2790767</v>
      </c>
      <c r="L3138" s="444">
        <f t="shared" ca="1" si="144"/>
        <v>-207866154109.25751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-207866154109.25751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-866108975.45523965</v>
      </c>
      <c r="L3139" s="444">
        <f t="shared" ca="1" si="144"/>
        <v>-208732263084.71274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-208732263084.71274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-869717762.85296977</v>
      </c>
      <c r="L3140" s="444">
        <f t="shared" ca="1" si="144"/>
        <v>-209601980847.5657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-209601980847.5657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-873341586.86485708</v>
      </c>
      <c r="L3141" s="444">
        <f t="shared" ca="1" si="144"/>
        <v>-210475322434.43057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-210475322434.43057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-876980510.14346075</v>
      </c>
      <c r="L3142" s="444">
        <f t="shared" ca="1" si="144"/>
        <v>-211352302944.57404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-211352302944.57404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-880634595.60239184</v>
      </c>
      <c r="L3143" s="444">
        <f t="shared" ca="1" si="144"/>
        <v>-212232937540.17642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-212232937540.17642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-884303906.41740179</v>
      </c>
      <c r="L3144" s="444">
        <f t="shared" ca="1" si="144"/>
        <v>-213117241446.59381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-213117241446.59381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-887988506.02747416</v>
      </c>
      <c r="L3145" s="444">
        <f t="shared" ca="1" si="144"/>
        <v>-214005229952.62128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-214005229952.62128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-891688458.13592196</v>
      </c>
      <c r="L3146" s="444">
        <f t="shared" ca="1" si="144"/>
        <v>-214896918410.7572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-214896918410.7572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-895403826.71148825</v>
      </c>
      <c r="L3147" s="444">
        <f t="shared" ca="1" si="144"/>
        <v>-215792322237.46869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-215792322237.46869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-899134675.98945284</v>
      </c>
      <c r="L3148" s="444">
        <f t="shared" ca="1" si="144"/>
        <v>-216691456913.45813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-216691456913.45813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-902881070.47274232</v>
      </c>
      <c r="L3149" s="444">
        <f t="shared" ca="1" si="144"/>
        <v>-217594337983.93088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-217594337983.93088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-906643074.93304515</v>
      </c>
      <c r="L3150" s="444">
        <f t="shared" ca="1" si="144"/>
        <v>-218500981058.86392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-218500981058.86392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-910420754.41193295</v>
      </c>
      <c r="L3151" s="444">
        <f t="shared" ca="1" si="144"/>
        <v>-219411401813.27585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-219411401813.27585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-914214174.22198272</v>
      </c>
      <c r="L3152" s="444">
        <f t="shared" ca="1" si="144"/>
        <v>-220325615987.49783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-220325615987.49783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-918023399.94790757</v>
      </c>
      <c r="L3153" s="444">
        <f t="shared" ca="1" si="144"/>
        <v>-221243639387.44574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-221243639387.44574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-921848497.44769061</v>
      </c>
      <c r="L3154" s="444">
        <f t="shared" ca="1" si="144"/>
        <v>-222165487884.89343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-222165487884.89343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-925689532.85372257</v>
      </c>
      <c r="L3155" s="444">
        <f t="shared" ca="1" si="144"/>
        <v>-223091177417.74716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-223091177417.74716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-929546572.57394648</v>
      </c>
      <c r="L3156" s="444">
        <f t="shared" ca="1" si="144"/>
        <v>-224020723990.32111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-224020723990.32111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-933419683.29300475</v>
      </c>
      <c r="L3157" s="444">
        <f t="shared" ca="1" si="144"/>
        <v>-224954143673.61411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-224954143673.61411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-937308931.97339213</v>
      </c>
      <c r="L3158" s="444">
        <f t="shared" ca="1" si="144"/>
        <v>-225891452605.58749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-225891452605.58749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-941214385.85661471</v>
      </c>
      <c r="L3159" s="444">
        <f t="shared" ca="1" si="144"/>
        <v>-226832666991.44412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-226832666991.44412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-945136112.46435058</v>
      </c>
      <c r="L3160" s="444">
        <f t="shared" ca="1" si="144"/>
        <v>-227777803103.90848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-227777803103.90848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-949074179.59961867</v>
      </c>
      <c r="L3161" s="444">
        <f t="shared" ca="1" si="144"/>
        <v>-228726877283.50809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-228726877283.50809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-953028655.34795034</v>
      </c>
      <c r="L3162" s="444">
        <f t="shared" ca="1" si="144"/>
        <v>-229679905938.85605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-229679905938.85605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-956999608.07856691</v>
      </c>
      <c r="L3163" s="444">
        <f t="shared" ca="1" si="144"/>
        <v>-230636905546.9346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-230636905546.9346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-960987106.44556081</v>
      </c>
      <c r="L3164" s="444">
        <f t="shared" ca="1" si="144"/>
        <v>-231597892653.38016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-231597892653.38016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-964991219.38908398</v>
      </c>
      <c r="L3165" s="444">
        <f t="shared" ca="1" si="144"/>
        <v>-232562883872.76926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-232562883872.76926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-969012016.13653851</v>
      </c>
      <c r="L3166" s="444">
        <f t="shared" ca="1" si="144"/>
        <v>-233531895888.90579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-233531895888.90579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-973049566.20377409</v>
      </c>
      <c r="L3167" s="444">
        <f t="shared" ca="1" si="144"/>
        <v>-234504945455.10956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-234504945455.10956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-977103939.39628983</v>
      </c>
      <c r="L3168" s="444">
        <f t="shared" ca="1" si="144"/>
        <v>-235482049394.50586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-235482049394.50586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-981175205.81044102</v>
      </c>
      <c r="L3169" s="444">
        <f t="shared" ca="1" si="144"/>
        <v>-236463224600.31631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-236463224600.31631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-985263435.83465111</v>
      </c>
      <c r="L3170" s="444">
        <f t="shared" ca="1" si="144"/>
        <v>-237448488036.15097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-237448488036.15097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-989368700.15062904</v>
      </c>
      <c r="L3171" s="444">
        <f t="shared" ca="1" si="144"/>
        <v>-238437856736.30161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-238437856736.30161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-993491069.73459005</v>
      </c>
      <c r="L3172" s="444">
        <f t="shared" ca="1" si="144"/>
        <v>-239431347806.03619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-239431347806.03619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-997630615.85848415</v>
      </c>
      <c r="L3173" s="444">
        <f t="shared" ca="1" si="144"/>
        <v>-240428978421.89468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-240428978421.89468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-1001787410.091228</v>
      </c>
      <c r="L3174" s="444">
        <f t="shared" ca="1" si="144"/>
        <v>-241430765831.9859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-241430765831.9859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-1005961524.2999414</v>
      </c>
      <c r="L3175" s="444">
        <f t="shared" ca="1" si="144"/>
        <v>-242436727356.28583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-242436727356.28583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-1010153030.6511909</v>
      </c>
      <c r="L3176" s="444">
        <f t="shared" ca="1" si="144"/>
        <v>-243446880386.93701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-243446880386.93701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-1014362001.6122376</v>
      </c>
      <c r="L3177" s="444">
        <f t="shared" ca="1" si="144"/>
        <v>-244461242388.54926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-244461242388.54926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-1018588509.9522884</v>
      </c>
      <c r="L3178" s="444">
        <f t="shared" ca="1" si="144"/>
        <v>-245479830898.50156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-245479830898.50156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-1022832628.7437564</v>
      </c>
      <c r="L3179" s="444">
        <f t="shared" ca="1" si="144"/>
        <v>-246502663527.2453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-246502663527.2453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-1027094431.3635221</v>
      </c>
      <c r="L3180" s="444">
        <f t="shared" ca="1" si="144"/>
        <v>-247529757958.60883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-247529757958.60883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-1031373991.4942033</v>
      </c>
      <c r="L3181" s="444">
        <f t="shared" ca="1" si="144"/>
        <v>-248561131950.10303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-248561131950.10303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-1035671383.1254293</v>
      </c>
      <c r="L3182" s="444">
        <f t="shared" ca="1" si="144"/>
        <v>-249596803333.22845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-249596803333.22845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-1039986680.5551187</v>
      </c>
      <c r="L3183" s="444">
        <f t="shared" ca="1" si="144"/>
        <v>-250636790013.78357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-250636790013.78357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-1044319958.3907648</v>
      </c>
      <c r="L3184" s="444">
        <f t="shared" ca="1" si="144"/>
        <v>-251681109972.17435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-251681109972.17435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-1048671291.5507264</v>
      </c>
      <c r="L3185" s="444">
        <f t="shared" ca="1" si="144"/>
        <v>-252729781263.72507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-252729781263.72507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-1053040755.2655212</v>
      </c>
      <c r="L3186" s="444">
        <f t="shared" ca="1" si="144"/>
        <v>-253782822018.9906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-253782822018.9906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-1057428425.0791274</v>
      </c>
      <c r="L3187" s="444">
        <f t="shared" ca="1" si="144"/>
        <v>-254840250444.06973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-254840250444.06973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-1061834376.8502905</v>
      </c>
      <c r="L3188" s="444">
        <f t="shared" ca="1" si="144"/>
        <v>-255902084820.92001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-255902084820.92001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-1066258686.7538333</v>
      </c>
      <c r="L3189" s="444">
        <f t="shared" ca="1" si="144"/>
        <v>-256968343507.67386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-256968343507.67386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-1070701431.2819744</v>
      </c>
      <c r="L3190" s="444">
        <f t="shared" ca="1" si="144"/>
        <v>-258039044938.95584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-258039044938.95584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-1075162687.2456493</v>
      </c>
      <c r="L3191" s="444">
        <f t="shared" ca="1" si="144"/>
        <v>-259114207626.20148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-259114207626.20148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-1079642531.7758393</v>
      </c>
      <c r="L3192" s="444">
        <f t="shared" ca="1" si="144"/>
        <v>-260193850157.97733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-260193850157.97733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-1084141042.3249056</v>
      </c>
      <c r="L3193" s="444">
        <f t="shared" ca="1" si="144"/>
        <v>-261277991200.30225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-261277991200.30225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-1088658296.6679261</v>
      </c>
      <c r="L3194" s="444">
        <f t="shared" ca="1" si="144"/>
        <v>-262366649496.97018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-262366649496.97018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-1093194372.9040425</v>
      </c>
      <c r="L3195" s="444">
        <f t="shared" ca="1" si="144"/>
        <v>-263459843869.87424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-263459843869.87424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-1097749349.4578094</v>
      </c>
      <c r="L3196" s="444">
        <f t="shared" ca="1" si="144"/>
        <v>-264557593219.33203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-264557593219.33203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-1102323305.0805502</v>
      </c>
      <c r="L3197" s="444">
        <f t="shared" ca="1" si="144"/>
        <v>-265659916524.41257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-265659916524.41257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-1106916318.8517189</v>
      </c>
      <c r="L3198" s="444">
        <f t="shared" ca="1" si="144"/>
        <v>-266766832843.26428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-266766832843.26428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-1111528470.1802678</v>
      </c>
      <c r="L3199" s="444">
        <f t="shared" ca="1" si="144"/>
        <v>-267878361313.44455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-267878361313.44455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-1116159838.8060188</v>
      </c>
      <c r="L3200" s="444">
        <f t="shared" ca="1" si="144"/>
        <v>-268994521152.25058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-268994521152.25058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-1120810504.801044</v>
      </c>
      <c r="L3201" s="444">
        <f t="shared" ca="1" si="144"/>
        <v>-270115331657.05164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-270115331657.05164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-1125480548.5710483</v>
      </c>
      <c r="L3202" s="444">
        <f t="shared" ca="1" si="144"/>
        <v>-271240812205.62268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-271240812205.62268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-1130170050.8567612</v>
      </c>
      <c r="L3203" s="444">
        <f t="shared" ca="1" si="144"/>
        <v>-272370982256.47943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-272370982256.47943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-1134879092.7353311</v>
      </c>
      <c r="L3204" s="444">
        <f t="shared" ca="1" si="144"/>
        <v>-273505861349.21475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-273505861349.21475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-1139607755.6217282</v>
      </c>
      <c r="L3205" s="444">
        <f t="shared" ca="1" si="144"/>
        <v>-274645469104.83649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-274645469104.83649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-1144356121.2701521</v>
      </c>
      <c r="L3206" s="444">
        <f t="shared" ca="1" si="144"/>
        <v>-275789825226.10663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-275789825226.10663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-1149124271.7754443</v>
      </c>
      <c r="L3207" s="444">
        <f t="shared" ca="1" si="144"/>
        <v>-276938949497.88208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-276938949497.88208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-1153912289.5745087</v>
      </c>
      <c r="L3208" s="444">
        <f t="shared" ca="1" si="144"/>
        <v>-278092861787.4566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-278092861787.4566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-1158720257.4477358</v>
      </c>
      <c r="L3209" s="444">
        <f t="shared" ca="1" si="144"/>
        <v>-279251582044.90436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-279251582044.90436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-1163548258.5204349</v>
      </c>
      <c r="L3210" s="444">
        <f t="shared" ca="1" si="144"/>
        <v>-280415130303.4248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-280415130303.4248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-1168396376.2642701</v>
      </c>
      <c r="L3211" s="444">
        <f t="shared" ca="1" si="144"/>
        <v>-281583526679.68909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-281583526679.68909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-1173264694.4987044</v>
      </c>
      <c r="L3212" s="444">
        <f t="shared" ca="1" si="144"/>
        <v>-282756791374.18781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-282756791374.18781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-1178153297.3924491</v>
      </c>
      <c r="L3213" s="444">
        <f t="shared" ca="1" si="144"/>
        <v>-283934944671.58026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-283934944671.58026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-1183062269.4649177</v>
      </c>
      <c r="L3214" s="444">
        <f t="shared" ca="1" si="144"/>
        <v>-285118006941.04517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-285118006941.04517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-1187991695.5876882</v>
      </c>
      <c r="L3215" s="444">
        <f t="shared" ca="1" si="144"/>
        <v>-286305998636.63287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-286305998636.63287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-1192941660.9859703</v>
      </c>
      <c r="L3216" s="444">
        <f t="shared" ca="1" si="144"/>
        <v>-287498940297.61884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-287498940297.61884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-1197912251.2400784</v>
      </c>
      <c r="L3217" s="444">
        <f t="shared" ca="1" si="144"/>
        <v>-288696852548.85889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-288696852548.85889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-1202903552.286912</v>
      </c>
      <c r="L3218" s="444">
        <f t="shared" ca="1" si="144"/>
        <v>-289899756101.14581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-289899756101.14581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-1207915650.4214408</v>
      </c>
      <c r="L3219" s="444">
        <f t="shared" ca="1" si="144"/>
        <v>-291107671751.56726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-291107671751.56726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-1212948632.2981968</v>
      </c>
      <c r="L3220" s="444">
        <f t="shared" ca="1" si="144"/>
        <v>-292320620383.86548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-292320620383.86548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-1218002584.9327729</v>
      </c>
      <c r="L3221" s="444">
        <f t="shared" ca="1" si="144"/>
        <v>-293538622968.79828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-293538622968.79828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-1223077595.7033262</v>
      </c>
      <c r="L3222" s="444">
        <f t="shared" ca="1" si="144"/>
        <v>-294761700564.50159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-294761700564.50159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-1228173752.3520899</v>
      </c>
      <c r="L3223" s="444">
        <f t="shared" ca="1" si="144"/>
        <v>-295989874316.8537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-295989874316.8537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-1233291142.9868903</v>
      </c>
      <c r="L3224" s="444">
        <f t="shared" ca="1" si="144"/>
        <v>-297223165459.84058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-297223165459.84058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-1238429856.082669</v>
      </c>
      <c r="L3225" s="444">
        <f t="shared" ca="1" si="144"/>
        <v>-298461595315.92322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-298461595315.92322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-1243589980.4830134</v>
      </c>
      <c r="L3226" s="444">
        <f t="shared" ca="1" si="144"/>
        <v>-299705185296.40625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-299705185296.40625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-1248771605.4016926</v>
      </c>
      <c r="L3227" s="444">
        <f t="shared" ca="1" si="144"/>
        <v>-300953956901.80792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-300953956901.80792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-1253974820.4241996</v>
      </c>
      <c r="L3228" s="444">
        <f t="shared" ca="1" si="144"/>
        <v>-302207931722.23212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-302207931722.23212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-1259199715.5093005</v>
      </c>
      <c r="L3229" s="444">
        <f t="shared" ca="1" si="144"/>
        <v>-303467131437.74139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-303467131437.74139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-1264446380.9905891</v>
      </c>
      <c r="L3230" s="444">
        <f t="shared" ca="1" si="144"/>
        <v>-304731577818.73199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-304731577818.73199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-1269714907.5780499</v>
      </c>
      <c r="L3231" s="444">
        <f t="shared" ca="1" si="144"/>
        <v>-306001292726.31006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-306001292726.31006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-1275005386.3596253</v>
      </c>
      <c r="L3232" s="444">
        <f t="shared" ca="1" si="144"/>
        <v>-307276298112.66968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-307276298112.66968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-1280317908.8027904</v>
      </c>
      <c r="L3233" s="444">
        <f t="shared" ca="1" si="144"/>
        <v>-308556616021.47247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-308556616021.47247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-1285652566.7561352</v>
      </c>
      <c r="L3234" s="444">
        <f t="shared" ca="1" si="144"/>
        <v>-309842268588.22864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-309842268588.22864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-1291009452.4509525</v>
      </c>
      <c r="L3235" s="444">
        <f t="shared" ca="1" si="144"/>
        <v>-311133278040.67957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-311133278040.67957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-1296388658.5028315</v>
      </c>
      <c r="L3236" s="444">
        <f t="shared" ca="1" si="144"/>
        <v>-312429666699.18237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-312429666699.18237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-1301790277.91326</v>
      </c>
      <c r="L3237" s="444">
        <f t="shared" ca="1" si="144"/>
        <v>-313731456977.09564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-313731456977.09564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-1307214404.0712318</v>
      </c>
      <c r="L3238" s="444">
        <f t="shared" ca="1" si="144"/>
        <v>-315038671381.16687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-315038671381.16687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-1312661130.7548618</v>
      </c>
      <c r="L3239" s="444">
        <f t="shared" ca="1" si="144"/>
        <v>-316351332511.92175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-316351332511.92175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-1318130552.1330073</v>
      </c>
      <c r="L3240" s="444">
        <f t="shared" ca="1" si="144"/>
        <v>-317669463064.05475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-317669463064.05475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-1323622762.7668948</v>
      </c>
      <c r="L3241" s="444">
        <f t="shared" ca="1" si="144"/>
        <v>-318993085826.82166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-318993085826.82166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-1329137857.6117568</v>
      </c>
      <c r="L3242" s="444">
        <f t="shared" ca="1" si="144"/>
        <v>-320322223684.43341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-320322223684.43341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-1334675932.0184724</v>
      </c>
      <c r="L3243" s="444">
        <f t="shared" ca="1" si="144"/>
        <v>-321656899616.4519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-321656899616.4519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-1340237081.7352161</v>
      </c>
      <c r="L3244" s="444">
        <f t="shared" ca="1" si="144"/>
        <v>-322997136698.18713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-322997136698.18713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-1345821402.9091129</v>
      </c>
      <c r="L3245" s="444">
        <f t="shared" ca="1" si="144"/>
        <v>-324342958101.09625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-324342958101.09625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-1351428992.0879011</v>
      </c>
      <c r="L3246" s="444">
        <f t="shared" ca="1" si="144"/>
        <v>-325694387093.18414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-325694387093.18414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-1357059946.2216005</v>
      </c>
      <c r="L3247" s="444">
        <f t="shared" ca="1" si="144"/>
        <v>-327051447039.40576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-327051447039.40576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-1362714362.6641908</v>
      </c>
      <c r="L3248" s="444">
        <f t="shared" ca="1" si="144"/>
        <v>-328414161402.06995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-328414161402.06995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-1368392339.1752915</v>
      </c>
      <c r="L3249" s="444">
        <f t="shared" ca="1" si="144"/>
        <v>-329782553741.24524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-329782553741.24524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-1374093973.9218552</v>
      </c>
      <c r="L3250" s="444">
        <f t="shared" ca="1" si="144"/>
        <v>-331156647715.16711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-331156647715.16711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-1379819365.4798629</v>
      </c>
      <c r="L3251" s="444">
        <f t="shared" ca="1" si="144"/>
        <v>-332536467080.64697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-332536467080.64697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-1385568612.8360291</v>
      </c>
      <c r="L3252" s="444">
        <f t="shared" ca="1" si="144"/>
        <v>-333922035693.48303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-333922035693.48303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-1391341815.3895125</v>
      </c>
      <c r="L3253" s="444">
        <f t="shared" ca="1" si="144"/>
        <v>-335313377508.87256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-335313377508.87256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-1397139072.9536357</v>
      </c>
      <c r="L3254" s="444">
        <f t="shared" ca="1" si="144"/>
        <v>-336710516581.82617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-336710516581.82617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-1402960485.7576091</v>
      </c>
      <c r="L3255" s="444">
        <f t="shared" ca="1" si="144"/>
        <v>-338113477067.5838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-338113477067.5838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-1408806154.4482658</v>
      </c>
      <c r="L3256" s="444">
        <f t="shared" ca="1" si="144"/>
        <v>-339522283222.03204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-339522283222.03204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-1414676180.0918002</v>
      </c>
      <c r="L3257" s="444">
        <f t="shared" ca="1" si="144"/>
        <v>-340936959402.12384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-340936959402.12384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-1420570664.1755159</v>
      </c>
      <c r="L3258" s="444">
        <f t="shared" ca="1" si="144"/>
        <v>-342357530066.29938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-342357530066.29938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-1426489708.6095808</v>
      </c>
      <c r="L3259" s="444">
        <f t="shared" ca="1" si="144"/>
        <v>-343784019774.90894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-343784019774.90894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-1432433415.7287872</v>
      </c>
      <c r="L3260" s="444">
        <f t="shared" ca="1" si="144"/>
        <v>-345216453190.6377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-345216453190.6377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-1438401888.2943237</v>
      </c>
      <c r="L3261" s="444">
        <f t="shared" ca="1" si="144"/>
        <v>-346654855078.93201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-346654855078.93201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-1444395229.4955499</v>
      </c>
      <c r="L3262" s="444">
        <f t="shared" ca="1" si="144"/>
        <v>-348099250308.42755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-348099250308.42755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-1450413542.9517815</v>
      </c>
      <c r="L3263" s="444">
        <f t="shared" ca="1" si="144"/>
        <v>-349549663851.37933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-349549663851.37933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-1456456932.7140806</v>
      </c>
      <c r="L3264" s="444">
        <f t="shared" ca="1" si="144"/>
        <v>-351006120784.09338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-351006120784.09338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-1462525503.2670557</v>
      </c>
      <c r="L3265" s="444">
        <f t="shared" ca="1" si="144"/>
        <v>-352468646287.36041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-352468646287.36041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-1468619359.5306683</v>
      </c>
      <c r="L3266" s="444">
        <f t="shared" ca="1" si="144"/>
        <v>-353937265646.89105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-353937265646.89105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-1474738606.862046</v>
      </c>
      <c r="L3267" s="444">
        <f t="shared" ca="1" si="144"/>
        <v>-355412004253.75311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-355412004253.75311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-1480883351.0573046</v>
      </c>
      <c r="L3268" s="444">
        <f t="shared" ca="1" si="144"/>
        <v>-356892887604.81042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-356892887604.81042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-1487053698.3533769</v>
      </c>
      <c r="L3269" s="444">
        <f t="shared" ca="1" si="144"/>
        <v>-358379941303.16382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-358379941303.16382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-1493249755.4298491</v>
      </c>
      <c r="L3270" s="444">
        <f t="shared" ca="1" si="144"/>
        <v>-359873191058.59369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-359873191058.59369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-1499471629.4108071</v>
      </c>
      <c r="L3271" s="444">
        <f t="shared" ca="1" si="144"/>
        <v>-361372662688.00452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-361372662688.00452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-1505719427.8666854</v>
      </c>
      <c r="L3272" s="444">
        <f t="shared" ca="1" si="144"/>
        <v>-362878382115.87122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-362878382115.87122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-1511993258.8161302</v>
      </c>
      <c r="L3273" s="444">
        <f t="shared" ca="1" si="144"/>
        <v>-364390375374.68732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-364390375374.68732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-1518293230.7278638</v>
      </c>
      <c r="L3274" s="444">
        <f t="shared" ca="1" si="144"/>
        <v>-365908668605.41516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-365908668605.41516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-1524619452.5225632</v>
      </c>
      <c r="L3275" s="444">
        <f t="shared" ca="1" si="144"/>
        <v>-367433288057.93774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-367433288057.93774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-1530972033.5747406</v>
      </c>
      <c r="L3276" s="444">
        <f t="shared" ca="1" si="144"/>
        <v>-368964260091.51251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-368964260091.51251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-1537351083.7146354</v>
      </c>
      <c r="L3277" s="444">
        <f t="shared" ca="1" si="144"/>
        <v>-370501611175.22717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-370501611175.22717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-1543756713.2301133</v>
      </c>
      <c r="L3278" s="444">
        <f t="shared" ca="1" si="144"/>
        <v>-372045367888.45728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-372045367888.45728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-1550189032.868572</v>
      </c>
      <c r="L3279" s="444">
        <f t="shared" ca="1" si="144"/>
        <v>-373595556921.32587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-373595556921.32587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-1556648153.8388577</v>
      </c>
      <c r="L3280" s="444">
        <f t="shared" ca="1" si="144"/>
        <v>-375152205075.16473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-375152205075.16473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-1563134187.8131864</v>
      </c>
      <c r="L3281" s="444">
        <f t="shared" ca="1" si="144"/>
        <v>-376715339262.97791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-376715339262.97791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-1569647246.9290745</v>
      </c>
      <c r="L3282" s="444">
        <f t="shared" ca="1" si="144"/>
        <v>-378284986509.90698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-378284986509.90698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-1576187443.7912791</v>
      </c>
      <c r="L3283" s="444">
        <f t="shared" ca="1" si="144"/>
        <v>-379861173953.69824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-379861173953.69824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-1582754891.4737427</v>
      </c>
      <c r="L3284" s="444">
        <f t="shared" ca="1" si="144"/>
        <v>-381443928845.172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-381443928845.172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-1589349703.5215499</v>
      </c>
      <c r="L3285" s="444">
        <f t="shared" ca="1" si="144"/>
        <v>-383033278548.69354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-383033278548.69354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-1595971993.9528897</v>
      </c>
      <c r="L3286" s="444">
        <f t="shared" ca="1" si="144"/>
        <v>-384629250542.64642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-384629250542.64642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-1602621877.2610269</v>
      </c>
      <c r="L3287" s="444">
        <f t="shared" ca="1" si="144"/>
        <v>-386231872419.90747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-386231872419.90747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-1609299468.4162812</v>
      </c>
      <c r="L3288" s="444">
        <f t="shared" ca="1" si="144"/>
        <v>-387841171888.32373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-387841171888.32373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-1616004882.8680155</v>
      </c>
      <c r="L3289" s="444">
        <f t="shared" ca="1" si="144"/>
        <v>-389457176771.19177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-389457176771.19177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-1622738236.5466323</v>
      </c>
      <c r="L3290" s="444">
        <f t="shared" ca="1" si="144"/>
        <v>-391079915007.7384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-391079915007.7384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-1629499645.8655767</v>
      </c>
      <c r="L3291" s="444">
        <f t="shared" ca="1" si="144"/>
        <v>-392709414653.604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-392709414653.604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-1636289227.72335</v>
      </c>
      <c r="L3292" s="444">
        <f t="shared" ca="1" si="144"/>
        <v>-394345703881.32733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-394345703881.32733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-1643107099.5055306</v>
      </c>
      <c r="L3293" s="444">
        <f t="shared" ca="1" si="144"/>
        <v>-395988810980.83289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-395988810980.83289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-1649953379.0868037</v>
      </c>
      <c r="L3294" s="444">
        <f t="shared" ca="1" si="144"/>
        <v>-397638764359.91968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-397638764359.91968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-1656828184.8329988</v>
      </c>
      <c r="L3295" s="444">
        <f t="shared" ca="1" si="144"/>
        <v>-399295592544.75269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-399295592544.75269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-1663731635.6031361</v>
      </c>
      <c r="L3296" s="444">
        <f t="shared" ca="1" si="144"/>
        <v>-400959324180.35583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-400959324180.35583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-1670663850.7514827</v>
      </c>
      <c r="L3297" s="444">
        <f t="shared" ca="1" si="144"/>
        <v>-402629988031.1073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-402629988031.1073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-1677624950.1296136</v>
      </c>
      <c r="L3298" s="444">
        <f t="shared" ca="1" si="144"/>
        <v>-404307612981.23694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-404307612981.23694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-1684615054.0884871</v>
      </c>
      <c r="L3299" s="444">
        <f t="shared" ca="1" si="144"/>
        <v>-405992228035.32544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-405992228035.32544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-1691634283.4805226</v>
      </c>
      <c r="L3300" s="444">
        <f t="shared" ca="1" si="144"/>
        <v>-407683862318.80597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-407683862318.80597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-1698682759.6616914</v>
      </c>
      <c r="L3301" s="444">
        <f t="shared" ca="1" si="144"/>
        <v>-409382545078.46765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-409382545078.46765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-1705760604.4936152</v>
      </c>
      <c r="L3302" s="444">
        <f t="shared" ca="1" si="144"/>
        <v>-411088305682.96124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-411088305682.96124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-1712867940.3456719</v>
      </c>
      <c r="L3303" s="444">
        <f t="shared" ca="1" si="144"/>
        <v>-412801173623.30688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-412801173623.30688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-1720004890.0971119</v>
      </c>
      <c r="L3304" s="444">
        <f t="shared" ca="1" si="144"/>
        <v>-414521178513.40399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-414521178513.40399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-1727171577.1391833</v>
      </c>
      <c r="L3305" s="444">
        <f t="shared" ca="1" si="144"/>
        <v>-416248350090.54315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-416248350090.54315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-1734368125.3772631</v>
      </c>
      <c r="L3306" s="444">
        <f t="shared" ca="1" si="144"/>
        <v>-417982718215.92041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-417982718215.92041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-1741594659.2330017</v>
      </c>
      <c r="L3307" s="444">
        <f t="shared" ca="1" si="144"/>
        <v>-419724312875.15344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-419724312875.15344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-1748851303.6464727</v>
      </c>
      <c r="L3308" s="444">
        <f t="shared" ca="1" si="144"/>
        <v>-421473164178.79993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-421473164178.79993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-1756138184.0783329</v>
      </c>
      <c r="L3309" s="444">
        <f t="shared" ca="1" si="144"/>
        <v>-423229302362.87823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-423229302362.87823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-1763455426.5119927</v>
      </c>
      <c r="L3310" s="444">
        <f t="shared" ca="1" si="144"/>
        <v>-424992757789.3902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-424992757789.3902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-1770803157.4557924</v>
      </c>
      <c r="L3311" s="444">
        <f t="shared" ca="1" si="144"/>
        <v>-426763560946.84601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-426763560946.84601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-1778181503.9451916</v>
      </c>
      <c r="L3312" s="444">
        <f t="shared" ca="1" si="144"/>
        <v>-428541742450.7912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-428541742450.7912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-1785590593.5449634</v>
      </c>
      <c r="L3313" s="444">
        <f t="shared" ca="1" si="144"/>
        <v>-430327333044.33618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-430327333044.33618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-1793030554.3514006</v>
      </c>
      <c r="L3314" s="444">
        <f t="shared" ca="1" si="144"/>
        <v>-432120363598.68756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-432120363598.68756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-1800501514.9945314</v>
      </c>
      <c r="L3315" s="444">
        <f t="shared" ca="1" si="144"/>
        <v>-433920865113.68207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-433920865113.68207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-1808003604.6403418</v>
      </c>
      <c r="L3316" s="444">
        <f t="shared" ca="1" si="144"/>
        <v>-435728868718.32239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-435728868718.32239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-1815536952.9930098</v>
      </c>
      <c r="L3317" s="444">
        <f t="shared" ca="1" si="144"/>
        <v>-437544405671.31537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-437544405671.31537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-1823101690.2971475</v>
      </c>
      <c r="L3318" s="444">
        <f t="shared" ca="1" si="144"/>
        <v>-439367507361.61249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-439367507361.61249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-1830697947.3400524</v>
      </c>
      <c r="L3319" s="444">
        <f t="shared" ca="1" si="144"/>
        <v>-441198205308.95251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-441198205308.95251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-1838325855.4539688</v>
      </c>
      <c r="L3320" s="444">
        <f t="shared" ca="1" si="144"/>
        <v>-443036531164.40649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-443036531164.40649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-1845985546.5183604</v>
      </c>
      <c r="L3321" s="444">
        <f t="shared" ca="1" si="144"/>
        <v>-444882516710.92487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-444882516710.92487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-1853677152.9621868</v>
      </c>
      <c r="L3322" s="444">
        <f t="shared" ca="1" si="144"/>
        <v>-446736193863.88702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-446736193863.88702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-1861400807.766196</v>
      </c>
      <c r="L3323" s="444">
        <f t="shared" ref="L3323:L3577" ca="1" si="149">I3323-J3323+K3323</f>
        <v>-448597594671.6532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-448597594671.6532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-1869156644.4652216</v>
      </c>
      <c r="L3324" s="444">
        <f t="shared" ca="1" si="149"/>
        <v>-450466751316.11841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-450466751316.11841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-1876944797.1504934</v>
      </c>
      <c r="L3325" s="444">
        <f t="shared" ca="1" si="149"/>
        <v>-452343696113.26892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-452343696113.26892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-1884765400.4719539</v>
      </c>
      <c r="L3326" s="444">
        <f t="shared" ca="1" si="149"/>
        <v>-454228461513.74084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-454228461513.74084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-1892618589.6405871</v>
      </c>
      <c r="L3327" s="444">
        <f t="shared" ca="1" si="149"/>
        <v>-456121080103.38141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-456121080103.38141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-1900504500.4307559</v>
      </c>
      <c r="L3328" s="444">
        <f t="shared" ca="1" si="149"/>
        <v>-458021584603.81219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-458021584603.81219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-1908423269.1825507</v>
      </c>
      <c r="L3329" s="444">
        <f t="shared" ca="1" si="149"/>
        <v>-459930007872.99475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-459930007872.99475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-1916375032.8041449</v>
      </c>
      <c r="L3330" s="444">
        <f t="shared" ca="1" si="149"/>
        <v>-461846382905.79889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-461846382905.79889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-1924359928.7741621</v>
      </c>
      <c r="L3331" s="444">
        <f t="shared" ca="1" si="149"/>
        <v>-463770742834.57306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-463770742834.57306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-1932378095.1440544</v>
      </c>
      <c r="L3332" s="444">
        <f t="shared" ca="1" si="149"/>
        <v>-465703120929.7171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-465703120929.7171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-1940429670.540488</v>
      </c>
      <c r="L3333" s="444">
        <f t="shared" ca="1" si="149"/>
        <v>-467643550600.25757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-467643550600.25757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-1948514794.1677399</v>
      </c>
      <c r="L3334" s="444">
        <f t="shared" ca="1" si="149"/>
        <v>-469592065394.42529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-469592065394.42529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-1956633605.8101053</v>
      </c>
      <c r="L3335" s="444">
        <f t="shared" ca="1" si="149"/>
        <v>-471548699000.23541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-471548699000.23541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-1964786245.8343141</v>
      </c>
      <c r="L3336" s="444">
        <f t="shared" ca="1" si="149"/>
        <v>-473513485246.0697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-473513485246.0697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-1972972855.191957</v>
      </c>
      <c r="L3337" s="444">
        <f t="shared" ca="1" si="149"/>
        <v>-475486458101.26166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-475486458101.26166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-1981193575.4219236</v>
      </c>
      <c r="L3338" s="444">
        <f t="shared" ca="1" si="149"/>
        <v>-477467651676.68359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-477467651676.68359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-1989448548.6528482</v>
      </c>
      <c r="L3339" s="444">
        <f t="shared" ca="1" si="149"/>
        <v>-479457100225.33643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-479457100225.33643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-1997737917.6055684</v>
      </c>
      <c r="L3340" s="444">
        <f t="shared" ca="1" si="149"/>
        <v>-481454838142.94202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-481454838142.94202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-2006061825.5955918</v>
      </c>
      <c r="L3341" s="444">
        <f t="shared" ca="1" si="149"/>
        <v>-483460899968.5376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-483460899968.5376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-2014420416.5355732</v>
      </c>
      <c r="L3342" s="444">
        <f t="shared" ca="1" si="149"/>
        <v>-485475320385.07318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-485475320385.07318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-2022813834.9378049</v>
      </c>
      <c r="L3343" s="444">
        <f t="shared" ca="1" si="149"/>
        <v>-487498134220.01099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-487498134220.01099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-2031242225.9167125</v>
      </c>
      <c r="L3344" s="444">
        <f t="shared" ca="1" si="149"/>
        <v>-489529376445.92767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-489529376445.92767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-2039705735.1913652</v>
      </c>
      <c r="L3345" s="444">
        <f t="shared" ca="1" si="149"/>
        <v>-491569082181.11902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-491569082181.11902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-2048204509.0879955</v>
      </c>
      <c r="L3346" s="444">
        <f t="shared" ca="1" si="149"/>
        <v>-493617286690.20703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-493617286690.20703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-2056738694.5425296</v>
      </c>
      <c r="L3347" s="444">
        <f t="shared" ca="1" si="149"/>
        <v>-495674025384.74957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-495674025384.74957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-2065308439.1031234</v>
      </c>
      <c r="L3348" s="444">
        <f t="shared" ca="1" si="149"/>
        <v>-497739333823.85272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-497739333823.85272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-2073913890.9327197</v>
      </c>
      <c r="L3349" s="444">
        <f t="shared" ca="1" si="149"/>
        <v>-499813247714.78546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-499813247714.78546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-2082555198.8116062</v>
      </c>
      <c r="L3350" s="444">
        <f t="shared" ca="1" si="149"/>
        <v>-501895802913.59705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-501895802913.59705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-2091232512.1399877</v>
      </c>
      <c r="L3351" s="444">
        <f t="shared" ca="1" si="149"/>
        <v>-503987035425.73706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-503987035425.73706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-2099945980.9405711</v>
      </c>
      <c r="L3352" s="444">
        <f t="shared" ca="1" si="149"/>
        <v>-506086981406.67761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-506086981406.67761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-2108695755.8611567</v>
      </c>
      <c r="L3353" s="444">
        <f t="shared" ca="1" si="149"/>
        <v>-508195677162.53876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-508195677162.53876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-2117481988.1772449</v>
      </c>
      <c r="L3354" s="444">
        <f t="shared" ca="1" si="149"/>
        <v>-510313159150.716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-510313159150.716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-2126304829.7946501</v>
      </c>
      <c r="L3355" s="444">
        <f t="shared" ca="1" si="149"/>
        <v>-512439463980.51068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-512439463980.51068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-2135164433.2521279</v>
      </c>
      <c r="L3356" s="444">
        <f t="shared" ca="1" si="149"/>
        <v>-514574628413.76282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-514574628413.76282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-2144060951.7240119</v>
      </c>
      <c r="L3357" s="444">
        <f t="shared" ca="1" si="149"/>
        <v>-516718689365.48682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-516718689365.48682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-2152994539.022862</v>
      </c>
      <c r="L3358" s="444">
        <f t="shared" ca="1" si="149"/>
        <v>-518871683904.5097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-518871683904.5097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-2161965349.6021233</v>
      </c>
      <c r="L3359" s="444">
        <f t="shared" ca="1" si="149"/>
        <v>-521033649254.11182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-521033649254.11182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-2170973538.5587993</v>
      </c>
      <c r="L3360" s="444">
        <f t="shared" ca="1" si="149"/>
        <v>-523204622792.67059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-523204622792.67059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-2180019261.6361275</v>
      </c>
      <c r="L3361" s="444">
        <f t="shared" ca="1" si="149"/>
        <v>-525384642054.3067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-525384642054.3067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-2189102675.2262783</v>
      </c>
      <c r="L3362" s="444">
        <f t="shared" ca="1" si="149"/>
        <v>-527573744729.53296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-527573744729.53296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-2198223936.373054</v>
      </c>
      <c r="L3363" s="444">
        <f t="shared" ca="1" si="149"/>
        <v>-529771968665.90601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-529771968665.90601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-2207383202.7746081</v>
      </c>
      <c r="L3364" s="444">
        <f t="shared" ca="1" si="149"/>
        <v>-531979351868.6806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-531979351868.6806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-2216580632.7861691</v>
      </c>
      <c r="L3365" s="444">
        <f t="shared" ca="1" si="149"/>
        <v>-534195932501.4668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-534195932501.4668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-2225816385.4227786</v>
      </c>
      <c r="L3366" s="444">
        <f t="shared" ca="1" si="149"/>
        <v>-536421748886.88959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-536421748886.88959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-2235090620.36204</v>
      </c>
      <c r="L3367" s="444">
        <f t="shared" ca="1" si="149"/>
        <v>-538656839507.25165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-538656839507.25165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-2244403497.9468818</v>
      </c>
      <c r="L3368" s="444">
        <f t="shared" ca="1" si="149"/>
        <v>-540901243005.19855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-540901243005.19855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-2253755179.1883273</v>
      </c>
      <c r="L3369" s="444">
        <f t="shared" ca="1" si="149"/>
        <v>-543154998184.3869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-543154998184.3869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-2263145825.7682786</v>
      </c>
      <c r="L3370" s="444">
        <f t="shared" ca="1" si="149"/>
        <v>-545418144010.15515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-545418144010.15515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-2272575600.0423131</v>
      </c>
      <c r="L3371" s="444">
        <f t="shared" ca="1" si="149"/>
        <v>-547690719610.19745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-547690719610.19745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-2282044665.0424891</v>
      </c>
      <c r="L3372" s="444">
        <f t="shared" ca="1" si="149"/>
        <v>-549972764275.23999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-549972764275.23999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-2291553184.4801664</v>
      </c>
      <c r="L3373" s="444">
        <f t="shared" ca="1" si="149"/>
        <v>-552264317459.72021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-552264317459.72021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-2301101322.7488341</v>
      </c>
      <c r="L3374" s="444">
        <f t="shared" ca="1" si="149"/>
        <v>-554565418782.46899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-554565418782.46899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-2310689244.9269543</v>
      </c>
      <c r="L3375" s="444">
        <f t="shared" ca="1" si="149"/>
        <v>-556876108027.396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-556876108027.396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-2320317116.7808166</v>
      </c>
      <c r="L3376" s="444">
        <f t="shared" ca="1" si="149"/>
        <v>-559196425144.17676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-559196425144.17676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-2329985104.7674031</v>
      </c>
      <c r="L3377" s="444">
        <f t="shared" ca="1" si="149"/>
        <v>-561526410248.94421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-561526410248.94421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-2339693376.0372677</v>
      </c>
      <c r="L3378" s="444">
        <f t="shared" ca="1" si="149"/>
        <v>-563866103624.98145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-563866103624.98145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-2349442098.4374228</v>
      </c>
      <c r="L3379" s="444">
        <f t="shared" ca="1" si="149"/>
        <v>-566215545723.41882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-566215545723.41882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-2359231440.514245</v>
      </c>
      <c r="L3380" s="444">
        <f t="shared" ca="1" si="149"/>
        <v>-568574777163.93311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-568574777163.93311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-2369061571.5163879</v>
      </c>
      <c r="L3381" s="444">
        <f t="shared" ca="1" si="149"/>
        <v>-570943838735.44946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-570943838735.44946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-2378932661.397706</v>
      </c>
      <c r="L3382" s="444">
        <f t="shared" ca="1" si="149"/>
        <v>-573322771396.84717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-573322771396.84717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-2388844880.8201966</v>
      </c>
      <c r="L3383" s="444">
        <f t="shared" ca="1" si="149"/>
        <v>-575711616277.66736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-575711616277.66736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-2398798401.1569471</v>
      </c>
      <c r="L3384" s="444">
        <f t="shared" ca="1" si="149"/>
        <v>-578110414678.82434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-578110414678.82434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-2408793394.4951015</v>
      </c>
      <c r="L3385" s="444">
        <f t="shared" ca="1" si="149"/>
        <v>-580519208073.31946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-580519208073.31946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-2418830033.6388311</v>
      </c>
      <c r="L3386" s="444">
        <f t="shared" ca="1" si="149"/>
        <v>-582938038106.95825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-582938038106.95825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-2428908492.1123261</v>
      </c>
      <c r="L3387" s="444">
        <f t="shared" ca="1" si="149"/>
        <v>-585366946599.07056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-585366946599.07056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-2439028944.1627941</v>
      </c>
      <c r="L3388" s="444">
        <f t="shared" ca="1" si="149"/>
        <v>-587805975543.2334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-587805975543.2334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-2449191564.7634726</v>
      </c>
      <c r="L3389" s="444">
        <f t="shared" ca="1" si="149"/>
        <v>-590255167107.99683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-590255167107.99683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-2459396529.6166534</v>
      </c>
      <c r="L3390" s="444">
        <f t="shared" ca="1" si="149"/>
        <v>-592714563637.61353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-592714563637.61353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-2469644015.156723</v>
      </c>
      <c r="L3391" s="444">
        <f t="shared" ca="1" si="149"/>
        <v>-595184207652.77026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-595184207652.77026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-2479934198.5532093</v>
      </c>
      <c r="L3392" s="444">
        <f t="shared" ca="1" si="149"/>
        <v>-597664141851.32349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-597664141851.32349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-2490267257.7138476</v>
      </c>
      <c r="L3393" s="444">
        <f t="shared" ca="1" si="149"/>
        <v>-600154409109.03735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-600154409109.03735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-2500643371.2876558</v>
      </c>
      <c r="L3394" s="444">
        <f t="shared" ca="1" si="149"/>
        <v>-602655052480.32495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-602655052480.32495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-2511062718.6680207</v>
      </c>
      <c r="L3395" s="444">
        <f t="shared" ca="1" si="149"/>
        <v>-605166115198.99292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-605166115198.99292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-2521525479.9958038</v>
      </c>
      <c r="L3396" s="444">
        <f t="shared" ca="1" si="149"/>
        <v>-607687640678.98877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-607687640678.98877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-2532031836.1624532</v>
      </c>
      <c r="L3397" s="444">
        <f t="shared" ca="1" si="149"/>
        <v>-610219672515.15125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-610219672515.15125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-2542581968.8131304</v>
      </c>
      <c r="L3398" s="444">
        <f t="shared" ca="1" si="149"/>
        <v>-612762254483.96436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-612762254483.96436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-2553176060.3498516</v>
      </c>
      <c r="L3399" s="444">
        <f t="shared" ca="1" si="149"/>
        <v>-615315430544.31421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-615315430544.31421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-2563814293.9346423</v>
      </c>
      <c r="L3400" s="444">
        <f t="shared" ca="1" si="149"/>
        <v>-617879244838.2489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-617879244838.2489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-2574496853.4927039</v>
      </c>
      <c r="L3401" s="444">
        <f t="shared" ca="1" si="149"/>
        <v>-620453741691.74158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-620453741691.74158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-2585223923.71559</v>
      </c>
      <c r="L3402" s="444">
        <f t="shared" ca="1" si="149"/>
        <v>-623038965615.45715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-623038965615.45715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-2595995690.064405</v>
      </c>
      <c r="L3403" s="444">
        <f t="shared" ca="1" si="149"/>
        <v>-625634961305.52161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-625634961305.52161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-2606812338.7730064</v>
      </c>
      <c r="L3404" s="444">
        <f t="shared" ca="1" si="149"/>
        <v>-628241773644.29456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-628241773644.29456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-2617674056.8512273</v>
      </c>
      <c r="L3405" s="444">
        <f t="shared" ca="1" si="149"/>
        <v>-630859447701.14575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-630859447701.14575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-2628581032.0881071</v>
      </c>
      <c r="L3406" s="444">
        <f t="shared" ca="1" si="149"/>
        <v>-633488028733.23389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-633488028733.23389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-2639533453.055141</v>
      </c>
      <c r="L3407" s="444">
        <f t="shared" ca="1" si="149"/>
        <v>-636127562186.28906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-636127562186.28906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-2650531509.1095376</v>
      </c>
      <c r="L3408" s="444">
        <f t="shared" ca="1" si="149"/>
        <v>-638778093695.39856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-638778093695.39856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-2661575390.3974938</v>
      </c>
      <c r="L3409" s="444">
        <f t="shared" ca="1" si="149"/>
        <v>-641439669085.79602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-641439669085.79602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-2672665287.8574834</v>
      </c>
      <c r="L3410" s="444">
        <f t="shared" ca="1" si="149"/>
        <v>-644112334373.65356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-644112334373.65356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-2683801393.2235565</v>
      </c>
      <c r="L3411" s="444">
        <f t="shared" ca="1" si="149"/>
        <v>-646796135766.87708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-646796135766.87708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-2694983899.0286546</v>
      </c>
      <c r="L3412" s="444">
        <f t="shared" ca="1" si="149"/>
        <v>-649491119665.90576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-649491119665.90576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-2706212998.6079407</v>
      </c>
      <c r="L3413" s="444">
        <f t="shared" ca="1" si="149"/>
        <v>-652197332664.51367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-652197332664.51367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-2717488886.1021404</v>
      </c>
      <c r="L3414" s="444">
        <f t="shared" ca="1" si="149"/>
        <v>-654914821550.61584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-654914821550.61584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-2728811756.4608994</v>
      </c>
      <c r="L3415" s="444">
        <f t="shared" ca="1" si="149"/>
        <v>-657643633307.07678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-657643633307.07678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-2740181805.4461532</v>
      </c>
      <c r="L3416" s="444">
        <f t="shared" ca="1" si="149"/>
        <v>-660383815112.52295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-660383815112.52295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-2751599229.6355124</v>
      </c>
      <c r="L3417" s="444">
        <f t="shared" ca="1" si="149"/>
        <v>-663135414342.15845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-663135414342.15845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-2763064226.4256601</v>
      </c>
      <c r="L3418" s="444">
        <f t="shared" ca="1" si="149"/>
        <v>-665898478568.58411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-665898478568.58411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-2774576994.0357671</v>
      </c>
      <c r="L3419" s="444">
        <f t="shared" ca="1" si="149"/>
        <v>-668673055562.61987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-668673055562.61987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-2786137731.5109162</v>
      </c>
      <c r="L3420" s="444">
        <f t="shared" ca="1" si="149"/>
        <v>-671459193294.13074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-671459193294.13074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-2797746638.7255449</v>
      </c>
      <c r="L3421" s="444">
        <f t="shared" ca="1" si="149"/>
        <v>-674256939932.85632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-674256939932.85632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-2809403916.3869014</v>
      </c>
      <c r="L3422" s="444">
        <f t="shared" ca="1" si="149"/>
        <v>-677066343849.24316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-677066343849.24316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-2821109766.0385132</v>
      </c>
      <c r="L3423" s="444">
        <f t="shared" ca="1" si="149"/>
        <v>-679887453615.28174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-679887453615.28174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-2832864390.063674</v>
      </c>
      <c r="L3424" s="444">
        <f t="shared" ca="1" si="149"/>
        <v>-682720318005.34546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-682720318005.34546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-2844667991.6889396</v>
      </c>
      <c r="L3425" s="444">
        <f t="shared" ca="1" si="149"/>
        <v>-685564985997.03442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-685564985997.03442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-2856520774.9876432</v>
      </c>
      <c r="L3426" s="444">
        <f t="shared" ca="1" si="149"/>
        <v>-688421506772.02209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-688421506772.02209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-2868422944.8834252</v>
      </c>
      <c r="L3427" s="444">
        <f t="shared" ca="1" si="149"/>
        <v>-691289929716.90552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-691289929716.90552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-2880374707.1537728</v>
      </c>
      <c r="L3428" s="444">
        <f t="shared" ca="1" si="149"/>
        <v>-694170304424.05933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-694170304424.05933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-2892376268.4335804</v>
      </c>
      <c r="L3429" s="444">
        <f t="shared" ca="1" si="149"/>
        <v>-697062680692.49292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-697062680692.49292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-2904427836.2187204</v>
      </c>
      <c r="L3430" s="444">
        <f t="shared" ca="1" si="149"/>
        <v>-699967108528.71167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-699967108528.71167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-2916529618.8696318</v>
      </c>
      <c r="L3431" s="444">
        <f t="shared" ca="1" si="149"/>
        <v>-702883638147.5813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-702883638147.5813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-2928681825.614922</v>
      </c>
      <c r="L3432" s="444">
        <f t="shared" ca="1" si="149"/>
        <v>-705812319973.19617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-705812319973.19617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-2940884666.5549841</v>
      </c>
      <c r="L3433" s="444">
        <f t="shared" ca="1" si="149"/>
        <v>-708753204639.7511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-708753204639.7511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-2953138352.6656294</v>
      </c>
      <c r="L3434" s="444">
        <f t="shared" ca="1" si="149"/>
        <v>-711706342992.41675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-711706342992.41675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-2965443095.8017364</v>
      </c>
      <c r="L3435" s="444">
        <f t="shared" ca="1" si="149"/>
        <v>-714671786088.21851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-714671786088.21851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-2977799108.7009106</v>
      </c>
      <c r="L3436" s="444">
        <f t="shared" ca="1" si="149"/>
        <v>-717649585196.91943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-717649585196.91943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-2990206604.9871645</v>
      </c>
      <c r="L3437" s="444">
        <f t="shared" ca="1" si="149"/>
        <v>-720639791801.90662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-720639791801.90662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-3002665799.1746111</v>
      </c>
      <c r="L3438" s="444">
        <f t="shared" ca="1" si="149"/>
        <v>-723642457601.08118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-723642457601.08118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-3015176906.6711717</v>
      </c>
      <c r="L3439" s="444">
        <f t="shared" ca="1" si="149"/>
        <v>-726657634507.75232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-726657634507.75232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-3027740143.7823014</v>
      </c>
      <c r="L3440" s="444">
        <f t="shared" ca="1" si="149"/>
        <v>-729685374651.53467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-729685374651.53467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-3040355727.7147279</v>
      </c>
      <c r="L3441" s="444">
        <f t="shared" ca="1" si="149"/>
        <v>-732725730379.24939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-732725730379.24939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-3053023876.5802059</v>
      </c>
      <c r="L3442" s="444">
        <f t="shared" ca="1" si="149"/>
        <v>-735778754255.82959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-735778754255.82959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-3065744809.3992901</v>
      </c>
      <c r="L3443" s="444">
        <f t="shared" ca="1" si="149"/>
        <v>-738844499065.22888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-738844499065.22888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-3078518746.1051202</v>
      </c>
      <c r="L3444" s="444">
        <f t="shared" ca="1" si="149"/>
        <v>-741923017811.33398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-741923017811.33398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-3091345907.547225</v>
      </c>
      <c r="L3445" s="444">
        <f t="shared" ca="1" si="149"/>
        <v>-745014363718.88123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-745014363718.88123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-3104226515.4953384</v>
      </c>
      <c r="L3446" s="444">
        <f t="shared" ca="1" si="149"/>
        <v>-748118590234.37659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-748118590234.37659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-3117160792.6432357</v>
      </c>
      <c r="L3447" s="444">
        <f t="shared" ca="1" si="149"/>
        <v>-751235751027.01978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-751235751027.01978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-3130148962.6125822</v>
      </c>
      <c r="L3448" s="444">
        <f t="shared" ca="1" si="149"/>
        <v>-754365899989.63232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-754365899989.63232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-3143191249.9568014</v>
      </c>
      <c r="L3449" s="444">
        <f t="shared" ca="1" si="149"/>
        <v>-757509091239.58911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-757509091239.58911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-3156287880.1649547</v>
      </c>
      <c r="L3450" s="444">
        <f t="shared" ca="1" si="149"/>
        <v>-760665379119.75403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-760665379119.75403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-3169439079.6656418</v>
      </c>
      <c r="L3451" s="444">
        <f t="shared" ca="1" si="149"/>
        <v>-763834818199.41968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-763834818199.41968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-3182645075.8309155</v>
      </c>
      <c r="L3452" s="444">
        <f t="shared" ca="1" si="149"/>
        <v>-767017463275.25061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-767017463275.25061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-3195906096.9802108</v>
      </c>
      <c r="L3453" s="444">
        <f t="shared" ca="1" si="149"/>
        <v>-770213369372.23083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-770213369372.23083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-3209222372.384295</v>
      </c>
      <c r="L3454" s="444">
        <f t="shared" ca="1" si="149"/>
        <v>-773422591744.61511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-773422591744.61511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-3222594132.2692294</v>
      </c>
      <c r="L3455" s="444">
        <f t="shared" ca="1" si="149"/>
        <v>-776645185876.8844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-776645185876.8844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-3236021607.8203516</v>
      </c>
      <c r="L3456" s="444">
        <f t="shared" ca="1" si="149"/>
        <v>-779881207484.70471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-779881207484.70471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-3249505031.1862698</v>
      </c>
      <c r="L3457" s="444">
        <f t="shared" ca="1" si="149"/>
        <v>-783130712515.89099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-783130712515.89099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-3263044635.4828792</v>
      </c>
      <c r="L3458" s="444">
        <f t="shared" ca="1" si="149"/>
        <v>-786393757151.3739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-786393757151.3739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-3276640654.7973914</v>
      </c>
      <c r="L3459" s="444">
        <f t="shared" ca="1" si="149"/>
        <v>-789670397806.17126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-789670397806.17126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-3290293324.1923804</v>
      </c>
      <c r="L3460" s="444">
        <f t="shared" ca="1" si="149"/>
        <v>-792960691130.36365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-792960691130.36365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-3304002879.7098484</v>
      </c>
      <c r="L3461" s="444">
        <f t="shared" ca="1" si="149"/>
        <v>-796264694010.07349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-796264694010.07349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-3317769558.3753061</v>
      </c>
      <c r="L3462" s="444">
        <f t="shared" ca="1" si="149"/>
        <v>-799582463568.44885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-799582463568.44885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-3331593598.20187</v>
      </c>
      <c r="L3463" s="444">
        <f t="shared" ca="1" si="149"/>
        <v>-802914057166.65076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-802914057166.65076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-3345475238.1943779</v>
      </c>
      <c r="L3464" s="444">
        <f t="shared" ca="1" si="149"/>
        <v>-806259532404.84509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-806259532404.84509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-3359414718.3535213</v>
      </c>
      <c r="L3465" s="444">
        <f t="shared" ca="1" si="149"/>
        <v>-809618947123.19861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-809618947123.19861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-3373412279.6799941</v>
      </c>
      <c r="L3466" s="444">
        <f t="shared" ca="1" si="149"/>
        <v>-812992359402.87866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-812992359402.87866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-3387468164.1786609</v>
      </c>
      <c r="L3467" s="444">
        <f t="shared" ca="1" si="149"/>
        <v>-816379827567.05737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-816379827567.05737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-3401582614.8627391</v>
      </c>
      <c r="L3468" s="444">
        <f t="shared" ca="1" si="149"/>
        <v>-819781410181.92017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-819781410181.92017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-3415755875.7580009</v>
      </c>
      <c r="L3469" s="444">
        <f t="shared" ca="1" si="149"/>
        <v>-823197166057.67822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-823197166057.67822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-3429988191.9069924</v>
      </c>
      <c r="L3470" s="444">
        <f t="shared" ca="1" si="149"/>
        <v>-826627154249.58521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-826627154249.58521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-3444279809.3732715</v>
      </c>
      <c r="L3471" s="444">
        <f t="shared" ca="1" si="149"/>
        <v>-830071434058.9585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-830071434058.9585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-3458630975.2456603</v>
      </c>
      <c r="L3472" s="444">
        <f t="shared" ca="1" si="149"/>
        <v>-833530065034.2041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-833530065034.2041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-3473041937.6425171</v>
      </c>
      <c r="L3473" s="444">
        <f t="shared" ca="1" si="149"/>
        <v>-837003106971.84668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-837003106971.84668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-3487512945.7160277</v>
      </c>
      <c r="L3474" s="444">
        <f t="shared" ca="1" si="149"/>
        <v>-840490619917.56274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-840490619917.56274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-3502044249.6565113</v>
      </c>
      <c r="L3475" s="444">
        <f t="shared" ca="1" si="149"/>
        <v>-843992664167.21924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-843992664167.21924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-3516636100.6967468</v>
      </c>
      <c r="L3476" s="444">
        <f t="shared" ca="1" si="149"/>
        <v>-847509300267.91602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-847509300267.91602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-3531288751.1163168</v>
      </c>
      <c r="L3477" s="444">
        <f t="shared" ca="1" si="149"/>
        <v>-851040589019.03235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-851040589019.03235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-3546002454.2459679</v>
      </c>
      <c r="L3478" s="444">
        <f t="shared" ca="1" si="149"/>
        <v>-854586591473.27832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-854586591473.27832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-3560777464.471993</v>
      </c>
      <c r="L3479" s="444">
        <f t="shared" ca="1" si="149"/>
        <v>-858147368937.75037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-858147368937.75037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-3575614037.2406259</v>
      </c>
      <c r="L3480" s="444">
        <f t="shared" ca="1" si="149"/>
        <v>-861722982974.99097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-861722982974.99097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-3590512429.0624623</v>
      </c>
      <c r="L3481" s="444">
        <f t="shared" ca="1" si="149"/>
        <v>-865313495404.05347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-865313495404.05347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-3605472897.51689</v>
      </c>
      <c r="L3482" s="444">
        <f t="shared" ca="1" si="149"/>
        <v>-868918968301.57031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-868918968301.57031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-3620495701.2565427</v>
      </c>
      <c r="L3483" s="444">
        <f t="shared" ca="1" si="149"/>
        <v>-872539464002.8269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-872539464002.8269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-3635581100.0117784</v>
      </c>
      <c r="L3484" s="444">
        <f t="shared" ca="1" si="149"/>
        <v>-876175045102.83862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-876175045102.83862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-3650729354.595161</v>
      </c>
      <c r="L3485" s="444">
        <f t="shared" ca="1" si="149"/>
        <v>-879825774457.43384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-879825774457.43384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-3665940726.9059744</v>
      </c>
      <c r="L3486" s="444">
        <f t="shared" ca="1" si="149"/>
        <v>-883491715184.33984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-883491715184.33984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-3681215479.9347491</v>
      </c>
      <c r="L3487" s="444">
        <f t="shared" ca="1" si="149"/>
        <v>-887172930664.27454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-887172930664.27454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-3696553877.7678103</v>
      </c>
      <c r="L3488" s="444">
        <f t="shared" ca="1" si="149"/>
        <v>-890869484542.04236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-890869484542.04236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-3711956185.5918427</v>
      </c>
      <c r="L3489" s="444">
        <f t="shared" ca="1" si="149"/>
        <v>-894581440727.63416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-894581440727.63416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-3727422669.6984763</v>
      </c>
      <c r="L3490" s="444">
        <f t="shared" ca="1" si="149"/>
        <v>-898308863397.33264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-898308863397.33264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-3742953597.4888859</v>
      </c>
      <c r="L3491" s="444">
        <f t="shared" ca="1" si="149"/>
        <v>-902051816994.82153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-902051816994.82153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-3758549237.4784236</v>
      </c>
      <c r="L3492" s="444">
        <f t="shared" ca="1" si="149"/>
        <v>-905810366232.29993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-905810366232.29993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-3774209859.3012495</v>
      </c>
      <c r="L3493" s="444">
        <f t="shared" ca="1" si="149"/>
        <v>-909584576091.6012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-909584576091.6012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-3789935733.7150049</v>
      </c>
      <c r="L3494" s="444">
        <f t="shared" ca="1" si="149"/>
        <v>-913374511825.31616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-913374511825.31616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-3805727132.605484</v>
      </c>
      <c r="L3495" s="444">
        <f t="shared" ca="1" si="149"/>
        <v>-917180238957.92163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-917180238957.92163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-3821584328.9913402</v>
      </c>
      <c r="L3496" s="444">
        <f t="shared" ca="1" si="149"/>
        <v>-921001823286.91296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-921001823286.91296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-3837507597.0288038</v>
      </c>
      <c r="L3497" s="444">
        <f t="shared" ca="1" si="149"/>
        <v>-924839330883.94177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-924839330883.94177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-3853497212.0164242</v>
      </c>
      <c r="L3498" s="444">
        <f t="shared" ca="1" si="149"/>
        <v>-928692828095.95825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-928692828095.95825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-3869553450.399826</v>
      </c>
      <c r="L3499" s="444">
        <f t="shared" ca="1" si="149"/>
        <v>-932562381546.35803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-932562381546.35803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-3885676589.7764912</v>
      </c>
      <c r="L3500" s="444">
        <f t="shared" ca="1" si="149"/>
        <v>-936448058136.13452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-936448058136.13452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-3901866908.9005599</v>
      </c>
      <c r="L3501" s="444">
        <f t="shared" ca="1" si="149"/>
        <v>-940349925045.03503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-940349925045.03503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-3918124687.6876459</v>
      </c>
      <c r="L3502" s="444">
        <f t="shared" ca="1" si="149"/>
        <v>-944268049732.72266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-944268049732.72266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-3934450207.219677</v>
      </c>
      <c r="L3503" s="444">
        <f t="shared" ca="1" si="149"/>
        <v>-948202499939.94238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-948202499939.94238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-3950843749.7497592</v>
      </c>
      <c r="L3504" s="444">
        <f t="shared" ca="1" si="149"/>
        <v>-952153343689.69214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-952153343689.69214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-3967305598.7070503</v>
      </c>
      <c r="L3505" s="444">
        <f t="shared" ca="1" si="149"/>
        <v>-956120649288.39917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-956120649288.39917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-3983836038.701663</v>
      </c>
      <c r="L3506" s="444">
        <f t="shared" ca="1" si="149"/>
        <v>-960104485327.10083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-960104485327.10083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-4000435355.5295873</v>
      </c>
      <c r="L3507" s="444">
        <f t="shared" ca="1" si="149"/>
        <v>-964104920682.63037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-964104920682.63037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-4017103836.1776266</v>
      </c>
      <c r="L3508" s="444">
        <f t="shared" ca="1" si="149"/>
        <v>-968122024518.80798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-968122024518.80798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-4033841768.8283668</v>
      </c>
      <c r="L3509" s="444">
        <f t="shared" ca="1" si="149"/>
        <v>-972155866287.63635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-972155866287.63635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-4050649442.8651514</v>
      </c>
      <c r="L3510" s="444">
        <f t="shared" ca="1" si="149"/>
        <v>-976206515730.50146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-976206515730.50146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-4067527148.8770895</v>
      </c>
      <c r="L3511" s="444">
        <f t="shared" ca="1" si="149"/>
        <v>-980274042879.37854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-980274042879.37854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-4084475178.6640778</v>
      </c>
      <c r="L3512" s="444">
        <f t="shared" ca="1" si="149"/>
        <v>-984358518058.0426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-984358518058.0426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-4101493825.2418437</v>
      </c>
      <c r="L3513" s="444">
        <f t="shared" ca="1" si="149"/>
        <v>-988460011883.28442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-988460011883.28442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-4118583382.8470182</v>
      </c>
      <c r="L3514" s="444">
        <f t="shared" ca="1" si="149"/>
        <v>-992578595266.13147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-992578595266.13147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-4135744146.942215</v>
      </c>
      <c r="L3515" s="444">
        <f t="shared" ca="1" si="149"/>
        <v>-996714339413.07373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-996714339413.07373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-4152976414.2211404</v>
      </c>
      <c r="L3516" s="444">
        <f t="shared" ca="1" si="149"/>
        <v>-1000867315827.2949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-1000867315827.2949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-4170280482.613729</v>
      </c>
      <c r="L3517" s="444">
        <f t="shared" ca="1" si="149"/>
        <v>-1005037596309.9087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-1005037596309.9087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-4187656651.2912865</v>
      </c>
      <c r="L3518" s="444">
        <f t="shared" ca="1" si="149"/>
        <v>-1009225252961.2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-1009225252961.2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-4205105220.6716666</v>
      </c>
      <c r="L3519" s="444">
        <f t="shared" ca="1" si="149"/>
        <v>-1013430358181.8716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-1013430358181.8716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-4222626492.4244647</v>
      </c>
      <c r="L3520" s="444">
        <f t="shared" ca="1" si="149"/>
        <v>-1017652984674.296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-1017652984674.296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-4240220769.4762335</v>
      </c>
      <c r="L3521" s="444">
        <f t="shared" ca="1" si="149"/>
        <v>-1021893205443.7722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-1021893205443.7722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-4257888356.015718</v>
      </c>
      <c r="L3522" s="444">
        <f t="shared" ca="1" si="149"/>
        <v>-1026151093799.788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-1026151093799.788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-4275629557.4991164</v>
      </c>
      <c r="L3523" s="444">
        <f t="shared" ca="1" si="149"/>
        <v>-1030426723357.2871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-1030426723357.2871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-4293444680.6553626</v>
      </c>
      <c r="L3524" s="444">
        <f t="shared" ca="1" si="149"/>
        <v>-1034720168037.9425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-1034720168037.9425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-4311334033.4914274</v>
      </c>
      <c r="L3525" s="444">
        <f t="shared" ca="1" si="149"/>
        <v>-1039031502071.434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-1039031502071.434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-4329297925.2976418</v>
      </c>
      <c r="L3526" s="444">
        <f t="shared" ca="1" si="149"/>
        <v>-1043360799996.7316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-1043360799996.7316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-4347336666.6530476</v>
      </c>
      <c r="L3527" s="444">
        <f t="shared" ca="1" si="149"/>
        <v>-1047708136663.3846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-1047708136663.3846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-4365450569.430769</v>
      </c>
      <c r="L3528" s="444">
        <f t="shared" ca="1" si="149"/>
        <v>-1052073587232.8154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-1052073587232.8154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-4383639946.8033972</v>
      </c>
      <c r="L3529" s="444">
        <f t="shared" ca="1" si="149"/>
        <v>-1056457227179.6188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-1056457227179.6188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-4401905113.2484112</v>
      </c>
      <c r="L3530" s="444">
        <f t="shared" ca="1" si="149"/>
        <v>-1060859132292.8672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-1060859132292.8672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-4420246384.5536137</v>
      </c>
      <c r="L3531" s="444">
        <f t="shared" ca="1" si="149"/>
        <v>-1065279378677.4208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-1065279378677.4208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-4438664077.822587</v>
      </c>
      <c r="L3532" s="444">
        <f t="shared" ca="1" si="149"/>
        <v>-1069718042755.2434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-1069718042755.2434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-4457158511.4801817</v>
      </c>
      <c r="L3533" s="444">
        <f t="shared" ca="1" si="149"/>
        <v>-1074175201266.7236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-1074175201266.7236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-4475730005.2780151</v>
      </c>
      <c r="L3534" s="444">
        <f t="shared" ca="1" si="149"/>
        <v>-1078650931272.0017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-1078650931272.0017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-4494378880.3000069</v>
      </c>
      <c r="L3535" s="444">
        <f t="shared" ca="1" si="149"/>
        <v>-1083145310152.3018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-1083145310152.3018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-4513105458.9679241</v>
      </c>
      <c r="L3536" s="444">
        <f t="shared" ca="1" si="149"/>
        <v>-1087658415611.2697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-1087658415611.2697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-4531910065.046957</v>
      </c>
      <c r="L3537" s="444">
        <f t="shared" ca="1" si="149"/>
        <v>-1092190325676.3167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-1092190325676.3167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-4550793023.6513195</v>
      </c>
      <c r="L3538" s="444">
        <f t="shared" ca="1" si="149"/>
        <v>-1096741118699.968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-1096741118699.968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-4569754661.2498665</v>
      </c>
      <c r="L3539" s="444">
        <f t="shared" ca="1" si="149"/>
        <v>-1101310873361.2178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-1101310873361.2178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-4588795305.6717405</v>
      </c>
      <c r="L3540" s="444">
        <f t="shared" ca="1" si="149"/>
        <v>-1105899668666.8894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-1105899668666.8894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-4607915286.1120396</v>
      </c>
      <c r="L3541" s="444">
        <f t="shared" ca="1" si="149"/>
        <v>-1110507583953.0015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-1110507583953.0015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-4627114933.1375065</v>
      </c>
      <c r="L3542" s="444">
        <f t="shared" ca="1" si="149"/>
        <v>-1115134698886.1389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-1115134698886.1389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-4646394578.6922455</v>
      </c>
      <c r="L3543" s="444">
        <f t="shared" ca="1" si="149"/>
        <v>-1119781093464.8311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-1119781093464.8311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-4665754556.1034622</v>
      </c>
      <c r="L3544" s="444">
        <f t="shared" ca="1" si="149"/>
        <v>-1124446848020.9346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-1124446848020.9346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-4685195200.0872269</v>
      </c>
      <c r="L3545" s="444">
        <f t="shared" ca="1" si="149"/>
        <v>-1129132043221.0217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-1129132043221.0217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-4704716846.7542572</v>
      </c>
      <c r="L3546" s="444">
        <f t="shared" ca="1" si="149"/>
        <v>-1133836760067.7759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-1133836760067.7759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-4724319833.6157331</v>
      </c>
      <c r="L3547" s="444">
        <f t="shared" ca="1" si="149"/>
        <v>-1138561079901.3916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-1138561079901.3916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-4744004499.5891314</v>
      </c>
      <c r="L3548" s="444">
        <f t="shared" ca="1" si="149"/>
        <v>-1143305084400.9807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-1143305084400.9807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-4763771185.0040865</v>
      </c>
      <c r="L3549" s="444">
        <f t="shared" ca="1" si="149"/>
        <v>-1148068855585.9849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-1148068855585.9849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-4783620231.6082706</v>
      </c>
      <c r="L3550" s="444">
        <f t="shared" ca="1" si="149"/>
        <v>-1152852475817.593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-1152852475817.593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-4803551982.5733042</v>
      </c>
      <c r="L3551" s="444">
        <f t="shared" ca="1" si="149"/>
        <v>-1157656027800.1663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-1157656027800.1663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-4823566782.5006924</v>
      </c>
      <c r="L3552" s="444">
        <f t="shared" ca="1" si="149"/>
        <v>-1162479594582.667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-1162479594582.667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-4843664977.4277792</v>
      </c>
      <c r="L3553" s="444">
        <f t="shared" ca="1" si="149"/>
        <v>-1167323259560.0947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-1167323259560.0947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-4863846914.8337278</v>
      </c>
      <c r="L3554" s="444">
        <f t="shared" ca="1" si="149"/>
        <v>-1172187106474.9285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-1172187106474.9285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-4884112943.6455355</v>
      </c>
      <c r="L3555" s="444">
        <f t="shared" ca="1" si="149"/>
        <v>-1177071219418.574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-1177071219418.574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-4904463414.2440586</v>
      </c>
      <c r="L3556" s="444">
        <f t="shared" ca="1" si="149"/>
        <v>-1181975682832.8181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-1181975682832.8181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-4924898678.4700756</v>
      </c>
      <c r="L3557" s="444">
        <f t="shared" ca="1" si="149"/>
        <v>-1186900581511.2881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-1186900581511.2881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-4945419089.6303673</v>
      </c>
      <c r="L3558" s="444">
        <f t="shared" ca="1" si="149"/>
        <v>-1191846000600.9185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-1191846000600.9185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-4966025002.5038271</v>
      </c>
      <c r="L3559" s="444">
        <f t="shared" ca="1" si="149"/>
        <v>-1196812025603.4224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-1196812025603.4224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-4986716773.3475933</v>
      </c>
      <c r="L3560" s="444">
        <f t="shared" ca="1" si="149"/>
        <v>-1201798742376.77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-1201798742376.77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-5007494759.9032087</v>
      </c>
      <c r="L3561" s="444">
        <f t="shared" ca="1" si="149"/>
        <v>-1206806237136.6733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-1206806237136.6733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-5028359321.4028053</v>
      </c>
      <c r="L3562" s="444">
        <f t="shared" ca="1" si="149"/>
        <v>-1211834596458.0762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-1211834596458.0762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-5049310818.5753174</v>
      </c>
      <c r="L3563" s="444">
        <f t="shared" ca="1" si="149"/>
        <v>-1216883907276.6514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-1216883907276.6514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-5070349613.6527138</v>
      </c>
      <c r="L3564" s="444">
        <f t="shared" ca="1" si="149"/>
        <v>-1221954256890.3042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-1221954256890.3042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-5091476070.3762674</v>
      </c>
      <c r="L3565" s="444">
        <f t="shared" ca="1" si="149"/>
        <v>-1227045732960.6804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-1227045732960.6804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-5112690554.0028353</v>
      </c>
      <c r="L3566" s="444">
        <f t="shared" ca="1" si="149"/>
        <v>-1232158423514.6833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-1232158423514.6833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-5133993431.3111801</v>
      </c>
      <c r="L3567" s="444">
        <f t="shared" ca="1" si="149"/>
        <v>-1237292416945.9946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-1237292416945.9946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-5155385070.6083107</v>
      </c>
      <c r="L3568" s="444">
        <f t="shared" ca="1" si="149"/>
        <v>-1242447802016.603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-1242447802016.603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-5176865841.7358456</v>
      </c>
      <c r="L3569" s="444">
        <f t="shared" ca="1" si="149"/>
        <v>-1247624667858.3389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-1247624667858.3389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-5198436116.0764122</v>
      </c>
      <c r="L3570" s="444">
        <f t="shared" ca="1" si="149"/>
        <v>-1252823103974.4153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-1252823103974.4153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-5220096266.5600634</v>
      </c>
      <c r="L3571" s="444">
        <f t="shared" ca="1" si="149"/>
        <v>-1258043200240.9753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-1258043200240.9753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-5241846667.6707306</v>
      </c>
      <c r="L3572" s="444">
        <f t="shared" ca="1" si="149"/>
        <v>-1263285046908.646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-1263285046908.646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-5263687695.452692</v>
      </c>
      <c r="L3573" s="444">
        <f t="shared" ca="1" si="149"/>
        <v>-1268548734604.0986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-1268548734604.0986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-5285619727.5170774</v>
      </c>
      <c r="L3574" s="444">
        <f t="shared" ca="1" si="149"/>
        <v>-1273834354331.6157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-1273834354331.6157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-5307643143.048399</v>
      </c>
      <c r="L3575" s="444">
        <f t="shared" ca="1" si="149"/>
        <v>-1279141997474.6641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-1279141997474.6641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-5329758322.8111</v>
      </c>
      <c r="L3576" s="444">
        <f t="shared" ca="1" si="149"/>
        <v>-1284471755797.4751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-1284471755797.4751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-5351965649.156146</v>
      </c>
      <c r="L3577" s="444">
        <f t="shared" ca="1" si="149"/>
        <v>-1289823721446.6313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-1289823721446.6313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-5374265506.0276308</v>
      </c>
      <c r="L3578" s="444">
        <f t="shared" ref="L3578:L3832" ca="1" si="154">I3578-J3578+K3578</f>
        <v>-1295197986952.6589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-1295197986952.6589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-5396658278.9694118</v>
      </c>
      <c r="L3579" s="444">
        <f t="shared" ca="1" si="154"/>
        <v>-1300594645231.6284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-1300594645231.6284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-5419144355.1317854</v>
      </c>
      <c r="L3580" s="444">
        <f t="shared" ca="1" si="154"/>
        <v>-1306013789586.7603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-1306013789586.7603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-5441724123.2781677</v>
      </c>
      <c r="L3581" s="444">
        <f t="shared" ca="1" si="154"/>
        <v>-1311455513710.0383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-1311455513710.0383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-5464397973.7918262</v>
      </c>
      <c r="L3582" s="444">
        <f t="shared" ca="1" si="154"/>
        <v>-1316919911683.8301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-1316919911683.8301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-5487166298.6826248</v>
      </c>
      <c r="L3583" s="444">
        <f t="shared" ca="1" si="154"/>
        <v>-1322407077982.5127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-1322407077982.5127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-5510029491.5938025</v>
      </c>
      <c r="L3584" s="444">
        <f t="shared" ca="1" si="154"/>
        <v>-1327917107474.1064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-1327917107474.1064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-5532987947.8087769</v>
      </c>
      <c r="L3585" s="444">
        <f t="shared" ca="1" si="154"/>
        <v>-1333450095421.9153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-1333450095421.9153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-5556042064.2579803</v>
      </c>
      <c r="L3586" s="444">
        <f t="shared" ca="1" si="154"/>
        <v>-1339006137486.1733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-1339006137486.1733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-5579192239.5257225</v>
      </c>
      <c r="L3587" s="444">
        <f t="shared" ca="1" si="154"/>
        <v>-1344585329725.699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-1344585329725.699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-5602438873.8570786</v>
      </c>
      <c r="L3588" s="444">
        <f t="shared" ca="1" si="154"/>
        <v>-1350187768599.5562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-1350187768599.5562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-5625782369.1648169</v>
      </c>
      <c r="L3589" s="444">
        <f t="shared" ca="1" si="154"/>
        <v>-1355813550968.7209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-1355813550968.7209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-5649223129.0363369</v>
      </c>
      <c r="L3590" s="444">
        <f t="shared" ca="1" si="154"/>
        <v>-1361462774097.7573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-1361462774097.7573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-5672761558.7406559</v>
      </c>
      <c r="L3591" s="444">
        <f t="shared" ca="1" si="154"/>
        <v>-1367135535656.498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-1367135535656.498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-5696398065.2354088</v>
      </c>
      <c r="L3592" s="444">
        <f t="shared" ca="1" si="154"/>
        <v>-1372831933721.7334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-1372831933721.7334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-5720133057.1738892</v>
      </c>
      <c r="L3593" s="444">
        <f t="shared" ca="1" si="154"/>
        <v>-1378552066778.9072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-1378552066778.9072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-5743966944.9121132</v>
      </c>
      <c r="L3594" s="444">
        <f t="shared" ca="1" si="154"/>
        <v>-1384296033723.8193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-1384296033723.8193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-5767900140.515914</v>
      </c>
      <c r="L3595" s="444">
        <f t="shared" ca="1" si="154"/>
        <v>-1390063933864.3352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-1390063933864.3352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-5791933057.7680635</v>
      </c>
      <c r="L3596" s="444">
        <f t="shared" ca="1" si="154"/>
        <v>-1395855866922.1033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-1395855866922.1033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-5816066112.1754303</v>
      </c>
      <c r="L3597" s="444">
        <f t="shared" ca="1" si="154"/>
        <v>-1401671933034.2788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-1401671933034.2788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-5840299720.976162</v>
      </c>
      <c r="L3598" s="444">
        <f t="shared" ca="1" si="154"/>
        <v>-1407512232755.2549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-1407512232755.2549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-5864634303.1468954</v>
      </c>
      <c r="L3599" s="444">
        <f t="shared" ca="1" si="154"/>
        <v>-1413376867058.4019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-1413376867058.4019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-5889070279.4100075</v>
      </c>
      <c r="L3600" s="444">
        <f t="shared" ca="1" si="154"/>
        <v>-1419265937337.8118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-1419265937337.8118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-5913608072.2408819</v>
      </c>
      <c r="L3601" s="444">
        <f t="shared" ca="1" si="154"/>
        <v>-1425179545410.0527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-1425179545410.0527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-5938248105.8752193</v>
      </c>
      <c r="L3602" s="444">
        <f t="shared" ca="1" si="154"/>
        <v>-1431117793515.928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-1431117793515.928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-5962990806.3163662</v>
      </c>
      <c r="L3603" s="444">
        <f t="shared" ca="1" si="154"/>
        <v>-1437080784322.2444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-1437080784322.2444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-5987836601.3426847</v>
      </c>
      <c r="L3604" s="444">
        <f t="shared" ca="1" si="154"/>
        <v>-1443068620923.5872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-1443068620923.5872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-6012785920.514946</v>
      </c>
      <c r="L3605" s="444">
        <f t="shared" ca="1" si="154"/>
        <v>-1449081406844.1021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-1449081406844.1021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-6037839195.1837587</v>
      </c>
      <c r="L3606" s="444">
        <f t="shared" ca="1" si="154"/>
        <v>-1455119246039.2859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-1455119246039.2859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-6062996858.4970245</v>
      </c>
      <c r="L3607" s="444">
        <f t="shared" ca="1" si="154"/>
        <v>-1461182242897.783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-1461182242897.783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-6088259345.4074287</v>
      </c>
      <c r="L3608" s="444">
        <f t="shared" ca="1" si="154"/>
        <v>-1467270502243.1904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-1467270502243.1904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-6113627092.6799603</v>
      </c>
      <c r="L3609" s="444">
        <f t="shared" ca="1" si="154"/>
        <v>-1473384129335.8704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-1473384129335.8704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-6139100538.8994598</v>
      </c>
      <c r="L3610" s="444">
        <f t="shared" ca="1" si="154"/>
        <v>-1479523229874.7698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-1479523229874.7698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-6164680124.4782076</v>
      </c>
      <c r="L3611" s="444">
        <f t="shared" ca="1" si="154"/>
        <v>-1485687909999.248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-1485687909999.248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-6190366291.6635332</v>
      </c>
      <c r="L3612" s="444">
        <f t="shared" ca="1" si="154"/>
        <v>-1491878276290.9116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-1491878276290.9116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-6216159484.5454655</v>
      </c>
      <c r="L3613" s="444">
        <f t="shared" ca="1" si="154"/>
        <v>-1498094435775.457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-1498094435775.457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-6242060149.0644045</v>
      </c>
      <c r="L3614" s="444">
        <f t="shared" ca="1" si="154"/>
        <v>-1504336495924.5215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-1504336495924.5215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-6268068733.0188398</v>
      </c>
      <c r="L3615" s="444">
        <f t="shared" ca="1" si="154"/>
        <v>-1510604564657.5403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-1510604564657.5403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-6294185686.0730848</v>
      </c>
      <c r="L3616" s="444">
        <f t="shared" ca="1" si="154"/>
        <v>-1516898750343.6133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-1516898750343.6133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-6320411459.7650557</v>
      </c>
      <c r="L3617" s="444">
        <f t="shared" ca="1" si="154"/>
        <v>-1523219161803.3784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-1523219161803.3784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-6346746507.5140762</v>
      </c>
      <c r="L3618" s="444">
        <f t="shared" ca="1" si="154"/>
        <v>-1529565908310.8926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-1529565908310.8926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-6373191284.6287193</v>
      </c>
      <c r="L3619" s="444">
        <f t="shared" ca="1" si="154"/>
        <v>-1535939099595.5212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-1535939099595.5212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-6399746248.3146715</v>
      </c>
      <c r="L3620" s="444">
        <f t="shared" ca="1" si="154"/>
        <v>-1542338845843.8359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-1542338845843.8359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-6426411857.6826496</v>
      </c>
      <c r="L3621" s="444">
        <f t="shared" ca="1" si="154"/>
        <v>-1548765257701.5186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-1548765257701.5186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-6453188573.7563276</v>
      </c>
      <c r="L3622" s="444">
        <f t="shared" ca="1" si="154"/>
        <v>-1555218446275.2749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-1555218446275.2749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-6480076859.4803123</v>
      </c>
      <c r="L3623" s="444">
        <f t="shared" ca="1" si="154"/>
        <v>-1561698523134.7551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-1561698523134.7551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-6507077179.7281466</v>
      </c>
      <c r="L3624" s="444">
        <f t="shared" ca="1" si="154"/>
        <v>-1568205600314.4832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-1568205600314.4832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-6534190001.3103466</v>
      </c>
      <c r="L3625" s="444">
        <f t="shared" ca="1" si="154"/>
        <v>-1574739790315.7935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-1574739790315.7935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-6561415792.9824724</v>
      </c>
      <c r="L3626" s="444">
        <f t="shared" ca="1" si="154"/>
        <v>-1581301206108.7759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-1581301206108.7759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-6588755025.4532328</v>
      </c>
      <c r="L3627" s="444">
        <f t="shared" ca="1" si="154"/>
        <v>-1587889961134.229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-1587889961134.229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-6616208171.392621</v>
      </c>
      <c r="L3628" s="444">
        <f t="shared" ca="1" si="154"/>
        <v>-1594506169305.6216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-1594506169305.6216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-6643775705.4400902</v>
      </c>
      <c r="L3629" s="444">
        <f t="shared" ca="1" si="154"/>
        <v>-1601149945011.0618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-1601149945011.0618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-6671458104.2127571</v>
      </c>
      <c r="L3630" s="444">
        <f t="shared" ca="1" si="154"/>
        <v>-1607821403115.2744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-1607821403115.2744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-6699255846.3136435</v>
      </c>
      <c r="L3631" s="444">
        <f t="shared" ca="1" si="154"/>
        <v>-1614520658961.5881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-1614520658961.5881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-6727169412.3399506</v>
      </c>
      <c r="L3632" s="444">
        <f t="shared" ca="1" si="154"/>
        <v>-1621247828373.928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-1621247828373.928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-6755199284.891367</v>
      </c>
      <c r="L3633" s="444">
        <f t="shared" ca="1" si="154"/>
        <v>-1628003027658.8193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-1628003027658.8193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-6783345948.578414</v>
      </c>
      <c r="L3634" s="444">
        <f t="shared" ca="1" si="154"/>
        <v>-1634786373607.3977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-1634786373607.3977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-6811609890.0308237</v>
      </c>
      <c r="L3635" s="444">
        <f t="shared" ca="1" si="154"/>
        <v>-1641597983497.4285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-1641597983497.4285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-6839991597.9059515</v>
      </c>
      <c r="L3636" s="444">
        <f t="shared" ca="1" si="154"/>
        <v>-1648437975095.3345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-1648437975095.3345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-6868491562.8972273</v>
      </c>
      <c r="L3637" s="444">
        <f t="shared" ca="1" si="154"/>
        <v>-1655306466658.2317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-1655306466658.2317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-6897110277.7426319</v>
      </c>
      <c r="L3638" s="444">
        <f t="shared" ca="1" si="154"/>
        <v>-1662203576935.9744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-1662203576935.9744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-6925848237.2332268</v>
      </c>
      <c r="L3639" s="444">
        <f t="shared" ca="1" si="154"/>
        <v>-1669129425173.2075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-1669129425173.2075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-6954705938.2216978</v>
      </c>
      <c r="L3640" s="444">
        <f t="shared" ca="1" si="154"/>
        <v>-1676084131111.4292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-1676084131111.4292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-6983683879.6309547</v>
      </c>
      <c r="L3641" s="444">
        <f t="shared" ca="1" si="154"/>
        <v>-1683067814991.0601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-1683067814991.0601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-7012782562.4627504</v>
      </c>
      <c r="L3642" s="444">
        <f t="shared" ca="1" si="154"/>
        <v>-1690080597553.5227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-1690080597553.5227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-7042002489.806344</v>
      </c>
      <c r="L3643" s="444">
        <f t="shared" ca="1" si="154"/>
        <v>-1697122600043.3291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-1697122600043.3291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-7071344166.8472042</v>
      </c>
      <c r="L3644" s="444">
        <f t="shared" ca="1" si="154"/>
        <v>-1704193944210.1763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-1704193944210.1763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-7100808100.8757343</v>
      </c>
      <c r="L3645" s="444">
        <f t="shared" ca="1" si="154"/>
        <v>-1711294752311.052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-1711294752311.052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-7130394801.2960501</v>
      </c>
      <c r="L3646" s="444">
        <f t="shared" ca="1" si="154"/>
        <v>-1718425147112.3481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-1718425147112.3481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-7160104779.6347837</v>
      </c>
      <c r="L3647" s="444">
        <f t="shared" ca="1" si="154"/>
        <v>-1725585251891.9829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-1725585251891.9829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-7189938549.5499287</v>
      </c>
      <c r="L3648" s="444">
        <f t="shared" ca="1" si="154"/>
        <v>-1732775190441.533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-1732775190441.533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-7219896626.8397207</v>
      </c>
      <c r="L3649" s="444">
        <f t="shared" ca="1" si="154"/>
        <v>-1739995087068.3726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-1739995087068.3726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-7249979529.4515533</v>
      </c>
      <c r="L3650" s="444">
        <f t="shared" ca="1" si="154"/>
        <v>-1747245066597.8242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-1747245066597.8242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-7280187777.4909344</v>
      </c>
      <c r="L3651" s="444">
        <f t="shared" ca="1" si="154"/>
        <v>-1754525254375.3152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-1754525254375.3152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-7310521893.2304802</v>
      </c>
      <c r="L3652" s="444">
        <f t="shared" ca="1" si="154"/>
        <v>-1761835776268.5457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-1761835776268.5457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-7340982401.1189404</v>
      </c>
      <c r="L3653" s="444">
        <f t="shared" ca="1" si="154"/>
        <v>-1769176758669.6646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-1769176758669.6646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-7371569827.7902689</v>
      </c>
      <c r="L3654" s="444">
        <f t="shared" ca="1" si="154"/>
        <v>-1776548328497.4548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-1776548328497.4548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-7402284702.0727272</v>
      </c>
      <c r="L3655" s="444">
        <f t="shared" ca="1" si="154"/>
        <v>-1783950613199.5276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-1783950613199.5276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-7433127554.9980316</v>
      </c>
      <c r="L3656" s="444">
        <f t="shared" ca="1" si="154"/>
        <v>-1791383740754.5256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-1791383740754.5256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-7464098919.810524</v>
      </c>
      <c r="L3657" s="444">
        <f t="shared" ca="1" si="154"/>
        <v>-1798847839674.3362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-1798847839674.3362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-7495199331.9764004</v>
      </c>
      <c r="L3658" s="444">
        <f t="shared" ca="1" si="154"/>
        <v>-1806343039006.3125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-1806343039006.3125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-7526429329.1929684</v>
      </c>
      <c r="L3659" s="444">
        <f t="shared" ca="1" si="154"/>
        <v>-1813869468335.5054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-1813869468335.5054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-7557789451.3979397</v>
      </c>
      <c r="L3660" s="444">
        <f t="shared" ca="1" si="154"/>
        <v>-1821427257786.9033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-1821427257786.9033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-7589280240.7787647</v>
      </c>
      <c r="L3661" s="444">
        <f t="shared" ca="1" si="154"/>
        <v>-1829016538027.6821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-1829016538027.6821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-7620902241.7820091</v>
      </c>
      <c r="L3662" s="444">
        <f t="shared" ca="1" si="154"/>
        <v>-1836637440269.4641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-1836637440269.4641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-7652656001.1227674</v>
      </c>
      <c r="L3663" s="444">
        <f t="shared" ca="1" si="154"/>
        <v>-1844290096270.5869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-1844290096270.5869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-7684542067.7941132</v>
      </c>
      <c r="L3664" s="444">
        <f t="shared" ca="1" si="154"/>
        <v>-1851974638338.3811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-1851974638338.3811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-7716560993.0765877</v>
      </c>
      <c r="L3665" s="444">
        <f t="shared" ca="1" si="154"/>
        <v>-1859691199331.4578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-1859691199331.4578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-7748713330.5477409</v>
      </c>
      <c r="L3666" s="444">
        <f t="shared" ca="1" si="154"/>
        <v>-1867439912662.0056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-1867439912662.0056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-7780999636.091691</v>
      </c>
      <c r="L3667" s="444">
        <f t="shared" ca="1" si="154"/>
        <v>-1875220912298.0974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-1875220912298.0974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-7813420467.9087381</v>
      </c>
      <c r="L3668" s="444">
        <f t="shared" ca="1" si="154"/>
        <v>-1883034332766.0061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-1883034332766.0061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-7845976386.5250254</v>
      </c>
      <c r="L3669" s="444">
        <f t="shared" ca="1" si="154"/>
        <v>-1890880309152.5313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-1890880309152.5313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-7878667954.8022137</v>
      </c>
      <c r="L3670" s="444">
        <f t="shared" ca="1" si="154"/>
        <v>-1898758977107.3335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-1898758977107.3335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-7911495737.9472227</v>
      </c>
      <c r="L3671" s="444">
        <f t="shared" ca="1" si="154"/>
        <v>-1906670472845.2808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-1906670472845.2808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-7944460303.5220032</v>
      </c>
      <c r="L3672" s="444">
        <f t="shared" ca="1" si="154"/>
        <v>-1914614933148.8027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-1914614933148.8027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-7977562221.4533443</v>
      </c>
      <c r="L3673" s="444">
        <f t="shared" ca="1" si="154"/>
        <v>-1922592495370.2561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-1922592495370.2561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-8010802064.0427332</v>
      </c>
      <c r="L3674" s="444">
        <f t="shared" ca="1" si="154"/>
        <v>-1930603297434.2988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-1930603297434.2988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-8044180405.9762449</v>
      </c>
      <c r="L3675" s="444">
        <f t="shared" ca="1" si="154"/>
        <v>-1938647477840.2751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-1938647477840.2751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-8077697824.3344784</v>
      </c>
      <c r="L3676" s="444">
        <f t="shared" ca="1" si="154"/>
        <v>-1946725175664.6096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-1946725175664.6096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-8111354898.6025391</v>
      </c>
      <c r="L3677" s="444">
        <f t="shared" ca="1" si="154"/>
        <v>-1954836530563.2122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-1954836530563.2122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-8145152210.6800508</v>
      </c>
      <c r="L3678" s="444">
        <f t="shared" ca="1" si="154"/>
        <v>-1962981682773.8921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-1962981682773.8921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-8179090344.8912163</v>
      </c>
      <c r="L3679" s="444">
        <f t="shared" ca="1" si="154"/>
        <v>-1971160773118.7832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-1971160773118.7832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-8213169887.9949312</v>
      </c>
      <c r="L3680" s="444">
        <f t="shared" ca="1" si="154"/>
        <v>-1979373943006.7781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-1979373943006.7781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-8247391429.1949091</v>
      </c>
      <c r="L3681" s="444">
        <f t="shared" ca="1" si="154"/>
        <v>-1987621334435.9729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-1987621334435.9729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-8281755560.1498871</v>
      </c>
      <c r="L3682" s="444">
        <f t="shared" ca="1" si="154"/>
        <v>-1995903089996.1228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-1995903089996.1228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-8316262874.9838448</v>
      </c>
      <c r="L3683" s="444">
        <f t="shared" ca="1" si="154"/>
        <v>-2004219352871.1067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-2004219352871.1067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-8350913970.296278</v>
      </c>
      <c r="L3684" s="444">
        <f t="shared" ca="1" si="154"/>
        <v>-2012570266841.4031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-2012570266841.4031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-8385709445.172513</v>
      </c>
      <c r="L3685" s="444">
        <f t="shared" ca="1" si="154"/>
        <v>-2020955976286.5757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-2020955976286.5757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-8420649901.1940651</v>
      </c>
      <c r="L3686" s="444">
        <f t="shared" ca="1" si="154"/>
        <v>-2029376626187.7698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-2029376626187.7698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-8455735942.4490395</v>
      </c>
      <c r="L3687" s="444">
        <f t="shared" ca="1" si="154"/>
        <v>-2037832362130.2188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-2037832362130.2188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-8490968175.5425777</v>
      </c>
      <c r="L3688" s="444">
        <f t="shared" ca="1" si="154"/>
        <v>-2046323330305.7612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-2046323330305.7612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-8526347209.607338</v>
      </c>
      <c r="L3689" s="444">
        <f t="shared" ca="1" si="154"/>
        <v>-2054849677515.3687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-2054849677515.3687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-8561873656.3140364</v>
      </c>
      <c r="L3690" s="444">
        <f t="shared" ca="1" si="154"/>
        <v>-2063411551171.6826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-2063411551171.6826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-8597548129.8820114</v>
      </c>
      <c r="L3691" s="444">
        <f t="shared" ca="1" si="154"/>
        <v>-2072009099301.5647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-2072009099301.5647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-8633371247.0898533</v>
      </c>
      <c r="L3692" s="444">
        <f t="shared" ca="1" si="154"/>
        <v>-2080642470548.6545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-2080642470548.6545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-8669343627.2860603</v>
      </c>
      <c r="L3693" s="444">
        <f t="shared" ca="1" si="154"/>
        <v>-2089311814175.9407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-2089311814175.9407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-8705465892.3997536</v>
      </c>
      <c r="L3694" s="444">
        <f t="shared" ca="1" si="154"/>
        <v>-2098017280068.3403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-2098017280068.3403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-8741738666.9514179</v>
      </c>
      <c r="L3695" s="444">
        <f t="shared" ca="1" si="154"/>
        <v>-2106759018735.2917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-2106759018735.2917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-8778162578.063715</v>
      </c>
      <c r="L3696" s="444">
        <f t="shared" ca="1" si="154"/>
        <v>-2115537181313.3555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-2115537181313.3555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-8814738255.4723148</v>
      </c>
      <c r="L3697" s="444">
        <f t="shared" ca="1" si="154"/>
        <v>-2124351919568.8279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-2124351919568.8279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-8851466331.5367832</v>
      </c>
      <c r="L3698" s="444">
        <f t="shared" ca="1" si="154"/>
        <v>-2133203385900.3647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-2133203385900.3647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-8888347441.2515182</v>
      </c>
      <c r="L3699" s="444">
        <f t="shared" ca="1" si="154"/>
        <v>-2142091733341.6162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-2142091733341.6162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-8925382222.2567348</v>
      </c>
      <c r="L3700" s="444">
        <f t="shared" ca="1" si="154"/>
        <v>-2151017115563.873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-2151017115563.873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-8962571314.8494701</v>
      </c>
      <c r="L3701" s="444">
        <f t="shared" ca="1" si="154"/>
        <v>-2159979686878.7224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-2159979686878.7224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-8999915361.9946766</v>
      </c>
      <c r="L3702" s="444">
        <f t="shared" ca="1" si="154"/>
        <v>-2168979602240.717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-2168979602240.717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-9037415009.3363228</v>
      </c>
      <c r="L3703" s="444">
        <f t="shared" ca="1" si="154"/>
        <v>-2178017017250.0535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-2178017017250.0535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-9075070905.2085552</v>
      </c>
      <c r="L3704" s="444">
        <f t="shared" ca="1" si="154"/>
        <v>-2187092088155.262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-2187092088155.262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-9112883700.646925</v>
      </c>
      <c r="L3705" s="444">
        <f t="shared" ca="1" si="154"/>
        <v>-2196204971855.9089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-2196204971855.9089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-9150854049.399622</v>
      </c>
      <c r="L3706" s="444">
        <f t="shared" ca="1" si="154"/>
        <v>-2205355825905.3086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-2205355825905.3086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-9188982607.9387856</v>
      </c>
      <c r="L3707" s="444">
        <f t="shared" ca="1" si="154"/>
        <v>-2214544808513.2476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-2214544808513.2476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-9227270035.4718647</v>
      </c>
      <c r="L3708" s="444">
        <f t="shared" ca="1" si="154"/>
        <v>-2223772078548.7192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-2223772078548.7192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-9265716993.9529972</v>
      </c>
      <c r="L3709" s="444">
        <f t="shared" ca="1" si="154"/>
        <v>-2233037795542.6724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-2233037795542.6724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-9304324148.0944672</v>
      </c>
      <c r="L3710" s="444">
        <f t="shared" ca="1" si="154"/>
        <v>-2242342119690.7666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-2242342119690.7666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-9343092165.3781948</v>
      </c>
      <c r="L3711" s="444">
        <f t="shared" ca="1" si="154"/>
        <v>-2251685211856.145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-2251685211856.145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-9382021716.0672703</v>
      </c>
      <c r="L3712" s="444">
        <f t="shared" ca="1" si="154"/>
        <v>-2261067233572.2124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-2261067233572.2124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-9421113473.2175522</v>
      </c>
      <c r="L3713" s="444">
        <f t="shared" ca="1" si="154"/>
        <v>-2270488347045.4302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-2270488347045.4302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-9460368112.6892929</v>
      </c>
      <c r="L3714" s="444">
        <f t="shared" ca="1" si="154"/>
        <v>-2279948715158.1196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-2279948715158.1196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-9499786313.1588326</v>
      </c>
      <c r="L3715" s="444">
        <f t="shared" ca="1" si="154"/>
        <v>-2289448501471.2783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-2289448501471.2783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-9539368756.1303253</v>
      </c>
      <c r="L3716" s="444">
        <f t="shared" ca="1" si="154"/>
        <v>-2298987870227.4087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-2298987870227.4087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-9579116125.9475365</v>
      </c>
      <c r="L3717" s="444">
        <f t="shared" ca="1" si="154"/>
        <v>-2308566986353.3564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-2308566986353.3564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-9619029109.8056526</v>
      </c>
      <c r="L3718" s="444">
        <f t="shared" ca="1" si="154"/>
        <v>-2318186015463.1621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-2318186015463.1621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-9659108397.763176</v>
      </c>
      <c r="L3719" s="444">
        <f t="shared" ca="1" si="154"/>
        <v>-2327845123860.9253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-2327845123860.9253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-9699354682.7538548</v>
      </c>
      <c r="L3720" s="444">
        <f t="shared" ca="1" si="154"/>
        <v>-2337544478543.6792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-2337544478543.6792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-9739768660.5986633</v>
      </c>
      <c r="L3721" s="444">
        <f t="shared" ca="1" si="154"/>
        <v>-2347284247204.2778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-2347284247204.2778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-9780351030.0178242</v>
      </c>
      <c r="L3722" s="444">
        <f t="shared" ca="1" si="154"/>
        <v>-2357064598234.2959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-2357064598234.2959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-9821102492.6428986</v>
      </c>
      <c r="L3723" s="444">
        <f t="shared" ca="1" si="154"/>
        <v>-2366885700726.939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-2366885700726.939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-9862023753.0289116</v>
      </c>
      <c r="L3724" s="444">
        <f t="shared" ca="1" si="154"/>
        <v>-2376747724479.9678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-2376747724479.9678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-9903115518.6665325</v>
      </c>
      <c r="L3725" s="444">
        <f t="shared" ca="1" si="154"/>
        <v>-2386650839998.6343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-2386650839998.6343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-9944378499.9943085</v>
      </c>
      <c r="L3726" s="444">
        <f t="shared" ca="1" si="154"/>
        <v>-2396595218498.6284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-2396595218498.6284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-9985813410.4109516</v>
      </c>
      <c r="L3727" s="444">
        <f t="shared" ca="1" si="154"/>
        <v>-2406581031909.0396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-2406581031909.0396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-10027420966.287664</v>
      </c>
      <c r="L3728" s="444">
        <f t="shared" ca="1" si="154"/>
        <v>-2416608452875.3271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-2416608452875.3271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-10069201886.98053</v>
      </c>
      <c r="L3729" s="444">
        <f t="shared" ca="1" si="154"/>
        <v>-2426677654762.3076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-2426677654762.3076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-10111156894.842949</v>
      </c>
      <c r="L3730" s="444">
        <f t="shared" ca="1" si="154"/>
        <v>-2436788811657.1504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-2436788811657.1504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-10153286715.238127</v>
      </c>
      <c r="L3731" s="444">
        <f t="shared" ca="1" si="154"/>
        <v>-2446942098372.3887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-2446942098372.3887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-10195592076.551619</v>
      </c>
      <c r="L3732" s="444">
        <f t="shared" ca="1" si="154"/>
        <v>-2457137690448.9404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-2457137690448.9404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-10238073710.203918</v>
      </c>
      <c r="L3733" s="444">
        <f t="shared" ca="1" si="154"/>
        <v>-2467375764159.1445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-2467375764159.1445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-10280732350.663101</v>
      </c>
      <c r="L3734" s="444">
        <f t="shared" ca="1" si="154"/>
        <v>-2477656496509.8076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-2477656496509.8076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-10323568735.457531</v>
      </c>
      <c r="L3735" s="444">
        <f t="shared" ca="1" si="154"/>
        <v>-2487980065245.2651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-2487980065245.2651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-10366583605.188604</v>
      </c>
      <c r="L3736" s="444">
        <f t="shared" ca="1" si="154"/>
        <v>-2498346648850.4536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-2498346648850.4536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-10409777703.543556</v>
      </c>
      <c r="L3737" s="444">
        <f t="shared" ca="1" si="154"/>
        <v>-2508756426553.9971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-2508756426553.9971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-10453151777.308321</v>
      </c>
      <c r="L3738" s="444">
        <f t="shared" ca="1" si="154"/>
        <v>-2519209578331.3052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-2519209578331.3052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-10496706576.380438</v>
      </c>
      <c r="L3739" s="444">
        <f t="shared" ca="1" si="154"/>
        <v>-2529706284907.6855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-2529706284907.6855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-10540442853.782022</v>
      </c>
      <c r="L3740" s="444">
        <f t="shared" ca="1" si="154"/>
        <v>-2540246727761.4678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-2540246727761.4678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-10584361365.672783</v>
      </c>
      <c r="L3741" s="444">
        <f t="shared" ca="1" si="154"/>
        <v>-2550831089127.1406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-2550831089127.1406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-10628462871.363087</v>
      </c>
      <c r="L3742" s="444">
        <f t="shared" ca="1" si="154"/>
        <v>-2561459551998.5039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-2561459551998.5039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-10672748133.327099</v>
      </c>
      <c r="L3743" s="444">
        <f t="shared" ca="1" si="154"/>
        <v>-2572132300131.8311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-2572132300131.8311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-10717217917.215963</v>
      </c>
      <c r="L3744" s="444">
        <f t="shared" ca="1" si="154"/>
        <v>-2582849518049.0469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-2582849518049.0469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-10761872991.871029</v>
      </c>
      <c r="L3745" s="444">
        <f t="shared" ca="1" si="154"/>
        <v>-2593611391040.918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-2593611391040.918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-10806714129.337158</v>
      </c>
      <c r="L3746" s="444">
        <f t="shared" ca="1" si="154"/>
        <v>-2604418105170.2549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-2604418105170.2549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-10851742104.876062</v>
      </c>
      <c r="L3747" s="444">
        <f t="shared" ca="1" si="154"/>
        <v>-2615269847275.1309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-2615269847275.1309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-10896957696.979712</v>
      </c>
      <c r="L3748" s="444">
        <f t="shared" ca="1" si="154"/>
        <v>-2626166804972.1104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-2626166804972.1104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-10942361687.383793</v>
      </c>
      <c r="L3749" s="444">
        <f t="shared" ca="1" si="154"/>
        <v>-2637109166659.4941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-2637109166659.4941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-10987954861.081226</v>
      </c>
      <c r="L3750" s="444">
        <f t="shared" ca="1" si="154"/>
        <v>-2648097121520.5752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-2648097121520.5752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-11033738006.33573</v>
      </c>
      <c r="L3751" s="444">
        <f t="shared" ca="1" si="154"/>
        <v>-2659130859526.9111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-2659130859526.9111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-11079711914.695463</v>
      </c>
      <c r="L3752" s="444">
        <f t="shared" ca="1" si="154"/>
        <v>-2670210571441.6064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-2670210571441.6064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-11125877381.006693</v>
      </c>
      <c r="L3753" s="444">
        <f t="shared" ca="1" si="154"/>
        <v>-2681336448822.6133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-2681336448822.6133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-11172235203.427555</v>
      </c>
      <c r="L3754" s="444">
        <f t="shared" ca="1" si="154"/>
        <v>-2692508684026.041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-2692508684026.041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-11218786183.441837</v>
      </c>
      <c r="L3755" s="444">
        <f t="shared" ca="1" si="154"/>
        <v>-2703727470209.4829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-2703727470209.4829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-11265531125.872845</v>
      </c>
      <c r="L3756" s="444">
        <f t="shared" ca="1" si="154"/>
        <v>-2714993001335.356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-2714993001335.356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-11312470838.897316</v>
      </c>
      <c r="L3757" s="444">
        <f t="shared" ca="1" si="154"/>
        <v>-2726305472174.2534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-2726305472174.2534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-11359606134.059389</v>
      </c>
      <c r="L3758" s="444">
        <f t="shared" ca="1" si="154"/>
        <v>-2737665078308.313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-2737665078308.313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-11406937826.284637</v>
      </c>
      <c r="L3759" s="444">
        <f t="shared" ca="1" si="154"/>
        <v>-2749072016134.5977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-2749072016134.5977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-11454466733.894157</v>
      </c>
      <c r="L3760" s="444">
        <f t="shared" ca="1" si="154"/>
        <v>-2760526482868.4917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-2760526482868.4917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-11502193678.618715</v>
      </c>
      <c r="L3761" s="444">
        <f t="shared" ca="1" si="154"/>
        <v>-2772028676547.1104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-2772028676547.1104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-11550119485.612959</v>
      </c>
      <c r="L3762" s="444">
        <f t="shared" ca="1" si="154"/>
        <v>-2783578796032.7231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-2783578796032.7231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-11598244983.469679</v>
      </c>
      <c r="L3763" s="444">
        <f t="shared" ca="1" si="154"/>
        <v>-2795177041016.1929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-2795177041016.1929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-11646571004.234137</v>
      </c>
      <c r="L3764" s="444">
        <f t="shared" ca="1" si="154"/>
        <v>-2806823612020.4272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-2806823612020.4272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-11695098383.418447</v>
      </c>
      <c r="L3765" s="444">
        <f t="shared" ca="1" si="154"/>
        <v>-2818518710403.8457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-2818518710403.8457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-11743827960.016024</v>
      </c>
      <c r="L3766" s="444">
        <f t="shared" ca="1" si="154"/>
        <v>-2830262538363.8618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-2830262538363.8618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-11792760576.51609</v>
      </c>
      <c r="L3767" s="444">
        <f t="shared" ca="1" si="154"/>
        <v>-2842055298940.3779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-2842055298940.3779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-11841897078.918242</v>
      </c>
      <c r="L3768" s="444">
        <f t="shared" ca="1" si="154"/>
        <v>-2853897196019.2964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-2853897196019.2964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-11891238316.747068</v>
      </c>
      <c r="L3769" s="444">
        <f t="shared" ca="1" si="154"/>
        <v>-2865788434336.0435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-2865788434336.0435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-11940785143.066847</v>
      </c>
      <c r="L3770" s="444">
        <f t="shared" ca="1" si="154"/>
        <v>-2877729219479.1104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-2877729219479.1104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-11990538414.496292</v>
      </c>
      <c r="L3771" s="444">
        <f t="shared" ca="1" si="154"/>
        <v>-2889719757893.6064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-2889719757893.6064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-12040498991.22336</v>
      </c>
      <c r="L3772" s="444">
        <f t="shared" ca="1" si="154"/>
        <v>-2901760256884.8296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-2901760256884.8296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-12090667737.020123</v>
      </c>
      <c r="L3773" s="444">
        <f t="shared" ca="1" si="154"/>
        <v>-2913850924621.8496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-2913850924621.8496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-12141045519.257706</v>
      </c>
      <c r="L3774" s="444">
        <f t="shared" ca="1" si="154"/>
        <v>-2925991970141.1074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-2925991970141.1074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-12191633208.92128</v>
      </c>
      <c r="L3775" s="444">
        <f t="shared" ca="1" si="154"/>
        <v>-2938183603350.0288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-2938183603350.0288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-12242431680.62512</v>
      </c>
      <c r="L3776" s="444">
        <f t="shared" ca="1" si="154"/>
        <v>-2950426035030.6538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-2950426035030.6538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-12293441812.627724</v>
      </c>
      <c r="L3777" s="444">
        <f t="shared" ca="1" si="154"/>
        <v>-2962719476843.2817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-2962719476843.2817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-12344664486.847008</v>
      </c>
      <c r="L3778" s="444">
        <f t="shared" ca="1" si="154"/>
        <v>-2975064141330.1289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-2975064141330.1289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-12396100588.875538</v>
      </c>
      <c r="L3779" s="444">
        <f t="shared" ca="1" si="154"/>
        <v>-2987460241919.0044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-2987460241919.0044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-12447751007.995852</v>
      </c>
      <c r="L3780" s="444">
        <f t="shared" ca="1" si="154"/>
        <v>-2999907992927.0005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-2999907992927.0005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-12499616637.195835</v>
      </c>
      <c r="L3781" s="444">
        <f t="shared" ca="1" si="154"/>
        <v>-3012407609564.1963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-3012407609564.1963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-12551698373.184151</v>
      </c>
      <c r="L3782" s="444">
        <f t="shared" ca="1" si="154"/>
        <v>-3024959307937.3804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-3024959307937.3804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-12603997116.405752</v>
      </c>
      <c r="L3783" s="444">
        <f t="shared" ca="1" si="154"/>
        <v>-3037563305053.7861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-3037563305053.7861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-12656513771.057442</v>
      </c>
      <c r="L3784" s="444">
        <f t="shared" ca="1" si="154"/>
        <v>-3050219818824.8438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-3050219818824.8438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-12709249245.103516</v>
      </c>
      <c r="L3785" s="444">
        <f t="shared" ca="1" si="154"/>
        <v>-3062929068069.9473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-3062929068069.9473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-12762204450.291447</v>
      </c>
      <c r="L3786" s="444">
        <f t="shared" ca="1" si="154"/>
        <v>-3075691272520.2388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-3075691272520.2388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-12815380302.167662</v>
      </c>
      <c r="L3787" s="444">
        <f t="shared" ca="1" si="154"/>
        <v>-3088506652822.4063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-3088506652822.4063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-12868777720.093359</v>
      </c>
      <c r="L3788" s="444">
        <f t="shared" ca="1" si="154"/>
        <v>-3101375430542.4995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-3101375430542.4995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-12922397627.260414</v>
      </c>
      <c r="L3789" s="444">
        <f t="shared" ca="1" si="154"/>
        <v>-3114297828169.7598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-3114297828169.7598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-12976240950.707333</v>
      </c>
      <c r="L3790" s="444">
        <f t="shared" ca="1" si="154"/>
        <v>-3127274069120.4673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-3127274069120.4673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-13030308621.335279</v>
      </c>
      <c r="L3791" s="444">
        <f t="shared" ca="1" si="154"/>
        <v>-3140304377741.8027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-3140304377741.8027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-13084601573.924177</v>
      </c>
      <c r="L3792" s="444">
        <f t="shared" ca="1" si="154"/>
        <v>-3153388979315.7271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-3153388979315.7271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-13139120747.148863</v>
      </c>
      <c r="L3793" s="444">
        <f t="shared" ca="1" si="154"/>
        <v>-3166528100062.876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-3166528100062.876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-13193867083.595316</v>
      </c>
      <c r="L3794" s="444">
        <f t="shared" ca="1" si="154"/>
        <v>-3179721967146.4712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-3179721967146.4712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-13248841529.776962</v>
      </c>
      <c r="L3795" s="444">
        <f t="shared" ca="1" si="154"/>
        <v>-3192970808676.248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-3192970808676.248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-13304045036.151033</v>
      </c>
      <c r="L3796" s="444">
        <f t="shared" ca="1" si="154"/>
        <v>-3206274853712.3989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-3206274853712.3989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-13359478557.134995</v>
      </c>
      <c r="L3797" s="444">
        <f t="shared" ca="1" si="154"/>
        <v>-3219634332269.5337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-3219634332269.5337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-13415143051.123056</v>
      </c>
      <c r="L3798" s="444">
        <f t="shared" ca="1" si="154"/>
        <v>-3233049475320.6567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-3233049475320.6567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-13471039480.502737</v>
      </c>
      <c r="L3799" s="444">
        <f t="shared" ca="1" si="154"/>
        <v>-3246520514801.1597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-3246520514801.1597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-13527168811.671499</v>
      </c>
      <c r="L3800" s="444">
        <f t="shared" ca="1" si="154"/>
        <v>-3260047683612.8311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-3260047683612.8311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-13583532015.053463</v>
      </c>
      <c r="L3801" s="444">
        <f t="shared" ca="1" si="154"/>
        <v>-3273631215627.8843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-3273631215627.8843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-13640130065.116184</v>
      </c>
      <c r="L3802" s="444">
        <f t="shared" ca="1" si="154"/>
        <v>-3287271345693.0005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-3287271345693.0005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-13696963940.387503</v>
      </c>
      <c r="L3803" s="444">
        <f t="shared" ca="1" si="154"/>
        <v>-3300968309633.3882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-3300968309633.3882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-13754034623.47245</v>
      </c>
      <c r="L3804" s="444">
        <f t="shared" ca="1" si="154"/>
        <v>-3314722344256.8608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-3314722344256.8608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-13811343101.070253</v>
      </c>
      <c r="L3805" s="444">
        <f t="shared" ca="1" si="154"/>
        <v>-3328533687357.9312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-3328533687357.9312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-13868890363.991379</v>
      </c>
      <c r="L3806" s="444">
        <f t="shared" ca="1" si="154"/>
        <v>-3342402577721.9224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-3342402577721.9224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-13926677407.174677</v>
      </c>
      <c r="L3807" s="444">
        <f t="shared" ca="1" si="154"/>
        <v>-3356329255129.0972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-3356329255129.0972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-13984705229.704571</v>
      </c>
      <c r="L3808" s="444">
        <f t="shared" ca="1" si="154"/>
        <v>-3370313960358.8018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-3370313960358.8018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-14042974834.828341</v>
      </c>
      <c r="L3809" s="444">
        <f t="shared" ca="1" si="154"/>
        <v>-3384356935193.6299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-3384356935193.6299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-14101487229.973457</v>
      </c>
      <c r="L3810" s="444">
        <f t="shared" ca="1" si="154"/>
        <v>-3398458422423.6035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-3398458422423.6035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-14160243426.765015</v>
      </c>
      <c r="L3811" s="444">
        <f t="shared" ca="1" si="154"/>
        <v>-3412618665850.3687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-3412618665850.3687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-14219244441.043203</v>
      </c>
      <c r="L3812" s="444">
        <f t="shared" ca="1" si="154"/>
        <v>-3426837910291.4116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-3426837910291.4116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-14278491292.880882</v>
      </c>
      <c r="L3813" s="444">
        <f t="shared" ca="1" si="154"/>
        <v>-3441116401584.2925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-3441116401584.2925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-14337985006.601219</v>
      </c>
      <c r="L3814" s="444">
        <f t="shared" ca="1" si="154"/>
        <v>-3455454386590.8936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-3455454386590.8936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-14397726610.795389</v>
      </c>
      <c r="L3815" s="444">
        <f t="shared" ca="1" si="154"/>
        <v>-3469852113201.689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-3469852113201.689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-14457717138.34037</v>
      </c>
      <c r="L3816" s="444">
        <f t="shared" ca="1" si="154"/>
        <v>-3484309830340.0293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-3484309830340.0293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-14517957626.416788</v>
      </c>
      <c r="L3817" s="444">
        <f t="shared" ca="1" si="154"/>
        <v>-3498827787966.4463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-3498827787966.4463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-14578449116.526861</v>
      </c>
      <c r="L3818" s="444">
        <f t="shared" ca="1" si="154"/>
        <v>-3513406237082.9731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-3513406237082.9731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-14639192654.512388</v>
      </c>
      <c r="L3819" s="444">
        <f t="shared" ca="1" si="154"/>
        <v>-3528045429737.4854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-3528045429737.4854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-14700189290.572855</v>
      </c>
      <c r="L3820" s="444">
        <f t="shared" ca="1" si="154"/>
        <v>-3542745619028.0581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-3542745619028.0581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-14761440079.283575</v>
      </c>
      <c r="L3821" s="444">
        <f t="shared" ca="1" si="154"/>
        <v>-3557507059107.3418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-3557507059107.3418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-14822946079.613924</v>
      </c>
      <c r="L3822" s="444">
        <f t="shared" ca="1" si="154"/>
        <v>-3572330005186.9556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-3572330005186.9556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-14884708354.945648</v>
      </c>
      <c r="L3823" s="444">
        <f t="shared" ca="1" si="154"/>
        <v>-3587214713541.9014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-3587214713541.9014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-14946727973.091255</v>
      </c>
      <c r="L3824" s="444">
        <f t="shared" ca="1" si="154"/>
        <v>-3602161441514.9927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-3602161441514.9927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-15009006006.312468</v>
      </c>
      <c r="L3825" s="444">
        <f t="shared" ca="1" si="154"/>
        <v>-3617170447521.3052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-3617170447521.3052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-15071543531.338774</v>
      </c>
      <c r="L3826" s="444">
        <f t="shared" ca="1" si="154"/>
        <v>-3632241991052.644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-3632241991052.644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-15134341629.386017</v>
      </c>
      <c r="L3827" s="444">
        <f t="shared" ca="1" si="154"/>
        <v>-3647376332682.0303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-3647376332682.0303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-15197401386.175127</v>
      </c>
      <c r="L3828" s="444">
        <f t="shared" ca="1" si="154"/>
        <v>-3662573734068.2056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-3662573734068.2056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-15260723891.950857</v>
      </c>
      <c r="L3829" s="444">
        <f t="shared" ca="1" si="154"/>
        <v>-3677834457960.1563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-3677834457960.1563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-15324310241.50065</v>
      </c>
      <c r="L3830" s="444">
        <f t="shared" ca="1" si="154"/>
        <v>-3693158768201.6567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-3693158768201.6567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-15388161534.173569</v>
      </c>
      <c r="L3831" s="444">
        <f t="shared" ca="1" si="154"/>
        <v>-3708546929735.8301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-3708546929735.8301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-15452278873.899292</v>
      </c>
      <c r="L3832" s="444">
        <f t="shared" ca="1" si="154"/>
        <v>-3723999208609.7295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-3723999208609.7295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-15516663369.207207</v>
      </c>
      <c r="L3833" s="444">
        <f t="shared" ref="L3833:L4087" ca="1" si="159">I3833-J3833+K3833</f>
        <v>-3739515871978.9365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-3739515871978.9365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-15581316133.245569</v>
      </c>
      <c r="L3834" s="444">
        <f t="shared" ca="1" si="159"/>
        <v>-3755097188112.1821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-3755097188112.1821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-15646238283.800758</v>
      </c>
      <c r="L3835" s="444">
        <f t="shared" ca="1" si="159"/>
        <v>-3770743426395.9829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-3770743426395.9829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-15711430943.316595</v>
      </c>
      <c r="L3836" s="444">
        <f t="shared" ca="1" si="159"/>
        <v>-3786454857339.2993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-3786454857339.2993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-15776895238.913748</v>
      </c>
      <c r="L3837" s="444">
        <f t="shared" ca="1" si="159"/>
        <v>-3802231752578.2129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-3802231752578.2129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-15842632302.40922</v>
      </c>
      <c r="L3838" s="444">
        <f t="shared" ca="1" si="159"/>
        <v>-3818074384880.6221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-3818074384880.6221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-15908643270.335922</v>
      </c>
      <c r="L3839" s="444">
        <f t="shared" ca="1" si="159"/>
        <v>-3833983028150.958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-3833983028150.958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-15974929283.962324</v>
      </c>
      <c r="L3840" s="444">
        <f t="shared" ca="1" si="159"/>
        <v>-3849957957434.9204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-3849957957434.9204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-16041491489.31217</v>
      </c>
      <c r="L3841" s="444">
        <f t="shared" ca="1" si="159"/>
        <v>-3865999448924.2324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-3865999448924.2324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-16108331037.184303</v>
      </c>
      <c r="L3842" s="444">
        <f t="shared" ca="1" si="159"/>
        <v>-3882107779961.4165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-3882107779961.4165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-16175449083.172569</v>
      </c>
      <c r="L3843" s="444">
        <f t="shared" ca="1" si="159"/>
        <v>-3898283229044.5889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-3898283229044.5889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-16242846787.685787</v>
      </c>
      <c r="L3844" s="444">
        <f t="shared" ca="1" si="159"/>
        <v>-3914526075832.2744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-3914526075832.2744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-16310525315.96781</v>
      </c>
      <c r="L3845" s="444">
        <f t="shared" ca="1" si="159"/>
        <v>-3930836601148.2422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-3930836601148.2422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-16378485838.117674</v>
      </c>
      <c r="L3846" s="444">
        <f t="shared" ca="1" si="159"/>
        <v>-3947215086986.3599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-3947215086986.3599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-16446729529.109835</v>
      </c>
      <c r="L3847" s="444">
        <f t="shared" ca="1" si="159"/>
        <v>-3963661816515.4697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-3963661816515.4697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-16515257568.814457</v>
      </c>
      <c r="L3848" s="444">
        <f t="shared" ca="1" si="159"/>
        <v>-3980177074084.2842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-3980177074084.2842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-16584071142.017851</v>
      </c>
      <c r="L3849" s="444">
        <f t="shared" ca="1" si="159"/>
        <v>-3996761145226.3022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-3996761145226.3022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-16653171438.442924</v>
      </c>
      <c r="L3850" s="444">
        <f t="shared" ca="1" si="159"/>
        <v>-4013414316664.7451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-4013414316664.7451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-16722559652.76977</v>
      </c>
      <c r="L3851" s="444">
        <f t="shared" ca="1" si="159"/>
        <v>-4030136876317.5146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-4030136876317.5146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-16792236984.656311</v>
      </c>
      <c r="L3852" s="444">
        <f t="shared" ca="1" si="159"/>
        <v>-4046929113302.1709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-4046929113302.1709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-16862204638.759045</v>
      </c>
      <c r="L3853" s="444">
        <f t="shared" ca="1" si="159"/>
        <v>-4063791317940.9302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-4063791317940.9302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-16932463824.753874</v>
      </c>
      <c r="L3854" s="444">
        <f t="shared" ca="1" si="159"/>
        <v>-4080723781765.6841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-4080723781765.6841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-17003015757.357018</v>
      </c>
      <c r="L3855" s="444">
        <f t="shared" ca="1" si="159"/>
        <v>-4097726797523.041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-4097726797523.041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-17073861656.346004</v>
      </c>
      <c r="L3856" s="444">
        <f t="shared" ca="1" si="159"/>
        <v>-4114800659179.3872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-4114800659179.3872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-17145002746.58078</v>
      </c>
      <c r="L3857" s="444">
        <f t="shared" ca="1" si="159"/>
        <v>-4131945661925.9678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-4131945661925.9678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-17216440258.024864</v>
      </c>
      <c r="L3858" s="444">
        <f t="shared" ca="1" si="159"/>
        <v>-4149162102183.9927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-4149162102183.9927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-17288175425.766636</v>
      </c>
      <c r="L3859" s="444">
        <f t="shared" ca="1" si="159"/>
        <v>-4166450277609.7593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-4166450277609.7593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-17360209490.040665</v>
      </c>
      <c r="L3860" s="444">
        <f t="shared" ca="1" si="159"/>
        <v>-4183810487099.7998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-4183810487099.7998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-17432543696.249165</v>
      </c>
      <c r="L3861" s="444">
        <f t="shared" ca="1" si="159"/>
        <v>-4201243030796.0488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-4201243030796.0488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-17505179294.983536</v>
      </c>
      <c r="L3862" s="444">
        <f t="shared" ca="1" si="159"/>
        <v>-4218748210091.0322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-4218748210091.0322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-17578117542.045967</v>
      </c>
      <c r="L3863" s="444">
        <f t="shared" ca="1" si="159"/>
        <v>-4236326327633.0781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-4236326327633.0781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-17651359698.471157</v>
      </c>
      <c r="L3864" s="444">
        <f t="shared" ca="1" si="159"/>
        <v>-4253977687331.5493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-4253977687331.5493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-17724907030.548122</v>
      </c>
      <c r="L3865" s="444">
        <f t="shared" ca="1" si="159"/>
        <v>-4271702594362.0977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-4271702594362.0977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-17798760809.842072</v>
      </c>
      <c r="L3866" s="444">
        <f t="shared" ca="1" si="159"/>
        <v>-4289501355171.9399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-4289501355171.9399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-17872922313.216415</v>
      </c>
      <c r="L3867" s="444">
        <f t="shared" ca="1" si="159"/>
        <v>-4307374277485.1563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-4307374277485.1563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-17947392822.854816</v>
      </c>
      <c r="L3868" s="444">
        <f t="shared" ca="1" si="159"/>
        <v>-4325321670308.0112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-4325321670308.0112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-18022173626.283379</v>
      </c>
      <c r="L3869" s="444">
        <f t="shared" ca="1" si="159"/>
        <v>-4343343843934.2944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-4343343843934.2944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-18097266016.392895</v>
      </c>
      <c r="L3870" s="444">
        <f t="shared" ca="1" si="159"/>
        <v>-4361441109950.6875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-4361441109950.6875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-18172671291.461197</v>
      </c>
      <c r="L3871" s="444">
        <f t="shared" ca="1" si="159"/>
        <v>-4379613781242.1489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-4379613781242.1489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-18248390755.175617</v>
      </c>
      <c r="L3872" s="444">
        <f t="shared" ca="1" si="159"/>
        <v>-4397862171997.3247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-4397862171997.3247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-18324425716.655518</v>
      </c>
      <c r="L3873" s="444">
        <f t="shared" ca="1" si="159"/>
        <v>-4416186597713.9805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-4416186597713.9805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-18400777490.474918</v>
      </c>
      <c r="L3874" s="444">
        <f t="shared" ca="1" si="159"/>
        <v>-4434587375204.4551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-4434587375204.4551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-18477447396.68523</v>
      </c>
      <c r="L3875" s="444">
        <f t="shared" ca="1" si="159"/>
        <v>-4453064822601.1406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-4453064822601.1406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-18554436760.838085</v>
      </c>
      <c r="L3876" s="444">
        <f t="shared" ca="1" si="159"/>
        <v>-4471619259361.9785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-4471619259361.9785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-18631746914.008244</v>
      </c>
      <c r="L3877" s="444">
        <f t="shared" ca="1" si="159"/>
        <v>-4490251006275.9863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-4490251006275.9863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-18709379192.816608</v>
      </c>
      <c r="L3878" s="444">
        <f t="shared" ca="1" si="159"/>
        <v>-4508960385468.8027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-4508960385468.8027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-18787334939.453346</v>
      </c>
      <c r="L3879" s="444">
        <f t="shared" ca="1" si="159"/>
        <v>-4527747720408.2559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-4527747720408.2559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-18865615501.701065</v>
      </c>
      <c r="L3880" s="444">
        <f t="shared" ca="1" si="159"/>
        <v>-4546613335909.957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-4546613335909.957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-18944222232.958153</v>
      </c>
      <c r="L3881" s="444">
        <f t="shared" ca="1" si="159"/>
        <v>-4565557558142.915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-4565557558142.915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-19023156492.262146</v>
      </c>
      <c r="L3882" s="444">
        <f t="shared" ca="1" si="159"/>
        <v>-4584580714635.1768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-4584580714635.1768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-19102419644.313236</v>
      </c>
      <c r="L3883" s="444">
        <f t="shared" ca="1" si="159"/>
        <v>-4603683134279.4902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-4603683134279.4902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-19182013059.497875</v>
      </c>
      <c r="L3884" s="444">
        <f t="shared" ca="1" si="159"/>
        <v>-4622865147338.9883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-4622865147338.9883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-19261938113.912453</v>
      </c>
      <c r="L3885" s="444">
        <f t="shared" ca="1" si="159"/>
        <v>-4642127085452.9004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-4642127085452.9004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-19342196189.387085</v>
      </c>
      <c r="L3886" s="444">
        <f t="shared" ca="1" si="159"/>
        <v>-4661469281642.2871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-4661469281642.2871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-19422788673.509529</v>
      </c>
      <c r="L3887" s="444">
        <f t="shared" ca="1" si="159"/>
        <v>-4680892070315.7969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-4680892070315.7969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-19503716959.649155</v>
      </c>
      <c r="L3888" s="444">
        <f t="shared" ca="1" si="159"/>
        <v>-4700395787275.4463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-4700395787275.4463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-19584982446.981026</v>
      </c>
      <c r="L3889" s="444">
        <f t="shared" ca="1" si="159"/>
        <v>-4719980769722.4277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-4719980769722.4277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-19666586540.510117</v>
      </c>
      <c r="L3890" s="444">
        <f t="shared" ca="1" si="159"/>
        <v>-4739647356262.9375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-4739647356262.9375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-19748530651.095573</v>
      </c>
      <c r="L3891" s="444">
        <f t="shared" ca="1" si="159"/>
        <v>-4759395886914.0332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-4759395886914.0332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-19830816195.47514</v>
      </c>
      <c r="L3892" s="444">
        <f t="shared" ca="1" si="159"/>
        <v>-4779226703109.5088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-4779226703109.5088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-19913444596.289619</v>
      </c>
      <c r="L3893" s="444">
        <f t="shared" ca="1" si="159"/>
        <v>-4799140147705.7988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-4799140147705.7988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-19996417282.107494</v>
      </c>
      <c r="L3894" s="444">
        <f t="shared" ca="1" si="159"/>
        <v>-4819136564987.9063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-4819136564987.9063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-20079735687.449608</v>
      </c>
      <c r="L3895" s="444">
        <f t="shared" ca="1" si="159"/>
        <v>-4839216300675.3555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-4839216300675.3555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-20163401252.81398</v>
      </c>
      <c r="L3896" s="444">
        <f t="shared" ca="1" si="159"/>
        <v>-4859379701928.1699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-4859379701928.1699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-20247415424.700706</v>
      </c>
      <c r="L3897" s="444">
        <f t="shared" ca="1" si="159"/>
        <v>-4879627117352.8711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-4879627117352.8711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-20331779655.636963</v>
      </c>
      <c r="L3898" s="444">
        <f t="shared" ca="1" si="159"/>
        <v>-4899958897008.5078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-4899958897008.5078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-20416495404.202114</v>
      </c>
      <c r="L3899" s="444">
        <f t="shared" ca="1" si="159"/>
        <v>-4920375392412.71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-4920375392412.71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-20501564135.052959</v>
      </c>
      <c r="L3900" s="444">
        <f t="shared" ca="1" si="159"/>
        <v>-4940876956547.7627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-4940876956547.7627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-20586987318.949013</v>
      </c>
      <c r="L3901" s="444">
        <f t="shared" ca="1" si="159"/>
        <v>-4961463943866.7119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-4961463943866.7119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-20672766432.777966</v>
      </c>
      <c r="L3902" s="444">
        <f t="shared" ca="1" si="159"/>
        <v>-4982136710299.4902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-4982136710299.4902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-20758902959.581207</v>
      </c>
      <c r="L3903" s="444">
        <f t="shared" ca="1" si="159"/>
        <v>-5002895613259.0713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-5002895613259.0713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-20845398388.579464</v>
      </c>
      <c r="L3904" s="444">
        <f t="shared" ca="1" si="159"/>
        <v>-5023741011647.6504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-5023741011647.6504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-20932254215.198544</v>
      </c>
      <c r="L3905" s="444">
        <f t="shared" ca="1" si="159"/>
        <v>-5044673265862.8486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-5044673265862.8486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-21019471941.095203</v>
      </c>
      <c r="L3906" s="444">
        <f t="shared" ca="1" si="159"/>
        <v>-5065692737803.9434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-5065692737803.9434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-21107053074.183098</v>
      </c>
      <c r="L3907" s="444">
        <f t="shared" ca="1" si="159"/>
        <v>-5086799790878.126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-5086799790878.126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-21194999128.658859</v>
      </c>
      <c r="L3908" s="444">
        <f t="shared" ca="1" si="159"/>
        <v>-5107994790006.7852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-5107994790006.7852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-21283311625.028271</v>
      </c>
      <c r="L3909" s="444">
        <f t="shared" ca="1" si="159"/>
        <v>-5129278101631.8135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-5129278101631.8135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-21371992090.132557</v>
      </c>
      <c r="L3910" s="444">
        <f t="shared" ca="1" si="159"/>
        <v>-5150650093721.9463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-5150650093721.9463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-21461042057.174774</v>
      </c>
      <c r="L3911" s="444">
        <f t="shared" ca="1" si="159"/>
        <v>-5172111135779.1211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-5172111135779.1211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-21550463065.746338</v>
      </c>
      <c r="L3912" s="444">
        <f t="shared" ca="1" si="159"/>
        <v>-5193661598844.8672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-5193661598844.8672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-21640256661.853615</v>
      </c>
      <c r="L3913" s="444">
        <f t="shared" ca="1" si="159"/>
        <v>-5215301855506.7207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-5215301855506.7207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-21730424397.944668</v>
      </c>
      <c r="L3914" s="444">
        <f t="shared" ca="1" si="159"/>
        <v>-5237032279904.665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-5237032279904.665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-21820967832.936104</v>
      </c>
      <c r="L3915" s="444">
        <f t="shared" ca="1" si="159"/>
        <v>-5258853247737.6016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-5258853247737.6016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-21911888532.240005</v>
      </c>
      <c r="L3916" s="444">
        <f t="shared" ca="1" si="159"/>
        <v>-5280765136269.8418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-5280765136269.8418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-22003188067.791008</v>
      </c>
      <c r="L3917" s="444">
        <f t="shared" ca="1" si="159"/>
        <v>-5302768324337.6328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-5302768324337.6328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-22094868018.073471</v>
      </c>
      <c r="L3918" s="444">
        <f t="shared" ca="1" si="159"/>
        <v>-5324863192355.7061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-5324863192355.7061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-22186929968.148773</v>
      </c>
      <c r="L3919" s="444">
        <f t="shared" ca="1" si="159"/>
        <v>-5347050122323.8545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-5347050122323.8545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-22279375509.682728</v>
      </c>
      <c r="L3920" s="444">
        <f t="shared" ca="1" si="159"/>
        <v>-5369329497833.5371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-5369329497833.5371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-22372206240.973072</v>
      </c>
      <c r="L3921" s="444">
        <f t="shared" ca="1" si="159"/>
        <v>-5391701704074.5098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-5391701704074.5098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-22465423766.977123</v>
      </c>
      <c r="L3922" s="444">
        <f t="shared" ca="1" si="159"/>
        <v>-5414167127841.4873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-5414167127841.4873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-22559029699.339531</v>
      </c>
      <c r="L3923" s="444">
        <f t="shared" ca="1" si="159"/>
        <v>-5436726157540.8271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-5436726157540.8271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-22653025656.420113</v>
      </c>
      <c r="L3924" s="444">
        <f t="shared" ca="1" si="159"/>
        <v>-5459379183197.2471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-5459379183197.2471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-22747413263.321861</v>
      </c>
      <c r="L3925" s="444">
        <f t="shared" ca="1" si="159"/>
        <v>-5482126596460.5693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-5482126596460.5693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-22842194151.919037</v>
      </c>
      <c r="L3926" s="444">
        <f t="shared" ca="1" si="159"/>
        <v>-5504968790612.4883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-5504968790612.4883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-22937369960.885368</v>
      </c>
      <c r="L3927" s="444">
        <f t="shared" ca="1" si="159"/>
        <v>-5527906160573.374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-5527906160573.374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-23032942335.722393</v>
      </c>
      <c r="L3928" s="444">
        <f t="shared" ca="1" si="159"/>
        <v>-5550939102909.0967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-5550939102909.0967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-23128912928.787903</v>
      </c>
      <c r="L3929" s="444">
        <f t="shared" ca="1" si="159"/>
        <v>-5574068015837.8848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-5574068015837.8848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-23225283399.32452</v>
      </c>
      <c r="L3930" s="444">
        <f t="shared" ca="1" si="159"/>
        <v>-5597293299237.209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-5597293299237.209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-23322055413.488369</v>
      </c>
      <c r="L3931" s="444">
        <f t="shared" ca="1" si="159"/>
        <v>-5620615354650.6973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-5620615354650.6973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-23419230644.377907</v>
      </c>
      <c r="L3932" s="444">
        <f t="shared" ca="1" si="159"/>
        <v>-5644034585295.0752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-5644034585295.0752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-23516810772.062813</v>
      </c>
      <c r="L3933" s="444">
        <f t="shared" ca="1" si="159"/>
        <v>-5667551396067.1377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-5667551396067.1377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-23614797483.613075</v>
      </c>
      <c r="L3934" s="444">
        <f t="shared" ca="1" si="159"/>
        <v>-5691166193550.751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-5691166193550.751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-23713192473.128128</v>
      </c>
      <c r="L3935" s="444">
        <f t="shared" ca="1" si="159"/>
        <v>-5714879386023.8789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-5714879386023.8789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-23811997441.766163</v>
      </c>
      <c r="L3936" s="444">
        <f t="shared" ca="1" si="159"/>
        <v>-5738691383465.6455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-5738691383465.6455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-23911214097.773521</v>
      </c>
      <c r="L3937" s="444">
        <f t="shared" ca="1" si="159"/>
        <v>-5762602597563.4189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-5762602597563.4189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-24010844156.514244</v>
      </c>
      <c r="L3938" s="444">
        <f t="shared" ca="1" si="159"/>
        <v>-5786613441719.9336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-5786613441719.9336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-24110889340.499722</v>
      </c>
      <c r="L3939" s="444">
        <f t="shared" ca="1" si="159"/>
        <v>-5810724331060.4336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-5810724331060.4336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-24211351379.418472</v>
      </c>
      <c r="L3940" s="444">
        <f t="shared" ca="1" si="159"/>
        <v>-5834935682439.8525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-5834935682439.8525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-24312232010.166054</v>
      </c>
      <c r="L3941" s="444">
        <f t="shared" ca="1" si="159"/>
        <v>-5859247914450.0186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-5859247914450.0186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-24413532976.875076</v>
      </c>
      <c r="L3942" s="444">
        <f t="shared" ca="1" si="159"/>
        <v>-5883661447426.8936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-5883661447426.8936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-24515256030.945389</v>
      </c>
      <c r="L3943" s="444">
        <f t="shared" ca="1" si="159"/>
        <v>-5908176703457.8389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-5908176703457.8389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-24617402931.074329</v>
      </c>
      <c r="L3944" s="444">
        <f t="shared" ca="1" si="159"/>
        <v>-5932794106388.9131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-5932794106388.9131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-24719975443.287136</v>
      </c>
      <c r="L3945" s="444">
        <f t="shared" ca="1" si="159"/>
        <v>-5957514081832.2002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-5957514081832.2002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-24822975340.967499</v>
      </c>
      <c r="L3946" s="444">
        <f t="shared" ca="1" si="159"/>
        <v>-5982337057173.168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-5982337057173.168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-24926404404.888199</v>
      </c>
      <c r="L3947" s="444">
        <f t="shared" ca="1" si="159"/>
        <v>-6007263461578.0566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-6007263461578.0566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-25030264423.241901</v>
      </c>
      <c r="L3948" s="444">
        <f t="shared" ca="1" si="159"/>
        <v>-6032293726001.2988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-6032293726001.2988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-25134557191.672077</v>
      </c>
      <c r="L3949" s="444">
        <f t="shared" ca="1" si="159"/>
        <v>-6057428283192.9707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-6057428283192.9707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-25239284513.304043</v>
      </c>
      <c r="L3950" s="444">
        <f t="shared" ca="1" si="159"/>
        <v>-6082667567706.2744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-6082667567706.2744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-25344448198.776142</v>
      </c>
      <c r="L3951" s="444">
        <f t="shared" ca="1" si="159"/>
        <v>-6108012015905.0508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-6108012015905.0508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-25450050066.271046</v>
      </c>
      <c r="L3952" s="444">
        <f t="shared" ca="1" si="159"/>
        <v>-6133462065971.3223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-6133462065971.3223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-25556091941.547176</v>
      </c>
      <c r="L3953" s="444">
        <f t="shared" ca="1" si="159"/>
        <v>-6159018157912.8691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-6159018157912.8691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-25662575657.970287</v>
      </c>
      <c r="L3954" s="444">
        <f t="shared" ca="1" si="159"/>
        <v>-6184680733570.8398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-6184680733570.8398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-25769503056.545166</v>
      </c>
      <c r="L3955" s="444">
        <f t="shared" ca="1" si="159"/>
        <v>-6210450236627.3848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-6210450236627.3848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-25876875985.947437</v>
      </c>
      <c r="L3956" s="444">
        <f t="shared" ca="1" si="159"/>
        <v>-6236327112613.332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-6236327112613.332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-25984696302.55555</v>
      </c>
      <c r="L3957" s="444">
        <f t="shared" ca="1" si="159"/>
        <v>-6262311808915.8877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-6262311808915.8877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-26092965870.482864</v>
      </c>
      <c r="L3958" s="444">
        <f t="shared" ca="1" si="159"/>
        <v>-6288404774786.3701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-6288404774786.3701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-26201686561.609875</v>
      </c>
      <c r="L3959" s="444">
        <f t="shared" ca="1" si="159"/>
        <v>-6314606461347.9805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-6314606461347.9805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-26310860255.616585</v>
      </c>
      <c r="L3960" s="444">
        <f t="shared" ca="1" si="159"/>
        <v>-6340917321603.5967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-6340917321603.5967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-26420488840.014984</v>
      </c>
      <c r="L3961" s="444">
        <f t="shared" ca="1" si="159"/>
        <v>-6367337810443.6113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-6367337810443.6113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-26530574210.181713</v>
      </c>
      <c r="L3962" s="444">
        <f t="shared" ca="1" si="159"/>
        <v>-6393868384653.793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-6393868384653.793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-26641118269.390804</v>
      </c>
      <c r="L3963" s="444">
        <f t="shared" ca="1" si="159"/>
        <v>-6420509502923.1836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-6420509502923.1836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-26752122928.8466</v>
      </c>
      <c r="L3964" s="444">
        <f t="shared" ca="1" si="159"/>
        <v>-6447261625852.0303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-6447261625852.0303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-26863590107.716793</v>
      </c>
      <c r="L3965" s="444">
        <f t="shared" ca="1" si="159"/>
        <v>-6474125215959.7471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-6474125215959.7471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-26975521733.165611</v>
      </c>
      <c r="L3966" s="444">
        <f t="shared" ca="1" si="159"/>
        <v>-6501100737692.9131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-6501100737692.9131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-27087919740.387138</v>
      </c>
      <c r="L3967" s="444">
        <f t="shared" ca="1" si="159"/>
        <v>-6528188657433.2998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-6528188657433.2998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-27200786072.638748</v>
      </c>
      <c r="L3968" s="444">
        <f t="shared" ca="1" si="159"/>
        <v>-6555389443505.9385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-6555389443505.9385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-27314122681.274742</v>
      </c>
      <c r="L3969" s="444">
        <f t="shared" ca="1" si="159"/>
        <v>-6582703566187.2129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-6582703566187.2129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-27427931525.780052</v>
      </c>
      <c r="L3970" s="444">
        <f t="shared" ca="1" si="159"/>
        <v>-6610131497712.9932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-6610131497712.9932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-27542214573.804138</v>
      </c>
      <c r="L3971" s="444">
        <f t="shared" ca="1" si="159"/>
        <v>-6637673712286.7969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-6637673712286.7969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-27656973801.194988</v>
      </c>
      <c r="L3972" s="444">
        <f t="shared" ca="1" si="159"/>
        <v>-6665330686087.9922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-6665330686087.9922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-27772211192.033298</v>
      </c>
      <c r="L3973" s="444">
        <f t="shared" ca="1" si="159"/>
        <v>-6693102897280.0254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-6693102897280.0254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-27887928738.666771</v>
      </c>
      <c r="L3974" s="444">
        <f t="shared" ca="1" si="159"/>
        <v>-6720990826018.6924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-6720990826018.6924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-28004128441.744553</v>
      </c>
      <c r="L3975" s="444">
        <f t="shared" ca="1" si="159"/>
        <v>-6748994954460.4365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-6748994954460.4365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-28120812310.25182</v>
      </c>
      <c r="L3976" s="444">
        <f t="shared" ca="1" si="159"/>
        <v>-6777115766770.6885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-6777115766770.6885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-28237982361.544537</v>
      </c>
      <c r="L3977" s="444">
        <f t="shared" ca="1" si="159"/>
        <v>-6805353749132.2334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-6805353749132.2334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-28355640621.384304</v>
      </c>
      <c r="L3978" s="444">
        <f t="shared" ca="1" si="159"/>
        <v>-6833709389753.6182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-6833709389753.6182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-28473789123.973408</v>
      </c>
      <c r="L3979" s="444">
        <f t="shared" ca="1" si="159"/>
        <v>-6862183178877.5918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-6862183178877.5918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-28592429911.989964</v>
      </c>
      <c r="L3980" s="444">
        <f t="shared" ca="1" si="159"/>
        <v>-6890775608789.582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-6890775608789.582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-28711565036.623253</v>
      </c>
      <c r="L3981" s="444">
        <f t="shared" ca="1" si="159"/>
        <v>-6919487173826.2051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-6919487173826.2051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-28831196557.609188</v>
      </c>
      <c r="L3982" s="444">
        <f t="shared" ca="1" si="159"/>
        <v>-6948318370383.8145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-6948318370383.8145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-28951326543.265892</v>
      </c>
      <c r="L3983" s="444">
        <f t="shared" ca="1" si="159"/>
        <v>-6977269696927.0801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-6977269696927.0801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-29071957070.529499</v>
      </c>
      <c r="L3984" s="444">
        <f t="shared" ca="1" si="159"/>
        <v>-7006341653997.6094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-7006341653997.6094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-29193090224.99004</v>
      </c>
      <c r="L3985" s="444">
        <f t="shared" ca="1" si="159"/>
        <v>-7035534744222.5996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-7035534744222.5996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-29314728100.927498</v>
      </c>
      <c r="L3986" s="444">
        <f t="shared" ca="1" si="159"/>
        <v>-7064849472323.5273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-7064849472323.5273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-29436872801.348026</v>
      </c>
      <c r="L3987" s="444">
        <f t="shared" ca="1" si="159"/>
        <v>-7094286345124.875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-7094286345124.875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-29559526438.020317</v>
      </c>
      <c r="L3988" s="444">
        <f t="shared" ca="1" si="159"/>
        <v>-7123845871562.8955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-7123845871562.8955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-29682691131.512066</v>
      </c>
      <c r="L3989" s="444">
        <f t="shared" ca="1" si="159"/>
        <v>-7153528562694.4072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-7153528562694.4072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-29806369011.226696</v>
      </c>
      <c r="L3990" s="444">
        <f t="shared" ca="1" si="159"/>
        <v>-7183334931705.6338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-7183334931705.6338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-29930562215.440144</v>
      </c>
      <c r="L3991" s="444">
        <f t="shared" ca="1" si="159"/>
        <v>-7213265493921.0742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-7213265493921.0742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-30055272891.337811</v>
      </c>
      <c r="L3992" s="444">
        <f t="shared" ca="1" si="159"/>
        <v>-7243320766812.4121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-7243320766812.4121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-30180503195.051712</v>
      </c>
      <c r="L3993" s="444">
        <f t="shared" ca="1" si="159"/>
        <v>-7273501270007.4639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-7273501270007.4639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-30306255291.697765</v>
      </c>
      <c r="L3994" s="444">
        <f t="shared" ca="1" si="159"/>
        <v>-7303807525299.1621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-7303807525299.1621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-30432531355.413174</v>
      </c>
      <c r="L3995" s="444">
        <f t="shared" ca="1" si="159"/>
        <v>-7334240056654.5752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-7334240056654.5752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-30559333569.394066</v>
      </c>
      <c r="L3996" s="444">
        <f t="shared" ca="1" si="159"/>
        <v>-7364799390223.9697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-7364799390223.9697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-30686664125.933212</v>
      </c>
      <c r="L3997" s="444">
        <f t="shared" ca="1" si="159"/>
        <v>-7395486054349.9033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-7395486054349.9033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-30814525226.457932</v>
      </c>
      <c r="L3998" s="444">
        <f t="shared" ca="1" si="159"/>
        <v>-7426300579576.3613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-7426300579576.3613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-30942919081.568172</v>
      </c>
      <c r="L3999" s="444">
        <f t="shared" ca="1" si="159"/>
        <v>-7457243498657.9297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-7457243498657.9297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-31071847911.074703</v>
      </c>
      <c r="L4000" s="444">
        <f t="shared" ca="1" si="159"/>
        <v>-7488315346569.0039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-7488315346569.0039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-31201313944.037518</v>
      </c>
      <c r="L4001" s="444">
        <f t="shared" ca="1" si="159"/>
        <v>-7519516660513.041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-7519516660513.041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-31331319418.804337</v>
      </c>
      <c r="L4002" s="444">
        <f t="shared" ca="1" si="159"/>
        <v>-7550847979931.8457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-7550847979931.8457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-31461866583.049362</v>
      </c>
      <c r="L4003" s="444">
        <f t="shared" ca="1" si="159"/>
        <v>-7582309846514.8955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-7582309846514.8955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-31592957693.812065</v>
      </c>
      <c r="L4004" s="444">
        <f t="shared" ca="1" si="159"/>
        <v>-7613902804208.708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-7613902804208.708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-31724595017.536278</v>
      </c>
      <c r="L4005" s="444">
        <f t="shared" ca="1" si="159"/>
        <v>-7645627399226.2441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-7645627399226.2441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-31856780830.109348</v>
      </c>
      <c r="L4006" s="444">
        <f t="shared" ca="1" si="159"/>
        <v>-7677484180056.3535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-7677484180056.3535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-31989517416.901474</v>
      </c>
      <c r="L4007" s="444">
        <f t="shared" ca="1" si="159"/>
        <v>-7709473697473.2549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-7709473697473.2549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-32122807072.805233</v>
      </c>
      <c r="L4008" s="444">
        <f t="shared" ca="1" si="159"/>
        <v>-7741596504546.0605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-7741596504546.0605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-32256652102.275253</v>
      </c>
      <c r="L4009" s="444">
        <f t="shared" ca="1" si="159"/>
        <v>-7773853156648.3359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-7773853156648.3359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-32391054819.368065</v>
      </c>
      <c r="L4010" s="444">
        <f t="shared" ca="1" si="159"/>
        <v>-7806244211467.7041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-7806244211467.7041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-32526017547.782101</v>
      </c>
      <c r="L4011" s="444">
        <f t="shared" ca="1" si="159"/>
        <v>-7838770229015.4863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-7838770229015.4863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-32661542620.897861</v>
      </c>
      <c r="L4012" s="444">
        <f t="shared" ca="1" si="159"/>
        <v>-7871431771636.3838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-7871431771636.3838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-32797632381.818264</v>
      </c>
      <c r="L4013" s="444">
        <f t="shared" ca="1" si="159"/>
        <v>-7904229404018.2021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-7904229404018.2021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-32934289183.40918</v>
      </c>
      <c r="L4014" s="444">
        <f t="shared" ca="1" si="159"/>
        <v>-7937163693201.6113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-7937163693201.6113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-33071515388.340046</v>
      </c>
      <c r="L4015" s="444">
        <f t="shared" ca="1" si="159"/>
        <v>-7970235208589.9512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-7970235208589.9512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-33209313369.124802</v>
      </c>
      <c r="L4016" s="444">
        <f t="shared" ca="1" si="159"/>
        <v>-8003444521959.0762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-8003444521959.0762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-33347685508.162815</v>
      </c>
      <c r="L4017" s="444">
        <f t="shared" ca="1" si="159"/>
        <v>-8036792207467.2393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-8036792207467.2393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-33486634197.780163</v>
      </c>
      <c r="L4018" s="444">
        <f t="shared" ca="1" si="159"/>
        <v>-8070278841665.0195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-8070278841665.0195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-33626161840.270908</v>
      </c>
      <c r="L4019" s="444">
        <f t="shared" ca="1" si="159"/>
        <v>-8103905003505.29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-8103905003505.29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-33766270847.938709</v>
      </c>
      <c r="L4020" s="444">
        <f t="shared" ca="1" si="159"/>
        <v>-8137671274353.2285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-8137671274353.2285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-33906963643.138454</v>
      </c>
      <c r="L4021" s="444">
        <f t="shared" ca="1" si="159"/>
        <v>-8171578237996.3672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-8171578237996.3672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-34048242658.318195</v>
      </c>
      <c r="L4022" s="444">
        <f t="shared" ca="1" si="159"/>
        <v>-8205626480654.6855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-8205626480654.6855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-34190110336.061188</v>
      </c>
      <c r="L4023" s="444">
        <f t="shared" ca="1" si="159"/>
        <v>-8239816590990.7471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-8239816590990.7471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-34332569129.128117</v>
      </c>
      <c r="L4024" s="444">
        <f t="shared" ca="1" si="159"/>
        <v>-8274149160119.875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-8274149160119.875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-34475621500.499481</v>
      </c>
      <c r="L4025" s="444">
        <f t="shared" ca="1" si="159"/>
        <v>-8308624781620.374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-8308624781620.374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-34619269923.418221</v>
      </c>
      <c r="L4026" s="444">
        <f t="shared" ca="1" si="159"/>
        <v>-8343244051543.792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-8343244051543.792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-34763516881.432465</v>
      </c>
      <c r="L4027" s="444">
        <f t="shared" ca="1" si="159"/>
        <v>-8378007568425.2246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-8378007568425.2246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-34908364868.438438</v>
      </c>
      <c r="L4028" s="444">
        <f t="shared" ca="1" si="159"/>
        <v>-8412915933293.6631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-8412915933293.6631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-35053816388.723595</v>
      </c>
      <c r="L4029" s="444">
        <f t="shared" ca="1" si="159"/>
        <v>-8447969749682.3867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-8447969749682.3867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-35199873957.009941</v>
      </c>
      <c r="L4030" s="444">
        <f t="shared" ca="1" si="159"/>
        <v>-8483169623639.3965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-8483169623639.3965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-35346540098.49749</v>
      </c>
      <c r="L4031" s="444">
        <f t="shared" ca="1" si="159"/>
        <v>-8518516163737.8936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-8518516163737.8936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-35493817348.90789</v>
      </c>
      <c r="L4032" s="444">
        <f t="shared" ca="1" si="159"/>
        <v>-8554009981086.8018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-8554009981086.8018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-35641708254.528343</v>
      </c>
      <c r="L4033" s="444">
        <f t="shared" ca="1" si="159"/>
        <v>-8589651689341.3301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-8589651689341.3301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-35790215372.255539</v>
      </c>
      <c r="L4034" s="444">
        <f t="shared" ca="1" si="159"/>
        <v>-8625441904713.5859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-8625441904713.5859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-35939341269.639938</v>
      </c>
      <c r="L4035" s="444">
        <f t="shared" ca="1" si="159"/>
        <v>-8661381245983.2256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-8661381245983.2256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-36089088524.930107</v>
      </c>
      <c r="L4036" s="444">
        <f t="shared" ca="1" si="159"/>
        <v>-8697470334508.1553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-8697470334508.1553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-36239459727.11731</v>
      </c>
      <c r="L4037" s="444">
        <f t="shared" ca="1" si="159"/>
        <v>-8733709794235.2725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-8733709794235.2725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-36390457475.980301</v>
      </c>
      <c r="L4038" s="444">
        <f t="shared" ca="1" si="159"/>
        <v>-8770100251711.2529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-8770100251711.2529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-36542084382.130219</v>
      </c>
      <c r="L4039" s="444">
        <f t="shared" ca="1" si="159"/>
        <v>-8806642336093.3828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-8806642336093.3828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-36694343067.055763</v>
      </c>
      <c r="L4040" s="444">
        <f t="shared" ca="1" si="159"/>
        <v>-8843336679160.4395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-8843336679160.4395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-36847236163.168495</v>
      </c>
      <c r="L4041" s="444">
        <f t="shared" ca="1" si="159"/>
        <v>-8880183915323.6074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-8880183915323.6074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-37000766313.848366</v>
      </c>
      <c r="L4042" s="444">
        <f t="shared" ca="1" si="159"/>
        <v>-8917184681637.4551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-8917184681637.4551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-37154936173.489395</v>
      </c>
      <c r="L4043" s="444">
        <f t="shared" ca="1" si="159"/>
        <v>-8954339617810.9453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-8954339617810.9453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-37309748407.545609</v>
      </c>
      <c r="L4044" s="444">
        <f t="shared" ca="1" si="159"/>
        <v>-8991649366218.4902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-8991649366218.4902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-37465205692.577042</v>
      </c>
      <c r="L4045" s="444">
        <f t="shared" ca="1" si="159"/>
        <v>-9029114571911.0664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-9029114571911.0664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-37621310716.296112</v>
      </c>
      <c r="L4046" s="444">
        <f t="shared" ca="1" si="159"/>
        <v>-9066735882627.3633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-9066735882627.3633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-37778066177.614014</v>
      </c>
      <c r="L4047" s="444">
        <f t="shared" ca="1" si="159"/>
        <v>-9104513948804.9766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-9104513948804.9766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-37935474786.687401</v>
      </c>
      <c r="L4048" s="444">
        <f t="shared" ca="1" si="159"/>
        <v>-9142449423591.6641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-9142449423591.6641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-38093539264.965263</v>
      </c>
      <c r="L4049" s="444">
        <f t="shared" ca="1" si="159"/>
        <v>-9180542962856.6289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-9180542962856.6289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-38252262345.235954</v>
      </c>
      <c r="L4050" s="444">
        <f t="shared" ca="1" si="159"/>
        <v>-9218795225201.8652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-9218795225201.8652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-38411646771.674438</v>
      </c>
      <c r="L4051" s="444">
        <f t="shared" ca="1" si="159"/>
        <v>-9257206871973.5391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-9257206871973.5391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-38571695299.889748</v>
      </c>
      <c r="L4052" s="444">
        <f t="shared" ca="1" si="159"/>
        <v>-9295778567273.4297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-9295778567273.4297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-38732410696.972626</v>
      </c>
      <c r="L4053" s="444">
        <f t="shared" ca="1" si="159"/>
        <v>-9334510977970.4023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-9334510977970.4023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-38893795741.543343</v>
      </c>
      <c r="L4054" s="444">
        <f t="shared" ca="1" si="159"/>
        <v>-9373404773711.9453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-9373404773711.9453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-39055853223.799774</v>
      </c>
      <c r="L4055" s="444">
        <f t="shared" ca="1" si="159"/>
        <v>-9412460626935.7441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-9412460626935.7441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-39218585945.565598</v>
      </c>
      <c r="L4056" s="444">
        <f t="shared" ca="1" si="159"/>
        <v>-9451679212881.3105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-9451679212881.3105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-39381996720.338791</v>
      </c>
      <c r="L4057" s="444">
        <f t="shared" ca="1" si="159"/>
        <v>-9491061209601.6484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-9491061209601.6484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-39546088373.340202</v>
      </c>
      <c r="L4058" s="444">
        <f t="shared" ca="1" si="159"/>
        <v>-9530607297974.9883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-9530607297974.9883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-39710863741.562454</v>
      </c>
      <c r="L4059" s="444">
        <f t="shared" ca="1" si="159"/>
        <v>-9570318161716.5508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-9570318161716.5508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-39876325673.818962</v>
      </c>
      <c r="L4060" s="444">
        <f t="shared" ca="1" si="159"/>
        <v>-9610194487390.3691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-9610194487390.3691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-40042477030.793205</v>
      </c>
      <c r="L4061" s="444">
        <f t="shared" ca="1" si="159"/>
        <v>-9650236964421.1621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-9650236964421.1621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-40209320685.088173</v>
      </c>
      <c r="L4062" s="444">
        <f t="shared" ca="1" si="159"/>
        <v>-9690446285106.25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-9690446285106.25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-40376859521.276039</v>
      </c>
      <c r="L4063" s="444">
        <f t="shared" ca="1" si="159"/>
        <v>-9730823144627.5254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-9730823144627.5254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-40545096435.948021</v>
      </c>
      <c r="L4064" s="444">
        <f t="shared" ca="1" si="159"/>
        <v>-9771368241063.4727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-9771368241063.4727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-40714034337.764465</v>
      </c>
      <c r="L4065" s="444">
        <f t="shared" ca="1" si="159"/>
        <v>-9812082275401.2363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-9812082275401.2363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-40883676147.50515</v>
      </c>
      <c r="L4066" s="444">
        <f t="shared" ca="1" si="159"/>
        <v>-9852965951548.7422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-9852965951548.7422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-41054024798.119759</v>
      </c>
      <c r="L4067" s="444">
        <f t="shared" ca="1" si="159"/>
        <v>-9894019976346.8613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-9894019976346.8613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-41225083234.778587</v>
      </c>
      <c r="L4068" s="444">
        <f t="shared" ca="1" si="159"/>
        <v>-9935245059581.6406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-9935245059581.6406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-41396854414.9235</v>
      </c>
      <c r="L4069" s="444">
        <f t="shared" ca="1" si="159"/>
        <v>-9976641913996.5645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-9976641913996.5645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-41569341308.319016</v>
      </c>
      <c r="L4070" s="444">
        <f t="shared" ca="1" si="159"/>
        <v>-10018211255304.883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-10018211255304.883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-41742546897.103676</v>
      </c>
      <c r="L4071" s="444">
        <f t="shared" ca="1" si="159"/>
        <v>-10059953802201.986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-10059953802201.986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-41916474175.841606</v>
      </c>
      <c r="L4072" s="444">
        <f t="shared" ca="1" si="159"/>
        <v>-10101870276377.828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-10101870276377.828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-42091126151.57428</v>
      </c>
      <c r="L4073" s="444">
        <f t="shared" ca="1" si="159"/>
        <v>-10143961402529.402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-10143961402529.402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-42266505843.872513</v>
      </c>
      <c r="L4074" s="444">
        <f t="shared" ca="1" si="159"/>
        <v>-10186227908373.275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-10186227908373.275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-42442616284.888649</v>
      </c>
      <c r="L4075" s="444">
        <f t="shared" ca="1" si="159"/>
        <v>-10228670524658.164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-10228670524658.164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-42619460519.409019</v>
      </c>
      <c r="L4076" s="444">
        <f t="shared" ca="1" si="159"/>
        <v>-10271289985177.572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-10271289985177.572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-42797041604.906548</v>
      </c>
      <c r="L4077" s="444">
        <f t="shared" ca="1" si="159"/>
        <v>-10314087026782.479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-10314087026782.479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-42975362611.593658</v>
      </c>
      <c r="L4078" s="444">
        <f t="shared" ca="1" si="159"/>
        <v>-10357062389394.072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-10357062389394.072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-43154426622.475304</v>
      </c>
      <c r="L4079" s="444">
        <f t="shared" ca="1" si="159"/>
        <v>-10400216816016.547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-10400216816016.547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-43334236733.402275</v>
      </c>
      <c r="L4080" s="444">
        <f t="shared" ca="1" si="159"/>
        <v>-10443551052749.949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-10443551052749.949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-43514796053.124786</v>
      </c>
      <c r="L4081" s="444">
        <f t="shared" ca="1" si="159"/>
        <v>-10487065848803.074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-10487065848803.074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-43696107703.346146</v>
      </c>
      <c r="L4082" s="444">
        <f t="shared" ca="1" si="159"/>
        <v>-10530761956506.42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-10530761956506.42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-43878174818.776749</v>
      </c>
      <c r="L4083" s="444">
        <f t="shared" ca="1" si="159"/>
        <v>-10574640131325.197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-10574640131325.197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-44061000547.188324</v>
      </c>
      <c r="L4084" s="444">
        <f t="shared" ca="1" si="159"/>
        <v>-10618701131872.385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-10618701131872.385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-44244588049.468269</v>
      </c>
      <c r="L4085" s="444">
        <f t="shared" ca="1" si="159"/>
        <v>-10662945719921.854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-10662945719921.854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-44428940499.674393</v>
      </c>
      <c r="L4086" s="444">
        <f t="shared" ca="1" si="159"/>
        <v>-10707374660421.527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-10707374660421.527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-44614061085.089699</v>
      </c>
      <c r="L4087" s="444">
        <f t="shared" ca="1" si="159"/>
        <v>-10751988721506.617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-10751988721506.617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-44799953006.277573</v>
      </c>
      <c r="L4088" s="444">
        <f t="shared" ref="L4088:L4342" ca="1" si="164">I4088-J4088+K4088</f>
        <v>-10796788674512.895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-10796788674512.895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-44986619477.137062</v>
      </c>
      <c r="L4089" s="444">
        <f t="shared" ca="1" si="164"/>
        <v>-10841775293990.031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-10841775293990.031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-45174063724.958466</v>
      </c>
      <c r="L4090" s="444">
        <f t="shared" ca="1" si="164"/>
        <v>-10886949357714.99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-10886949357714.99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-45362288990.479126</v>
      </c>
      <c r="L4091" s="444">
        <f t="shared" ca="1" si="164"/>
        <v>-10932311646705.469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-10932311646705.469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-45551298527.939453</v>
      </c>
      <c r="L4092" s="444">
        <f t="shared" ca="1" si="164"/>
        <v>-10977862945233.408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-10977862945233.408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-45741095605.139198</v>
      </c>
      <c r="L4093" s="444">
        <f t="shared" ca="1" si="164"/>
        <v>-11023604040838.547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-11023604040838.547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-45931683503.493942</v>
      </c>
      <c r="L4094" s="444">
        <f t="shared" ca="1" si="164"/>
        <v>-11069535724342.041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-11069535724342.041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-46123065518.091835</v>
      </c>
      <c r="L4095" s="444">
        <f t="shared" ca="1" si="164"/>
        <v>-11115658789860.133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-11115658789860.133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-46315244957.750549</v>
      </c>
      <c r="L4096" s="444">
        <f t="shared" ca="1" si="164"/>
        <v>-11161974034817.883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-11161974034817.883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-46508225145.074509</v>
      </c>
      <c r="L4097" s="444">
        <f t="shared" ca="1" si="164"/>
        <v>-11208482259962.957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-11208482259962.957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-46702009416.512321</v>
      </c>
      <c r="L4098" s="444">
        <f t="shared" ca="1" si="164"/>
        <v>-11255184269379.469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-11255184269379.469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-46896601122.414452</v>
      </c>
      <c r="L4099" s="444">
        <f t="shared" ca="1" si="164"/>
        <v>-11302080870501.883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-11302080870501.883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-47092003627.091179</v>
      </c>
      <c r="L4100" s="444">
        <f t="shared" ca="1" si="164"/>
        <v>-11349172874128.975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-11349172874128.975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-47288220308.870728</v>
      </c>
      <c r="L4101" s="444">
        <f t="shared" ca="1" si="164"/>
        <v>-11396461094437.846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-11396461094437.846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-47485254560.157692</v>
      </c>
      <c r="L4102" s="444">
        <f t="shared" ca="1" si="164"/>
        <v>-11443946348998.004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-11443946348998.004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-47683109787.491684</v>
      </c>
      <c r="L4103" s="444">
        <f t="shared" ca="1" si="164"/>
        <v>-11491629458785.496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-11491629458785.496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-47881789411.606232</v>
      </c>
      <c r="L4104" s="444">
        <f t="shared" ca="1" si="164"/>
        <v>-11539511248197.102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-11539511248197.102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-48081296867.487923</v>
      </c>
      <c r="L4105" s="444">
        <f t="shared" ca="1" si="164"/>
        <v>-11587592545064.59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-11587592545064.59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-48281635604.435791</v>
      </c>
      <c r="L4106" s="444">
        <f t="shared" ca="1" si="164"/>
        <v>-11635874180669.025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-11635874180669.025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-48482809086.120941</v>
      </c>
      <c r="L4107" s="444">
        <f t="shared" ca="1" si="164"/>
        <v>-11684356989755.146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-11684356989755.146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-48684820790.646446</v>
      </c>
      <c r="L4108" s="444">
        <f t="shared" ca="1" si="164"/>
        <v>-11733041810545.793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-11733041810545.793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-48887674210.607468</v>
      </c>
      <c r="L4109" s="444">
        <f t="shared" ca="1" si="164"/>
        <v>-11781929484756.4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-11781929484756.4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-49091372853.151665</v>
      </c>
      <c r="L4110" s="444">
        <f t="shared" ca="1" si="164"/>
        <v>-11831020857609.553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-11831020857609.553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-49295920240.039803</v>
      </c>
      <c r="L4111" s="444">
        <f t="shared" ca="1" si="164"/>
        <v>-11880316777849.592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-11880316777849.592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-49501319907.706635</v>
      </c>
      <c r="L4112" s="444">
        <f t="shared" ca="1" si="164"/>
        <v>-11929818097757.299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-11929818097757.299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-49707575407.322075</v>
      </c>
      <c r="L4113" s="444">
        <f t="shared" ca="1" si="164"/>
        <v>-11979525673164.621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-11979525673164.621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-49914690304.852585</v>
      </c>
      <c r="L4114" s="444">
        <f t="shared" ca="1" si="164"/>
        <v>-12029440363469.475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-12029440363469.475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-50122668181.12281</v>
      </c>
      <c r="L4115" s="444">
        <f t="shared" ca="1" si="164"/>
        <v>-12079563031650.598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-12079563031650.598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-50331512631.877487</v>
      </c>
      <c r="L4116" s="444">
        <f t="shared" ca="1" si="164"/>
        <v>-12129894544282.475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-12129894544282.475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-50541227267.843643</v>
      </c>
      <c r="L4117" s="444">
        <f t="shared" ca="1" si="164"/>
        <v>-12180435771550.318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-12180435771550.318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-50751815714.792992</v>
      </c>
      <c r="L4118" s="444">
        <f t="shared" ca="1" si="164"/>
        <v>-12231187587265.111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-12231187587265.111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-50963281613.60463</v>
      </c>
      <c r="L4119" s="444">
        <f t="shared" ca="1" si="164"/>
        <v>-12282150868878.717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-12282150868878.717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-51175628620.327988</v>
      </c>
      <c r="L4120" s="444">
        <f t="shared" ca="1" si="164"/>
        <v>-12333326497499.045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-12333326497499.045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-51388860406.246017</v>
      </c>
      <c r="L4121" s="444">
        <f t="shared" ca="1" si="164"/>
        <v>-12384715357905.291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-12384715357905.291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-51602980657.938713</v>
      </c>
      <c r="L4122" s="444">
        <f t="shared" ca="1" si="164"/>
        <v>-12436318338563.23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-12436318338563.23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-51817993077.346794</v>
      </c>
      <c r="L4123" s="444">
        <f t="shared" ca="1" si="164"/>
        <v>-12488136331640.578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-12488136331640.578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-52033901381.835739</v>
      </c>
      <c r="L4124" s="444">
        <f t="shared" ca="1" si="164"/>
        <v>-12540170233022.414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-12540170233022.414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-52250709304.260056</v>
      </c>
      <c r="L4125" s="444">
        <f t="shared" ca="1" si="164"/>
        <v>-12592420942326.674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-12592420942326.674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-52468420593.027809</v>
      </c>
      <c r="L4126" s="444">
        <f t="shared" ca="1" si="164"/>
        <v>-12644889362919.701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-12644889362919.701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-52687039012.165421</v>
      </c>
      <c r="L4127" s="444">
        <f t="shared" ca="1" si="164"/>
        <v>-12697576401931.867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-12697576401931.867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-52906568341.382782</v>
      </c>
      <c r="L4128" s="444">
        <f t="shared" ca="1" si="164"/>
        <v>-12750482970273.25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-12750482970273.25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-53127012376.138542</v>
      </c>
      <c r="L4129" s="444">
        <f t="shared" ca="1" si="164"/>
        <v>-12803609982649.389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-12803609982649.389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-53348374927.705788</v>
      </c>
      <c r="L4130" s="444">
        <f t="shared" ca="1" si="164"/>
        <v>-12856958357577.094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-12856958357577.094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-53570659823.237892</v>
      </c>
      <c r="L4131" s="444">
        <f t="shared" ca="1" si="164"/>
        <v>-12910529017400.332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-12910529017400.332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-53793870905.834717</v>
      </c>
      <c r="L4132" s="444">
        <f t="shared" ca="1" si="164"/>
        <v>-12964322888306.166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-12964322888306.166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-54018012034.609024</v>
      </c>
      <c r="L4133" s="444">
        <f t="shared" ca="1" si="164"/>
        <v>-13018340900340.775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-13018340900340.775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-54243087084.753227</v>
      </c>
      <c r="L4134" s="444">
        <f t="shared" ca="1" si="164"/>
        <v>-13072583987425.529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-13072583987425.529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-54469099947.606369</v>
      </c>
      <c r="L4135" s="444">
        <f t="shared" ca="1" si="164"/>
        <v>-13127053087373.135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-13127053087373.135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-54696054530.721397</v>
      </c>
      <c r="L4136" s="444">
        <f t="shared" ca="1" si="164"/>
        <v>-13181749141903.855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-13181749141903.855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-54923954757.932732</v>
      </c>
      <c r="L4137" s="444">
        <f t="shared" ca="1" si="164"/>
        <v>-13236673096661.789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-13236673096661.789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-55152804569.424118</v>
      </c>
      <c r="L4138" s="444">
        <f t="shared" ca="1" si="164"/>
        <v>-13291825901231.213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-13291825901231.213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-55382607921.796722</v>
      </c>
      <c r="L4139" s="444">
        <f t="shared" ca="1" si="164"/>
        <v>-13347208509153.01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-13347208509153.01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-55613368788.137543</v>
      </c>
      <c r="L4140" s="444">
        <f t="shared" ca="1" si="164"/>
        <v>-13402821877941.146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-13402821877941.146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-55845091158.088112</v>
      </c>
      <c r="L4141" s="444">
        <f t="shared" ca="1" si="164"/>
        <v>-13458666969099.234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-13458666969099.234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-56077779037.913475</v>
      </c>
      <c r="L4142" s="444">
        <f t="shared" ca="1" si="164"/>
        <v>-13514744748137.148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-13514744748137.148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-56311436450.571449</v>
      </c>
      <c r="L4143" s="444">
        <f t="shared" ca="1" si="164"/>
        <v>-13571056184587.721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-13571056184587.721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-56546067435.782166</v>
      </c>
      <c r="L4144" s="444">
        <f t="shared" ca="1" si="164"/>
        <v>-13627602252023.502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-13627602252023.502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-56781676050.097923</v>
      </c>
      <c r="L4145" s="444">
        <f t="shared" ca="1" si="164"/>
        <v>-13684383928073.6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-13684383928073.6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-57018266366.973328</v>
      </c>
      <c r="L4146" s="444">
        <f t="shared" ca="1" si="164"/>
        <v>-13741402194440.572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-13741402194440.572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-57255842476.835709</v>
      </c>
      <c r="L4147" s="444">
        <f t="shared" ca="1" si="164"/>
        <v>-13798658036917.408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-13798658036917.408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-57494408487.155876</v>
      </c>
      <c r="L4148" s="444">
        <f t="shared" ca="1" si="164"/>
        <v>-13856152445404.564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-13856152445404.564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-57733968522.51902</v>
      </c>
      <c r="L4149" s="444">
        <f t="shared" ca="1" si="164"/>
        <v>-13913886413927.084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-13913886413927.084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-57974526724.696182</v>
      </c>
      <c r="L4150" s="444">
        <f t="shared" ca="1" si="164"/>
        <v>-13971860940651.779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-13971860940651.779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-58216087252.715744</v>
      </c>
      <c r="L4151" s="444">
        <f t="shared" ca="1" si="164"/>
        <v>-14030077027904.494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-14030077027904.494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-58458654282.935394</v>
      </c>
      <c r="L4152" s="444">
        <f t="shared" ca="1" si="164"/>
        <v>-14088535682187.43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-14088535682187.43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-58702232009.114288</v>
      </c>
      <c r="L4153" s="444">
        <f t="shared" ca="1" si="164"/>
        <v>-14147237914196.545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-14147237914196.545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-58946824642.485603</v>
      </c>
      <c r="L4154" s="444">
        <f t="shared" ca="1" si="164"/>
        <v>-14206184738839.031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-14206184738839.031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-59192436411.829292</v>
      </c>
      <c r="L4155" s="444">
        <f t="shared" ca="1" si="164"/>
        <v>-14265377175250.861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-14265377175250.861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-59439071563.545265</v>
      </c>
      <c r="L4156" s="444">
        <f t="shared" ca="1" si="164"/>
        <v>-14324816246814.406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-14324816246814.406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-59686734361.726692</v>
      </c>
      <c r="L4157" s="444">
        <f t="shared" ca="1" si="164"/>
        <v>-14384502981176.133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-14384502981176.133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-59935429088.233887</v>
      </c>
      <c r="L4158" s="444">
        <f t="shared" ca="1" si="164"/>
        <v>-14444438410264.367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-14444438410264.367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-60185160042.768196</v>
      </c>
      <c r="L4159" s="444">
        <f t="shared" ca="1" si="164"/>
        <v>-14504623570307.135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-14504623570307.135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-60435931542.946396</v>
      </c>
      <c r="L4160" s="444">
        <f t="shared" ca="1" si="164"/>
        <v>-14565059501850.082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-14565059501850.082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-60687747924.375343</v>
      </c>
      <c r="L4161" s="444">
        <f t="shared" ca="1" si="164"/>
        <v>-14625747249774.457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-14625747249774.457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-60940613540.726906</v>
      </c>
      <c r="L4162" s="444">
        <f t="shared" ca="1" si="164"/>
        <v>-14686687863315.184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-14686687863315.184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-61194532763.813263</v>
      </c>
      <c r="L4163" s="444">
        <f t="shared" ca="1" si="164"/>
        <v>-14747882396078.996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-14747882396078.996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-61449509983.662491</v>
      </c>
      <c r="L4164" s="444">
        <f t="shared" ca="1" si="164"/>
        <v>-14809331906062.658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-14809331906062.658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-61705549608.594406</v>
      </c>
      <c r="L4165" s="444">
        <f t="shared" ca="1" si="164"/>
        <v>-14871037455671.252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-14871037455671.252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-61962656065.296883</v>
      </c>
      <c r="L4166" s="444">
        <f t="shared" ca="1" si="164"/>
        <v>-14933000111736.549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-14933000111736.549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-62220833798.90229</v>
      </c>
      <c r="L4167" s="444">
        <f t="shared" ca="1" si="164"/>
        <v>-14995220945535.451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-14995220945535.451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-62480087273.064377</v>
      </c>
      <c r="L4168" s="444">
        <f t="shared" ca="1" si="164"/>
        <v>-15057701032808.516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-15057701032808.516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-62740420970.035484</v>
      </c>
      <c r="L4169" s="444">
        <f t="shared" ca="1" si="164"/>
        <v>-15120441453778.551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-15120441453778.551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-63001839390.743958</v>
      </c>
      <c r="L4170" s="444">
        <f t="shared" ca="1" si="164"/>
        <v>-15183443293169.295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-15183443293169.295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-63264347054.872063</v>
      </c>
      <c r="L4171" s="444">
        <f t="shared" ca="1" si="164"/>
        <v>-15246707640224.166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-15246707640224.166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-63527948500.934021</v>
      </c>
      <c r="L4172" s="444">
        <f t="shared" ca="1" si="164"/>
        <v>-15310235588725.1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-15310235588725.1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-63792648286.354584</v>
      </c>
      <c r="L4173" s="444">
        <f t="shared" ca="1" si="164"/>
        <v>-15374028237011.455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-15374028237011.455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-64058450987.547729</v>
      </c>
      <c r="L4174" s="444">
        <f t="shared" ca="1" si="164"/>
        <v>-15438086687999.002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-15438086687999.002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-64325361199.995842</v>
      </c>
      <c r="L4175" s="444">
        <f t="shared" ca="1" si="164"/>
        <v>-15502412049198.998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-15502412049198.998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-64593383538.329155</v>
      </c>
      <c r="L4176" s="444">
        <f t="shared" ca="1" si="164"/>
        <v>-15567005432737.328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-15567005432737.328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-64862522636.405533</v>
      </c>
      <c r="L4177" s="444">
        <f t="shared" ca="1" si="164"/>
        <v>-15631867955373.734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-15631867955373.734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-65132783147.390556</v>
      </c>
      <c r="L4178" s="444">
        <f t="shared" ca="1" si="164"/>
        <v>-15697000738521.125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-15697000738521.125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-65404169743.83802</v>
      </c>
      <c r="L4179" s="444">
        <f t="shared" ca="1" si="164"/>
        <v>-15762404908264.963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-15762404908264.963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-65676687117.770676</v>
      </c>
      <c r="L4180" s="444">
        <f t="shared" ca="1" si="164"/>
        <v>-15828081595382.734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-15828081595382.734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-65950339980.761391</v>
      </c>
      <c r="L4181" s="444">
        <f t="shared" ca="1" si="164"/>
        <v>-15894031935363.496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-15894031935363.496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-66225133064.014572</v>
      </c>
      <c r="L4182" s="444">
        <f t="shared" ca="1" si="164"/>
        <v>-15960257068427.51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-15960257068427.51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-66501071118.447945</v>
      </c>
      <c r="L4183" s="444">
        <f t="shared" ca="1" si="164"/>
        <v>-16026758139545.957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-16026758139545.957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-66778158914.774818</v>
      </c>
      <c r="L4184" s="444">
        <f t="shared" ca="1" si="164"/>
        <v>-16093536298460.732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-16093536298460.732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-67056401243.586372</v>
      </c>
      <c r="L4185" s="444">
        <f t="shared" ca="1" si="164"/>
        <v>-16160592699704.318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-16160592699704.318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-67335802915.434669</v>
      </c>
      <c r="L4186" s="444">
        <f t="shared" ca="1" si="164"/>
        <v>-16227928502619.754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-16227928502619.754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-67616368760.915642</v>
      </c>
      <c r="L4187" s="444">
        <f t="shared" ca="1" si="164"/>
        <v>-16295544871380.67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-16295544871380.67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-67898103630.752785</v>
      </c>
      <c r="L4188" s="444">
        <f t="shared" ca="1" si="164"/>
        <v>-16363442975011.422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-16363442975011.422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-68181012395.88092</v>
      </c>
      <c r="L4189" s="444">
        <f t="shared" ca="1" si="164"/>
        <v>-16431623987407.303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-16431623987407.303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-68465099947.530434</v>
      </c>
      <c r="L4190" s="444">
        <f t="shared" ca="1" si="164"/>
        <v>-16500089087354.834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-16500089087354.834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-68750371197.311798</v>
      </c>
      <c r="L4191" s="444">
        <f t="shared" ca="1" si="164"/>
        <v>-16568839458552.146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-16568839458552.146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-69036831077.300613</v>
      </c>
      <c r="L4192" s="444">
        <f t="shared" ca="1" si="164"/>
        <v>-16637876289629.447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-16637876289629.447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-69324484540.122681</v>
      </c>
      <c r="L4193" s="444">
        <f t="shared" ca="1" si="164"/>
        <v>-16707200774169.57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-16707200774169.57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-69613336559.039871</v>
      </c>
      <c r="L4194" s="444">
        <f t="shared" ca="1" si="164"/>
        <v>-16776814110728.609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-16776814110728.609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-69903392128.035858</v>
      </c>
      <c r="L4195" s="444">
        <f t="shared" ca="1" si="164"/>
        <v>-16846717502856.645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-16846717502856.645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-70194656261.902679</v>
      </c>
      <c r="L4196" s="444">
        <f t="shared" ca="1" si="164"/>
        <v>-16916912159118.547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-16916912159118.547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-70487133996.327271</v>
      </c>
      <c r="L4197" s="444">
        <f t="shared" ca="1" si="164"/>
        <v>-16987399293114.875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-16987399293114.875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-70780830387.978638</v>
      </c>
      <c r="L4198" s="444">
        <f t="shared" ca="1" si="164"/>
        <v>-17058180123502.854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-17058180123502.854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-71075750514.595215</v>
      </c>
      <c r="L4199" s="444">
        <f t="shared" ca="1" si="164"/>
        <v>-17129255874017.449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-17129255874017.449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-71371899475.072708</v>
      </c>
      <c r="L4200" s="444">
        <f t="shared" ca="1" si="164"/>
        <v>-17200627773492.521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-17200627773492.521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-71669282389.55217</v>
      </c>
      <c r="L4201" s="444">
        <f t="shared" ca="1" si="164"/>
        <v>-17272297055882.074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-17272297055882.074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-71967904399.508636</v>
      </c>
      <c r="L4202" s="444">
        <f t="shared" ca="1" si="164"/>
        <v>-17344264960281.582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-17344264960281.582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-72267770667.83992</v>
      </c>
      <c r="L4203" s="444">
        <f t="shared" ca="1" si="164"/>
        <v>-17416532730949.422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-17416532730949.422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-72568886378.955917</v>
      </c>
      <c r="L4204" s="444">
        <f t="shared" ca="1" si="164"/>
        <v>-17489101617328.377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-17489101617328.377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-72871256738.86824</v>
      </c>
      <c r="L4205" s="444">
        <f t="shared" ca="1" si="164"/>
        <v>-17561972874067.246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-17561972874067.246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-73174886975.280197</v>
      </c>
      <c r="L4206" s="444">
        <f t="shared" ca="1" si="164"/>
        <v>-17635147761042.527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-17635147761042.527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-73479782337.6772</v>
      </c>
      <c r="L4207" s="444">
        <f t="shared" ca="1" si="164"/>
        <v>-17708627543380.203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-17708627543380.203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-73785948097.417511</v>
      </c>
      <c r="L4208" s="444">
        <f t="shared" ca="1" si="164"/>
        <v>-17782413491477.621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-17782413491477.621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-74093389547.823425</v>
      </c>
      <c r="L4209" s="444">
        <f t="shared" ca="1" si="164"/>
        <v>-17856506881025.445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-17856506881025.445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-74402112004.27269</v>
      </c>
      <c r="L4210" s="444">
        <f t="shared" ca="1" si="164"/>
        <v>-17930908993029.719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-17930908993029.719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-74712120804.290497</v>
      </c>
      <c r="L4211" s="444">
        <f t="shared" ca="1" si="164"/>
        <v>-18005621113834.008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-18005621113834.008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-75023421307.641693</v>
      </c>
      <c r="L4212" s="444">
        <f t="shared" ca="1" si="164"/>
        <v>-18080644535141.648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-18080644535141.648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-75336018896.423538</v>
      </c>
      <c r="L4213" s="444">
        <f t="shared" ca="1" si="164"/>
        <v>-18155980554038.07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-18155980554038.07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-75649918975.15863</v>
      </c>
      <c r="L4214" s="444">
        <f t="shared" ca="1" si="164"/>
        <v>-18231630473013.23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-18231630473013.23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-75965126970.888458</v>
      </c>
      <c r="L4215" s="444">
        <f t="shared" ca="1" si="164"/>
        <v>-18307595599984.117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-18307595599984.117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-76281648333.267151</v>
      </c>
      <c r="L4216" s="444">
        <f t="shared" ca="1" si="164"/>
        <v>-18383877248317.383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-18383877248317.383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-76599488534.655762</v>
      </c>
      <c r="L4217" s="444">
        <f t="shared" ca="1" si="164"/>
        <v>-18460476736852.039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-18460476736852.039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-76918653070.216827</v>
      </c>
      <c r="L4218" s="444">
        <f t="shared" ca="1" si="164"/>
        <v>-18537395389922.258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-18537395389922.258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-77239147458.009399</v>
      </c>
      <c r="L4219" s="444">
        <f t="shared" ca="1" si="164"/>
        <v>-18614634537380.266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-18614634537380.266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-77560977239.084442</v>
      </c>
      <c r="L4220" s="444">
        <f t="shared" ca="1" si="164"/>
        <v>-18692195514619.352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-18692195514619.352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-77884147977.580627</v>
      </c>
      <c r="L4221" s="444">
        <f t="shared" ca="1" si="164"/>
        <v>-18770079662596.934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-18770079662596.934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-78208665260.820557</v>
      </c>
      <c r="L4222" s="444">
        <f t="shared" ca="1" si="164"/>
        <v>-18848288327857.754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-18848288327857.754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-78534534699.407303</v>
      </c>
      <c r="L4223" s="444">
        <f t="shared" ca="1" si="164"/>
        <v>-18926822862557.16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-18926822862557.16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-78861761927.321503</v>
      </c>
      <c r="L4224" s="444">
        <f t="shared" ca="1" si="164"/>
        <v>-19005684624484.48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-19005684624484.48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-79190352602.018661</v>
      </c>
      <c r="L4225" s="444">
        <f t="shared" ca="1" si="164"/>
        <v>-19084874977086.5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-19084874977086.5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-79520312404.527084</v>
      </c>
      <c r="L4226" s="444">
        <f t="shared" ca="1" si="164"/>
        <v>-19164395289491.027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-19164395289491.027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-79851647039.545944</v>
      </c>
      <c r="L4227" s="444">
        <f t="shared" ca="1" si="164"/>
        <v>-19244246936530.574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-19244246936530.574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-80184362235.544052</v>
      </c>
      <c r="L4228" s="444">
        <f t="shared" ca="1" si="164"/>
        <v>-19324431298766.117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-19324431298766.117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-80518463744.858826</v>
      </c>
      <c r="L4229" s="444">
        <f t="shared" ca="1" si="164"/>
        <v>-19404949762510.977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-19404949762510.977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-80853957343.795731</v>
      </c>
      <c r="L4230" s="444">
        <f t="shared" ca="1" si="164"/>
        <v>-19485803719854.773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-19485803719854.773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-81190848832.728226</v>
      </c>
      <c r="L4231" s="444">
        <f t="shared" ca="1" si="164"/>
        <v>-19566994568687.5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-19566994568687.5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-81529144036.197922</v>
      </c>
      <c r="L4232" s="444">
        <f t="shared" ca="1" si="164"/>
        <v>-19648523712723.699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-19648523712723.699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-81868848803.015411</v>
      </c>
      <c r="L4233" s="444">
        <f t="shared" ca="1" si="164"/>
        <v>-19730392561526.715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-19730392561526.715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-82209969006.361313</v>
      </c>
      <c r="L4234" s="444">
        <f t="shared" ca="1" si="164"/>
        <v>-19812602530533.074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-19812602530533.074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-82552510543.887802</v>
      </c>
      <c r="L4235" s="444">
        <f t="shared" ca="1" si="164"/>
        <v>-19895155041076.961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-19895155041076.961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-82896479337.820663</v>
      </c>
      <c r="L4236" s="444">
        <f t="shared" ca="1" si="164"/>
        <v>-19978051520414.781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-19978051520414.781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-83241881335.061584</v>
      </c>
      <c r="L4237" s="444">
        <f t="shared" ca="1" si="164"/>
        <v>-20061293401749.844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-20061293401749.844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-83588722507.291016</v>
      </c>
      <c r="L4238" s="444">
        <f t="shared" ca="1" si="164"/>
        <v>-20144882124257.133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-20144882124257.133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-83937008851.071381</v>
      </c>
      <c r="L4239" s="444">
        <f t="shared" ca="1" si="164"/>
        <v>-20228819133108.203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-20228819133108.203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-84286746387.950851</v>
      </c>
      <c r="L4240" s="444">
        <f t="shared" ca="1" si="164"/>
        <v>-20313105879496.152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-20313105879496.152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-84637941164.567307</v>
      </c>
      <c r="L4241" s="444">
        <f t="shared" ca="1" si="164"/>
        <v>-20397743820660.719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-20397743820660.719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-84990599252.752991</v>
      </c>
      <c r="L4242" s="444">
        <f t="shared" ca="1" si="164"/>
        <v>-20482734419913.473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-20482734419913.473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-85344726749.639465</v>
      </c>
      <c r="L4243" s="444">
        <f t="shared" ca="1" si="164"/>
        <v>-20568079146663.113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-20568079146663.113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-85700329777.76297</v>
      </c>
      <c r="L4244" s="444">
        <f t="shared" ca="1" si="164"/>
        <v>-20653779476440.875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-20653779476440.875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-86057414485.170319</v>
      </c>
      <c r="L4245" s="444">
        <f t="shared" ca="1" si="164"/>
        <v>-20739836890926.047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-20739836890926.047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-86415987045.525192</v>
      </c>
      <c r="L4246" s="444">
        <f t="shared" ca="1" si="164"/>
        <v>-20826252877971.57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-20826252877971.57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-86776053658.214874</v>
      </c>
      <c r="L4247" s="444">
        <f t="shared" ca="1" si="164"/>
        <v>-20913028931629.785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-20913028931629.785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-87137620548.457443</v>
      </c>
      <c r="L4248" s="444">
        <f t="shared" ca="1" si="164"/>
        <v>-21000166552178.242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-21000166552178.242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-87500693967.409348</v>
      </c>
      <c r="L4249" s="444">
        <f t="shared" ca="1" si="164"/>
        <v>-21087667246145.652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-21087667246145.652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-87865280192.273544</v>
      </c>
      <c r="L4250" s="444">
        <f t="shared" ca="1" si="164"/>
        <v>-21175532526337.926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-21175532526337.926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-88231385526.40802</v>
      </c>
      <c r="L4251" s="444">
        <f t="shared" ca="1" si="164"/>
        <v>-21263763911864.332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-21263763911864.332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-88599016299.434723</v>
      </c>
      <c r="L4252" s="444">
        <f t="shared" ca="1" si="164"/>
        <v>-21352362928163.766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-21352362928163.766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-88968178867.34903</v>
      </c>
      <c r="L4253" s="444">
        <f t="shared" ca="1" si="164"/>
        <v>-21441331107031.113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-21441331107031.113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-89338879612.629639</v>
      </c>
      <c r="L4254" s="444">
        <f t="shared" ca="1" si="164"/>
        <v>-21530669986643.742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-21530669986643.742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-89711124944.348923</v>
      </c>
      <c r="L4255" s="444">
        <f t="shared" ca="1" si="164"/>
        <v>-21620381111588.09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-21620381111588.09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-90084921298.283707</v>
      </c>
      <c r="L4256" s="444">
        <f t="shared" ca="1" si="164"/>
        <v>-21710466032886.375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-21710466032886.375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-90460275137.026566</v>
      </c>
      <c r="L4257" s="444">
        <f t="shared" ca="1" si="164"/>
        <v>-21800926308023.402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-21800926308023.402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-90837192950.097504</v>
      </c>
      <c r="L4258" s="444">
        <f t="shared" ca="1" si="164"/>
        <v>-21891763500973.5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-21891763500973.5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-91215681254.056244</v>
      </c>
      <c r="L4259" s="444">
        <f t="shared" ca="1" si="164"/>
        <v>-21982979182227.555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-21982979182227.555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-91595746592.614807</v>
      </c>
      <c r="L4260" s="444">
        <f t="shared" ca="1" si="164"/>
        <v>-22074574928820.168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-22074574928820.168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-91977395536.750702</v>
      </c>
      <c r="L4261" s="444">
        <f t="shared" ca="1" si="164"/>
        <v>-22166552324356.918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-22166552324356.918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-92360634684.820496</v>
      </c>
      <c r="L4262" s="444">
        <f t="shared" ca="1" si="164"/>
        <v>-22258912959041.738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-22258912959041.738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-92745470662.673904</v>
      </c>
      <c r="L4263" s="444">
        <f t="shared" ca="1" si="164"/>
        <v>-22351658429704.414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-22351658429704.414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-93131910123.768387</v>
      </c>
      <c r="L4264" s="444">
        <f t="shared" ca="1" si="164"/>
        <v>-22444790339828.184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-22444790339828.184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-93519959749.284103</v>
      </c>
      <c r="L4265" s="444">
        <f t="shared" ca="1" si="164"/>
        <v>-22538310299577.469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-22538310299577.469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-93909626248.239456</v>
      </c>
      <c r="L4266" s="444">
        <f t="shared" ca="1" si="164"/>
        <v>-22632219925825.707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-22632219925825.707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-94300916357.607117</v>
      </c>
      <c r="L4267" s="444">
        <f t="shared" ca="1" si="164"/>
        <v>-22726520842183.313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-22726520842183.313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-94693836842.430466</v>
      </c>
      <c r="L4268" s="444">
        <f t="shared" ca="1" si="164"/>
        <v>-22821214679025.742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-22821214679025.742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-95088394495.940598</v>
      </c>
      <c r="L4269" s="444">
        <f t="shared" ca="1" si="164"/>
        <v>-22916303073521.684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-22916303073521.684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-95484596139.673676</v>
      </c>
      <c r="L4270" s="444">
        <f t="shared" ca="1" si="164"/>
        <v>-23011787669661.355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-23011787669661.355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-95882448623.588974</v>
      </c>
      <c r="L4271" s="444">
        <f t="shared" ca="1" si="164"/>
        <v>-23107670118284.945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-23107670118284.945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-96281958826.187271</v>
      </c>
      <c r="L4272" s="444">
        <f t="shared" ca="1" si="164"/>
        <v>-23203952077111.133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-23203952077111.133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-96683133654.629715</v>
      </c>
      <c r="L4273" s="444">
        <f t="shared" ca="1" si="164"/>
        <v>-23300635210765.762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-23300635210765.762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-97085980044.857346</v>
      </c>
      <c r="L4274" s="444">
        <f t="shared" ca="1" si="164"/>
        <v>-23397721190810.617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-23397721190810.617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-97490504961.710907</v>
      </c>
      <c r="L4275" s="444">
        <f t="shared" ca="1" si="164"/>
        <v>-23495211695772.328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-23495211695772.328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-97896715399.051361</v>
      </c>
      <c r="L4276" s="444">
        <f t="shared" ca="1" si="164"/>
        <v>-23593108411171.379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-23593108411171.379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-98304618379.880737</v>
      </c>
      <c r="L4277" s="444">
        <f t="shared" ca="1" si="164"/>
        <v>-23691413029551.258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-23691413029551.258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-98714220956.463577</v>
      </c>
      <c r="L4278" s="444">
        <f t="shared" ca="1" si="164"/>
        <v>-23790127250507.723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-23790127250507.723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-99125530210.448837</v>
      </c>
      <c r="L4279" s="444">
        <f t="shared" ca="1" si="164"/>
        <v>-23889252780718.172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-23889252780718.172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-99538553252.992386</v>
      </c>
      <c r="L4280" s="444">
        <f t="shared" ca="1" si="164"/>
        <v>-23988791333971.164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-23988791333971.164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-99953297224.879852</v>
      </c>
      <c r="L4281" s="444">
        <f t="shared" ca="1" si="164"/>
        <v>-24088744631196.043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-24088744631196.043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-100369769296.65018</v>
      </c>
      <c r="L4282" s="444">
        <f t="shared" ca="1" si="164"/>
        <v>-24189114400492.691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-24189114400492.691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-100787976668.71954</v>
      </c>
      <c r="L4283" s="444">
        <f t="shared" ca="1" si="164"/>
        <v>-24289902377161.41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-24289902377161.41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-101207926571.50587</v>
      </c>
      <c r="L4284" s="444">
        <f t="shared" ca="1" si="164"/>
        <v>-24391110303732.918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-24391110303732.918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-101629626265.55382</v>
      </c>
      <c r="L4285" s="444">
        <f t="shared" ca="1" si="164"/>
        <v>-24492739929998.473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-24492739929998.473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-102053083041.66031</v>
      </c>
      <c r="L4286" s="444">
        <f t="shared" ca="1" si="164"/>
        <v>-24594793013040.133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-24594793013040.133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-102478304221.00055</v>
      </c>
      <c r="L4287" s="444">
        <f t="shared" ca="1" si="164"/>
        <v>-24697271317261.133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-24697271317261.133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-102905297155.25471</v>
      </c>
      <c r="L4288" s="444">
        <f t="shared" ca="1" si="164"/>
        <v>-24800176614416.387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-24800176614416.387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-103334069226.73494</v>
      </c>
      <c r="L4289" s="444">
        <f t="shared" ca="1" si="164"/>
        <v>-24903510683643.121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-24903510683643.121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-103764627848.513</v>
      </c>
      <c r="L4290" s="444">
        <f t="shared" ca="1" si="164"/>
        <v>-25007275311491.633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-25007275311491.633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-104196980464.54846</v>
      </c>
      <c r="L4291" s="444">
        <f t="shared" ca="1" si="164"/>
        <v>-25111472291956.18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-25111472291956.18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-104631134549.81741</v>
      </c>
      <c r="L4292" s="444">
        <f t="shared" ca="1" si="164"/>
        <v>-25216103426505.996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-25216103426505.996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-105067097610.44165</v>
      </c>
      <c r="L4293" s="444">
        <f t="shared" ca="1" si="164"/>
        <v>-25321170524116.438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-25321170524116.438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-105504877183.81848</v>
      </c>
      <c r="L4294" s="444">
        <f t="shared" ca="1" si="164"/>
        <v>-25426675401300.258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-25426675401300.258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-105944480838.75107</v>
      </c>
      <c r="L4295" s="444">
        <f t="shared" ca="1" si="164"/>
        <v>-25532619882139.008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-25532619882139.008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-106385916175.57919</v>
      </c>
      <c r="L4296" s="444">
        <f t="shared" ca="1" si="164"/>
        <v>-25639005798314.586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-25639005798314.586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-106829190826.31078</v>
      </c>
      <c r="L4297" s="444">
        <f t="shared" ca="1" si="164"/>
        <v>-25745834989140.898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-25745834989140.898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-107274312454.75374</v>
      </c>
      <c r="L4298" s="444">
        <f t="shared" ca="1" si="164"/>
        <v>-25853109301595.652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-25853109301595.652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-107721288756.64854</v>
      </c>
      <c r="L4299" s="444">
        <f t="shared" ca="1" si="164"/>
        <v>-25960830590352.301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-25960830590352.301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-108170127459.80125</v>
      </c>
      <c r="L4300" s="444">
        <f t="shared" ca="1" si="164"/>
        <v>-26069000717812.102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-26069000717812.102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-108620836324.21709</v>
      </c>
      <c r="L4301" s="444">
        <f t="shared" ca="1" si="164"/>
        <v>-26177621554136.32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-26177621554136.32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-109073423142.23466</v>
      </c>
      <c r="L4302" s="444">
        <f t="shared" ca="1" si="164"/>
        <v>-26286694977278.555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-26286694977278.555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-109527895738.66064</v>
      </c>
      <c r="L4303" s="444">
        <f t="shared" ca="1" si="164"/>
        <v>-26396222873017.215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-26396222873017.215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-109984261970.90506</v>
      </c>
      <c r="L4304" s="444">
        <f t="shared" ca="1" si="164"/>
        <v>-26506207134988.121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-26506207134988.121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-110442529729.11717</v>
      </c>
      <c r="L4305" s="444">
        <f t="shared" ca="1" si="164"/>
        <v>-26616649664717.238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-26616649664717.238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-110902706936.32182</v>
      </c>
      <c r="L4306" s="444">
        <f t="shared" ca="1" si="164"/>
        <v>-26727552371653.559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-26727552371653.559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-111364801548.55649</v>
      </c>
      <c r="L4307" s="444">
        <f t="shared" ca="1" si="164"/>
        <v>-26838917173202.113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-26838917173202.113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-111828821555.0088</v>
      </c>
      <c r="L4308" s="444">
        <f t="shared" ca="1" si="164"/>
        <v>-26950745994757.121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-26950745994757.121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-112294774978.15466</v>
      </c>
      <c r="L4309" s="444">
        <f t="shared" ca="1" si="164"/>
        <v>-27063040769735.277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-27063040769735.277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-112762669873.89699</v>
      </c>
      <c r="L4310" s="444">
        <f t="shared" ca="1" si="164"/>
        <v>-27175803439609.176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-27175803439609.176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-113232514331.7049</v>
      </c>
      <c r="L4311" s="444">
        <f t="shared" ca="1" si="164"/>
        <v>-27289035953940.879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-27289035953940.879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-113704316474.75366</v>
      </c>
      <c r="L4312" s="444">
        <f t="shared" ca="1" si="164"/>
        <v>-27402740270415.633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-27402740270415.633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-114178084460.06514</v>
      </c>
      <c r="L4313" s="444">
        <f t="shared" ca="1" si="164"/>
        <v>-27516918354875.699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-27516918354875.699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-114653826478.64874</v>
      </c>
      <c r="L4314" s="444">
        <f t="shared" ca="1" si="164"/>
        <v>-27631572181354.348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-27631572181354.348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-115131550755.64311</v>
      </c>
      <c r="L4315" s="444">
        <f t="shared" ca="1" si="164"/>
        <v>-27746703732109.992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-27746703732109.992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-115611265550.4583</v>
      </c>
      <c r="L4316" s="444">
        <f t="shared" ca="1" si="164"/>
        <v>-27862314997660.449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-27862314997660.449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-116092979156.91853</v>
      </c>
      <c r="L4317" s="444">
        <f t="shared" ca="1" si="164"/>
        <v>-27978407976817.367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-27978407976817.367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-116576699903.4057</v>
      </c>
      <c r="L4318" s="444">
        <f t="shared" ca="1" si="164"/>
        <v>-28094984676720.773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-28094984676720.773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-117062436153.0032</v>
      </c>
      <c r="L4319" s="444">
        <f t="shared" ca="1" si="164"/>
        <v>-28212047112873.777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-28212047112873.777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-117550196303.64075</v>
      </c>
      <c r="L4320" s="444">
        <f t="shared" ca="1" si="164"/>
        <v>-28329597309177.418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-28329597309177.418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-118039988788.23923</v>
      </c>
      <c r="L4321" s="444">
        <f t="shared" ca="1" si="164"/>
        <v>-28447637297965.656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-28447637297965.656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-118531822074.8569</v>
      </c>
      <c r="L4322" s="444">
        <f t="shared" ca="1" si="164"/>
        <v>-28566169120040.512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-28566169120040.512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-119025704666.83546</v>
      </c>
      <c r="L4323" s="444">
        <f t="shared" ca="1" si="164"/>
        <v>-28685194824707.348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-28685194824707.348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-119521645102.94727</v>
      </c>
      <c r="L4324" s="444">
        <f t="shared" ca="1" si="164"/>
        <v>-28804716469810.297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-28804716469810.297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-120019651957.54291</v>
      </c>
      <c r="L4325" s="444">
        <f t="shared" ca="1" si="164"/>
        <v>-28924736121767.84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-28924736121767.84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-120519733840.69933</v>
      </c>
      <c r="L4326" s="444">
        <f t="shared" ca="1" si="164"/>
        <v>-29045255855608.539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-29045255855608.539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-121021899398.3689</v>
      </c>
      <c r="L4327" s="444">
        <f t="shared" ca="1" si="164"/>
        <v>-29166277755006.906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-29166277755006.906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-121526157312.52878</v>
      </c>
      <c r="L4328" s="444">
        <f t="shared" ca="1" si="164"/>
        <v>-29287803912319.434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-29287803912319.434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-122032516301.33098</v>
      </c>
      <c r="L4329" s="444">
        <f t="shared" ca="1" si="164"/>
        <v>-29409836428620.766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-29409836428620.766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-122540985119.25319</v>
      </c>
      <c r="L4330" s="444">
        <f t="shared" ca="1" si="164"/>
        <v>-29532377413740.02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-29532377413740.02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-123051572557.25006</v>
      </c>
      <c r="L4331" s="444">
        <f t="shared" ca="1" si="164"/>
        <v>-29655428986297.27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-29655428986297.27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-123564287442.9053</v>
      </c>
      <c r="L4332" s="444">
        <f t="shared" ca="1" si="164"/>
        <v>-29778993273740.176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-29778993273740.176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-124079138640.58406</v>
      </c>
      <c r="L4333" s="444">
        <f t="shared" ca="1" si="164"/>
        <v>-29903072412380.762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-29903072412380.762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-124596135051.5865</v>
      </c>
      <c r="L4334" s="444">
        <f t="shared" ca="1" si="164"/>
        <v>-30027668547432.348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-30027668547432.348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-125115285614.30144</v>
      </c>
      <c r="L4335" s="444">
        <f t="shared" ca="1" si="164"/>
        <v>-30152783833046.648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-30152783833046.648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-125636599304.36104</v>
      </c>
      <c r="L4336" s="444">
        <f t="shared" ca="1" si="164"/>
        <v>-30278420432351.008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-30278420432351.008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-126160085134.79588</v>
      </c>
      <c r="L4337" s="444">
        <f t="shared" ca="1" si="164"/>
        <v>-30404580517485.805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-30404580517485.805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-126685752156.19086</v>
      </c>
      <c r="L4338" s="444">
        <f t="shared" ca="1" si="164"/>
        <v>-30531266269641.996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-30531266269641.996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-127213609456.84163</v>
      </c>
      <c r="L4339" s="444">
        <f t="shared" ca="1" si="164"/>
        <v>-30658479879098.836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-30658479879098.836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-127743666162.91182</v>
      </c>
      <c r="L4340" s="444">
        <f t="shared" ca="1" si="164"/>
        <v>-30786223545261.746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-30786223545261.746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-128275931438.59061</v>
      </c>
      <c r="L4341" s="444">
        <f t="shared" ca="1" si="164"/>
        <v>-30914499476700.336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-30914499476700.336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-128810414486.2514</v>
      </c>
      <c r="L4342" s="444">
        <f t="shared" ca="1" si="164"/>
        <v>-31043309891186.586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-31043309891186.586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-129347124546.61079</v>
      </c>
      <c r="L4343" s="444">
        <f t="shared" ref="L4343:L4597" ca="1" si="169">I4343-J4343+K4343</f>
        <v>-31172657015733.195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-31172657015733.195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-129886070898.88831</v>
      </c>
      <c r="L4344" s="444">
        <f t="shared" ca="1" si="169"/>
        <v>-31302543086632.082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-31302543086632.082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-130427262860.96701</v>
      </c>
      <c r="L4345" s="444">
        <f t="shared" ca="1" si="169"/>
        <v>-31432970349493.051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-31432970349493.051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-130970709789.55438</v>
      </c>
      <c r="L4346" s="444">
        <f t="shared" ca="1" si="169"/>
        <v>-31563941059282.605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-31563941059282.605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-131516421080.34419</v>
      </c>
      <c r="L4347" s="444">
        <f t="shared" ca="1" si="169"/>
        <v>-31695457480362.949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-31695457480362.949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-132064406168.17894</v>
      </c>
      <c r="L4348" s="444">
        <f t="shared" ca="1" si="169"/>
        <v>-31827521886531.129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-31827521886531.129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-132614674527.21303</v>
      </c>
      <c r="L4349" s="444">
        <f t="shared" ca="1" si="169"/>
        <v>-31960136561058.344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-31960136561058.344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-133167235671.07643</v>
      </c>
      <c r="L4350" s="444">
        <f t="shared" ca="1" si="169"/>
        <v>-32093303796729.422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-32093303796729.422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-133722099153.03925</v>
      </c>
      <c r="L4351" s="444">
        <f t="shared" ca="1" si="169"/>
        <v>-32227025895882.461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-32227025895882.461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-134279274566.1769</v>
      </c>
      <c r="L4352" s="444">
        <f t="shared" ca="1" si="169"/>
        <v>-32361305170448.637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-32361305170448.637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-134838771543.53598</v>
      </c>
      <c r="L4353" s="444">
        <f t="shared" ca="1" si="169"/>
        <v>-32496143941992.172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-32496143941992.172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-135400599758.3007</v>
      </c>
      <c r="L4354" s="444">
        <f t="shared" ca="1" si="169"/>
        <v>-32631544541750.473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-32631544541750.473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-135964768923.96028</v>
      </c>
      <c r="L4355" s="444">
        <f t="shared" ca="1" si="169"/>
        <v>-32767509310674.434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-32767509310674.434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-136531288794.47681</v>
      </c>
      <c r="L4356" s="444">
        <f t="shared" ca="1" si="169"/>
        <v>-32904040599468.91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-32904040599468.91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-137100169164.4538</v>
      </c>
      <c r="L4357" s="444">
        <f t="shared" ca="1" si="169"/>
        <v>-33041140768633.363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-33041140768633.363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-137671419869.30566</v>
      </c>
      <c r="L4358" s="444">
        <f t="shared" ca="1" si="169"/>
        <v>-33178812188502.668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-33178812188502.668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-138245050785.4278</v>
      </c>
      <c r="L4359" s="444">
        <f t="shared" ca="1" si="169"/>
        <v>-33317057239288.098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-33317057239288.098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-138821071830.36707</v>
      </c>
      <c r="L4360" s="444">
        <f t="shared" ca="1" si="169"/>
        <v>-33455878311118.465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-33455878311118.465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-139399492962.99359</v>
      </c>
      <c r="L4361" s="444">
        <f t="shared" ca="1" si="169"/>
        <v>-33595277804081.457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-33595277804081.457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-139980324183.67273</v>
      </c>
      <c r="L4362" s="444">
        <f t="shared" ca="1" si="169"/>
        <v>-33735258128265.129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-33735258128265.129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-140563575534.43805</v>
      </c>
      <c r="L4363" s="444">
        <f t="shared" ca="1" si="169"/>
        <v>-33875821703799.566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-33875821703799.566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-141149257099.16486</v>
      </c>
      <c r="L4364" s="444">
        <f t="shared" ca="1" si="169"/>
        <v>-34016970960898.73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-34016970960898.73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-141737379003.74472</v>
      </c>
      <c r="L4365" s="444">
        <f t="shared" ca="1" si="169"/>
        <v>-34158708339902.477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-34158708339902.477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-142327951416.26031</v>
      </c>
      <c r="L4366" s="444">
        <f t="shared" ca="1" si="169"/>
        <v>-34301036291318.738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-34301036291318.738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-142920984547.16138</v>
      </c>
      <c r="L4367" s="444">
        <f t="shared" ca="1" si="169"/>
        <v>-34443957275865.898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-34443957275865.898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-143516488649.44125</v>
      </c>
      <c r="L4368" s="444">
        <f t="shared" ca="1" si="169"/>
        <v>-34587473764515.34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-34587473764515.34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-144114474018.81393</v>
      </c>
      <c r="L4369" s="444">
        <f t="shared" ca="1" si="169"/>
        <v>-34731588238534.152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-34731588238534.152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-144714950993.8923</v>
      </c>
      <c r="L4370" s="444">
        <f t="shared" ca="1" si="169"/>
        <v>-34876303189528.043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-34876303189528.043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-145317929956.36685</v>
      </c>
      <c r="L4371" s="444">
        <f t="shared" ca="1" si="169"/>
        <v>-35021621119484.41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-35021621119484.41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-145923421331.18503</v>
      </c>
      <c r="L4372" s="444">
        <f t="shared" ca="1" si="169"/>
        <v>-35167544540815.594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-35167544540815.594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-146531435586.73163</v>
      </c>
      <c r="L4373" s="444">
        <f t="shared" ca="1" si="169"/>
        <v>-35314075976402.328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-35314075976402.328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-147141983235.0097</v>
      </c>
      <c r="L4374" s="444">
        <f t="shared" ca="1" si="169"/>
        <v>-35461217959637.336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-35461217959637.336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-147755074831.82224</v>
      </c>
      <c r="L4375" s="444">
        <f t="shared" ca="1" si="169"/>
        <v>-35608973034469.156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-35608973034469.156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-148370720976.9548</v>
      </c>
      <c r="L4376" s="444">
        <f t="shared" ca="1" si="169"/>
        <v>-35757343755446.109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-35757343755446.109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-148988932314.3588</v>
      </c>
      <c r="L4377" s="444">
        <f t="shared" ca="1" si="169"/>
        <v>-35906332687760.469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-35906332687760.469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-149609719532.3353</v>
      </c>
      <c r="L4378" s="444">
        <f t="shared" ca="1" si="169"/>
        <v>-36055942407292.805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-36055942407292.805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-150233093363.72003</v>
      </c>
      <c r="L4379" s="444">
        <f t="shared" ca="1" si="169"/>
        <v>-36206175500656.523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-36206175500656.523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-150859064586.06885</v>
      </c>
      <c r="L4380" s="444">
        <f t="shared" ca="1" si="169"/>
        <v>-36357034565242.594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-36357034565242.594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-151487644021.84415</v>
      </c>
      <c r="L4381" s="444">
        <f t="shared" ca="1" si="169"/>
        <v>-36508522209264.438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-36508522209264.438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-152118842538.60181</v>
      </c>
      <c r="L4382" s="444">
        <f t="shared" ca="1" si="169"/>
        <v>-36660641051803.039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-36660641051803.039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-152752671049.17932</v>
      </c>
      <c r="L4383" s="444">
        <f t="shared" ca="1" si="169"/>
        <v>-36813393722852.219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-36813393722852.219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-153389140511.88425</v>
      </c>
      <c r="L4384" s="444">
        <f t="shared" ca="1" si="169"/>
        <v>-36966782863364.102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-36966782863364.102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-154028261930.68375</v>
      </c>
      <c r="L4385" s="444">
        <f t="shared" ca="1" si="169"/>
        <v>-37120811125294.789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-37120811125294.789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-154670046355.39496</v>
      </c>
      <c r="L4386" s="444">
        <f t="shared" ca="1" si="169"/>
        <v>-37275481171650.188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-37275481171650.188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-155314504881.87579</v>
      </c>
      <c r="L4387" s="444">
        <f t="shared" ca="1" si="169"/>
        <v>-37430795676532.063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-37430795676532.063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-155961648652.21692</v>
      </c>
      <c r="L4388" s="444">
        <f t="shared" ca="1" si="169"/>
        <v>-37586757325184.281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-37586757325184.281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-156611488854.93451</v>
      </c>
      <c r="L4389" s="444">
        <f t="shared" ca="1" si="169"/>
        <v>-37743368814039.219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-37743368814039.219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-157264036725.16342</v>
      </c>
      <c r="L4390" s="444">
        <f t="shared" ca="1" si="169"/>
        <v>-37900632850764.383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-37900632850764.383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-157919303544.85159</v>
      </c>
      <c r="L4391" s="444">
        <f t="shared" ca="1" si="169"/>
        <v>-38058552154309.234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-38058552154309.234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-158577300642.95514</v>
      </c>
      <c r="L4392" s="444">
        <f t="shared" ca="1" si="169"/>
        <v>-38217129454952.188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-38217129454952.188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-159238039395.63412</v>
      </c>
      <c r="L4393" s="444">
        <f t="shared" ca="1" si="169"/>
        <v>-38376367494347.82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-38376367494347.82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-159901531226.44925</v>
      </c>
      <c r="L4394" s="444">
        <f t="shared" ca="1" si="169"/>
        <v>-38536269025574.273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-38536269025574.273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-160567787606.55948</v>
      </c>
      <c r="L4395" s="444">
        <f t="shared" ca="1" si="169"/>
        <v>-38696836813180.836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-38696836813180.836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-161236820054.92014</v>
      </c>
      <c r="L4396" s="444">
        <f t="shared" ca="1" si="169"/>
        <v>-38858073633235.758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-38858073633235.758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-161908640138.48233</v>
      </c>
      <c r="L4397" s="444">
        <f t="shared" ca="1" si="169"/>
        <v>-39019982273374.242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-39019982273374.242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-162583259472.39267</v>
      </c>
      <c r="L4398" s="444">
        <f t="shared" ca="1" si="169"/>
        <v>-39182565532846.633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-39182565532846.633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-163260689720.19431</v>
      </c>
      <c r="L4399" s="444">
        <f t="shared" ca="1" si="169"/>
        <v>-39345826222566.828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-39345826222566.828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-163940942594.02844</v>
      </c>
      <c r="L4400" s="444">
        <f t="shared" ca="1" si="169"/>
        <v>-39509767165160.859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-39509767165160.859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-164624029854.83691</v>
      </c>
      <c r="L4401" s="444">
        <f t="shared" ca="1" si="169"/>
        <v>-39674391195015.695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-39674391195015.695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-165309963312.5654</v>
      </c>
      <c r="L4402" s="444">
        <f t="shared" ca="1" si="169"/>
        <v>-39839701158328.258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-39839701158328.258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-165998754826.36774</v>
      </c>
      <c r="L4403" s="444">
        <f t="shared" ca="1" si="169"/>
        <v>-40005699913154.625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-40005699913154.625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-166690416304.81094</v>
      </c>
      <c r="L4404" s="444">
        <f t="shared" ca="1" si="169"/>
        <v>-40172390329459.438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-40172390329459.438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-167384959706.08099</v>
      </c>
      <c r="L4405" s="444">
        <f t="shared" ca="1" si="169"/>
        <v>-40339775289165.516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-40339775289165.516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-168082397038.18964</v>
      </c>
      <c r="L4406" s="444">
        <f t="shared" ca="1" si="169"/>
        <v>-40507857686203.703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-40507857686203.703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-168782740359.1821</v>
      </c>
      <c r="L4407" s="444">
        <f t="shared" ca="1" si="169"/>
        <v>-40676640426562.883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-40676640426562.883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-169486001777.34534</v>
      </c>
      <c r="L4408" s="444">
        <f t="shared" ca="1" si="169"/>
        <v>-40846126428340.227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-40846126428340.227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-170192193451.4176</v>
      </c>
      <c r="L4409" s="444">
        <f t="shared" ca="1" si="169"/>
        <v>-41016318621791.641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-41016318621791.641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-170901327590.79849</v>
      </c>
      <c r="L4410" s="444">
        <f t="shared" ca="1" si="169"/>
        <v>-41187219949382.438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-41187219949382.438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-171613416455.76016</v>
      </c>
      <c r="L4411" s="444">
        <f t="shared" ca="1" si="169"/>
        <v>-41358833365838.195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-41358833365838.195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-172328472357.65915</v>
      </c>
      <c r="L4412" s="444">
        <f t="shared" ca="1" si="169"/>
        <v>-41531161838195.852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-41531161838195.852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-173046507659.14938</v>
      </c>
      <c r="L4413" s="444">
        <f t="shared" ca="1" si="169"/>
        <v>-41704208345855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-41704208345855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-173767534774.39584</v>
      </c>
      <c r="L4414" s="444">
        <f t="shared" ca="1" si="169"/>
        <v>-41877975880629.398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-41877975880629.398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-174491566169.28915</v>
      </c>
      <c r="L4415" s="444">
        <f t="shared" ca="1" si="169"/>
        <v>-42052467446798.688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-42052467446798.688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-175218614361.66119</v>
      </c>
      <c r="L4416" s="444">
        <f t="shared" ca="1" si="169"/>
        <v>-42227686061160.352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-42227686061160.352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-175948691921.50146</v>
      </c>
      <c r="L4417" s="444">
        <f t="shared" ca="1" si="169"/>
        <v>-42403634753081.852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-42403634753081.852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-176681811471.17438</v>
      </c>
      <c r="L4418" s="444">
        <f t="shared" ca="1" si="169"/>
        <v>-42580316564553.023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-42580316564553.023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-177417985685.6376</v>
      </c>
      <c r="L4419" s="444">
        <f t="shared" ca="1" si="169"/>
        <v>-42757734550238.664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-42757734550238.664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-178157227292.6611</v>
      </c>
      <c r="L4420" s="444">
        <f t="shared" ca="1" si="169"/>
        <v>-42935891777531.328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-42935891777531.328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-178899549073.04721</v>
      </c>
      <c r="L4421" s="444">
        <f t="shared" ca="1" si="169"/>
        <v>-43114791326604.375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-43114791326604.375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-179644963860.85156</v>
      </c>
      <c r="L4422" s="444">
        <f t="shared" ca="1" si="169"/>
        <v>-43294436290465.227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-43294436290465.227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-180393484543.6051</v>
      </c>
      <c r="L4423" s="444">
        <f t="shared" ca="1" si="169"/>
        <v>-43474829775008.828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-43474829775008.828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-181145124062.53677</v>
      </c>
      <c r="L4424" s="444">
        <f t="shared" ca="1" si="169"/>
        <v>-43655974899071.367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-43655974899071.367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-181899895412.79736</v>
      </c>
      <c r="L4425" s="444">
        <f t="shared" ca="1" si="169"/>
        <v>-43837874794484.164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-43837874794484.164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-182657811643.68402</v>
      </c>
      <c r="L4426" s="444">
        <f t="shared" ca="1" si="169"/>
        <v>-44020532606127.852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-44020532606127.852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-183418885858.86606</v>
      </c>
      <c r="L4427" s="444">
        <f t="shared" ca="1" si="169"/>
        <v>-44203951491986.719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-44203951491986.719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-184183131216.61133</v>
      </c>
      <c r="L4428" s="444">
        <f t="shared" ca="1" si="169"/>
        <v>-44388134623203.328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-44388134623203.328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-184950560930.01385</v>
      </c>
      <c r="L4429" s="444">
        <f t="shared" ca="1" si="169"/>
        <v>-44573085184133.344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-44573085184133.344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-185721188267.22226</v>
      </c>
      <c r="L4430" s="444">
        <f t="shared" ca="1" si="169"/>
        <v>-44758806372400.563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-44758806372400.563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-186495026551.66901</v>
      </c>
      <c r="L4431" s="444">
        <f t="shared" ca="1" si="169"/>
        <v>-44945301398952.234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-44945301398952.234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-187272089162.30096</v>
      </c>
      <c r="L4432" s="444">
        <f t="shared" ca="1" si="169"/>
        <v>-45132573488114.539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-45132573488114.539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-188052389533.81058</v>
      </c>
      <c r="L4433" s="444">
        <f t="shared" ca="1" si="169"/>
        <v>-45320625877648.352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-45320625877648.352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-188835941156.86813</v>
      </c>
      <c r="L4434" s="444">
        <f t="shared" ca="1" si="169"/>
        <v>-45509461818805.219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-45509461818805.219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-189622757578.35507</v>
      </c>
      <c r="L4435" s="444">
        <f t="shared" ca="1" si="169"/>
        <v>-45699084576383.57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-45699084576383.57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-190412852401.59821</v>
      </c>
      <c r="L4436" s="444">
        <f t="shared" ca="1" si="169"/>
        <v>-45889497428785.172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-45889497428785.172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-191206239286.60489</v>
      </c>
      <c r="L4437" s="444">
        <f t="shared" ca="1" si="169"/>
        <v>-46080703668071.773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-46080703668071.773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-192002931950.29904</v>
      </c>
      <c r="L4438" s="444">
        <f t="shared" ca="1" si="169"/>
        <v>-46272706600022.07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-46272706600022.07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-192802944166.75864</v>
      </c>
      <c r="L4439" s="444">
        <f t="shared" ca="1" si="169"/>
        <v>-46465509544188.828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-46465509544188.828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-193606289767.45346</v>
      </c>
      <c r="L4440" s="444">
        <f t="shared" ca="1" si="169"/>
        <v>-46659115833956.281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-46659115833956.281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-194412982641.4845</v>
      </c>
      <c r="L4441" s="444">
        <f t="shared" ca="1" si="169"/>
        <v>-46853528816597.766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-46853528816597.766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-195223036735.82404</v>
      </c>
      <c r="L4442" s="444">
        <f t="shared" ca="1" si="169"/>
        <v>-47048751853333.586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-47048751853333.586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-196036466055.55661</v>
      </c>
      <c r="L4443" s="444">
        <f t="shared" ca="1" si="169"/>
        <v>-47244788319389.141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-47244788319389.141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-196853284664.12143</v>
      </c>
      <c r="L4444" s="444">
        <f t="shared" ca="1" si="169"/>
        <v>-47441641604053.266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-47441641604053.266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-197673506683.55527</v>
      </c>
      <c r="L4445" s="444">
        <f t="shared" ca="1" si="169"/>
        <v>-47639315110736.82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-47639315110736.82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-198497146294.73676</v>
      </c>
      <c r="L4446" s="444">
        <f t="shared" ca="1" si="169"/>
        <v>-47837812257031.555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-47837812257031.555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-199324217737.63147</v>
      </c>
      <c r="L4447" s="444">
        <f t="shared" ca="1" si="169"/>
        <v>-48037136474769.188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-48037136474769.188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-200154735311.53827</v>
      </c>
      <c r="L4448" s="444">
        <f t="shared" ca="1" si="169"/>
        <v>-48237291210080.727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-48237291210080.727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-200988713375.33636</v>
      </c>
      <c r="L4449" s="444">
        <f t="shared" ca="1" si="169"/>
        <v>-48438279923456.063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-48438279923456.063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-201826166347.73358</v>
      </c>
      <c r="L4450" s="444">
        <f t="shared" ca="1" si="169"/>
        <v>-48640106089803.797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-48640106089803.797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-202667108707.51581</v>
      </c>
      <c r="L4451" s="444">
        <f t="shared" ca="1" si="169"/>
        <v>-48842773198511.313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-48842773198511.313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-203511554993.79712</v>
      </c>
      <c r="L4452" s="444">
        <f t="shared" ca="1" si="169"/>
        <v>-49046284753505.109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-49046284753505.109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-204359519806.2713</v>
      </c>
      <c r="L4453" s="444">
        <f t="shared" ca="1" si="169"/>
        <v>-49250644273311.383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-49250644273311.383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-205211017805.46408</v>
      </c>
      <c r="L4454" s="444">
        <f t="shared" ca="1" si="169"/>
        <v>-49455855291116.844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-49455855291116.844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-206066063712.98685</v>
      </c>
      <c r="L4455" s="444">
        <f t="shared" ca="1" si="169"/>
        <v>-49661921354829.828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-49661921354829.828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-206924672311.79095</v>
      </c>
      <c r="L4456" s="444">
        <f t="shared" ca="1" si="169"/>
        <v>-49868846027141.617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-49868846027141.617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-207786858446.4234</v>
      </c>
      <c r="L4457" s="444">
        <f t="shared" ca="1" si="169"/>
        <v>-50076632885588.039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-50076632885588.039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-208652637023.28351</v>
      </c>
      <c r="L4458" s="444">
        <f t="shared" ca="1" si="169"/>
        <v>-50285285522611.32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-50285285522611.32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-209522023010.88049</v>
      </c>
      <c r="L4459" s="444">
        <f t="shared" ca="1" si="169"/>
        <v>-50494807545622.203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-50494807545622.203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-210395031440.0925</v>
      </c>
      <c r="L4460" s="444">
        <f t="shared" ca="1" si="169"/>
        <v>-50705202577062.297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-50705202577062.297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-211271677404.42624</v>
      </c>
      <c r="L4461" s="444">
        <f t="shared" ca="1" si="169"/>
        <v>-50916474254466.727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-50916474254466.727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-212151976060.27802</v>
      </c>
      <c r="L4462" s="444">
        <f t="shared" ca="1" si="169"/>
        <v>-51128626230527.008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-51128626230527.008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-213035942627.19586</v>
      </c>
      <c r="L4463" s="444">
        <f t="shared" ca="1" si="169"/>
        <v>-51341662173154.203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-51341662173154.203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-213923592388.14252</v>
      </c>
      <c r="L4464" s="444">
        <f t="shared" ca="1" si="169"/>
        <v>-51555585765542.344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-51555585765542.344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-214814940689.75977</v>
      </c>
      <c r="L4465" s="444">
        <f t="shared" ca="1" si="169"/>
        <v>-51770400706232.102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-51770400706232.102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-215710002942.63376</v>
      </c>
      <c r="L4466" s="444">
        <f t="shared" ca="1" si="169"/>
        <v>-51986110709174.734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-51986110709174.734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-216608794621.5614</v>
      </c>
      <c r="L4467" s="444">
        <f t="shared" ca="1" si="169"/>
        <v>-52202719503796.297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-52202719503796.297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-217511331265.8179</v>
      </c>
      <c r="L4468" s="444">
        <f t="shared" ca="1" si="169"/>
        <v>-52420230835062.117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-52420230835062.117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-218417628479.42548</v>
      </c>
      <c r="L4469" s="444">
        <f t="shared" ca="1" si="169"/>
        <v>-52638648463541.539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-52638648463541.539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-219327701931.42307</v>
      </c>
      <c r="L4470" s="444">
        <f t="shared" ca="1" si="169"/>
        <v>-52857976165472.961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-52857976165472.961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-220241567356.13733</v>
      </c>
      <c r="L4471" s="444">
        <f t="shared" ca="1" si="169"/>
        <v>-53078217732829.102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-53078217732829.102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-221159240553.45459</v>
      </c>
      <c r="L4472" s="444">
        <f t="shared" ca="1" si="169"/>
        <v>-53299376973382.555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-53299376973382.555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-222080737389.09396</v>
      </c>
      <c r="L4473" s="444">
        <f t="shared" ca="1" si="169"/>
        <v>-53521457710771.648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-53521457710771.648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-223006073794.88187</v>
      </c>
      <c r="L4474" s="444">
        <f t="shared" ca="1" si="169"/>
        <v>-53744463784566.531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-53744463784566.531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-223935265769.02722</v>
      </c>
      <c r="L4475" s="444">
        <f t="shared" ca="1" si="169"/>
        <v>-53968399050335.555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-53968399050335.555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-224868329376.39813</v>
      </c>
      <c r="L4476" s="444">
        <f t="shared" ca="1" si="169"/>
        <v>-54193267379711.953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-54193267379711.953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-225805280748.7998</v>
      </c>
      <c r="L4477" s="444">
        <f t="shared" ca="1" si="169"/>
        <v>-54419072660460.75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-54419072660460.75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-226746136085.25311</v>
      </c>
      <c r="L4478" s="444">
        <f t="shared" ca="1" si="169"/>
        <v>-54645818796546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-54645818796546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-227690911652.27499</v>
      </c>
      <c r="L4479" s="444">
        <f t="shared" ca="1" si="169"/>
        <v>-54873509708198.273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-54873509708198.273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-228639623784.15952</v>
      </c>
      <c r="L4480" s="444">
        <f t="shared" ca="1" si="169"/>
        <v>-55102149331982.43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-55102149331982.43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-229592288883.26013</v>
      </c>
      <c r="L4481" s="444">
        <f t="shared" ca="1" si="169"/>
        <v>-55331741620865.688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-55331741620865.688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-230548923420.27368</v>
      </c>
      <c r="L4482" s="444">
        <f t="shared" ca="1" si="169"/>
        <v>-55562290544285.961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-55562290544285.961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-231509543934.52487</v>
      </c>
      <c r="L4483" s="444">
        <f t="shared" ca="1" si="169"/>
        <v>-55793800088220.484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-55793800088220.484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-232474167034.25198</v>
      </c>
      <c r="L4484" s="444">
        <f t="shared" ca="1" si="169"/>
        <v>-56026274255254.734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-56026274255254.734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-233442809396.89471</v>
      </c>
      <c r="L4485" s="444">
        <f t="shared" ca="1" si="169"/>
        <v>-56259717064651.633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-56259717064651.633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-234415487769.38181</v>
      </c>
      <c r="L4486" s="444">
        <f t="shared" ca="1" si="169"/>
        <v>-56494132552421.016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-56494132552421.016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-235392218968.4209</v>
      </c>
      <c r="L4487" s="444">
        <f t="shared" ca="1" si="169"/>
        <v>-56729524771389.438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-56729524771389.438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-236373019880.78934</v>
      </c>
      <c r="L4488" s="444">
        <f t="shared" ca="1" si="169"/>
        <v>-56965897791270.227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-56965897791270.227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-237357907463.62595</v>
      </c>
      <c r="L4489" s="444">
        <f t="shared" ca="1" si="169"/>
        <v>-57203255698733.852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-57203255698733.852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-238346898744.72437</v>
      </c>
      <c r="L4490" s="444">
        <f t="shared" ca="1" si="169"/>
        <v>-57441602597478.578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-57441602597478.578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-239340010822.82739</v>
      </c>
      <c r="L4491" s="444">
        <f t="shared" ca="1" si="169"/>
        <v>-57680942608301.406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-57680942608301.406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-240337260867.92252</v>
      </c>
      <c r="L4492" s="444">
        <f t="shared" ca="1" si="169"/>
        <v>-57921279869169.328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-57921279869169.328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-241338666121.53885</v>
      </c>
      <c r="L4493" s="444">
        <f t="shared" ca="1" si="169"/>
        <v>-58162618535290.867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-58162618535290.867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-242344243897.04532</v>
      </c>
      <c r="L4494" s="444">
        <f t="shared" ca="1" si="169"/>
        <v>-58404962779187.914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-58404962779187.914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-243354011579.94965</v>
      </c>
      <c r="L4495" s="444">
        <f t="shared" ca="1" si="169"/>
        <v>-58648316790767.867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-58648316790767.867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-244367986628.19943</v>
      </c>
      <c r="L4496" s="444">
        <f t="shared" ca="1" si="169"/>
        <v>-58892684777396.07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-58892684777396.07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-245386186572.48364</v>
      </c>
      <c r="L4497" s="444">
        <f t="shared" ca="1" si="169"/>
        <v>-59138070963968.555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-59138070963968.555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-246408629016.53564</v>
      </c>
      <c r="L4498" s="444">
        <f t="shared" ca="1" si="169"/>
        <v>-59384479592985.094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-59384479592985.094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-247435331637.43793</v>
      </c>
      <c r="L4499" s="444">
        <f t="shared" ca="1" si="169"/>
        <v>-59631914924622.531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-59631914924622.531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-248466312185.92722</v>
      </c>
      <c r="L4500" s="444">
        <f t="shared" ca="1" si="169"/>
        <v>-59880381236808.461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-59880381236808.461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-249501588486.7019</v>
      </c>
      <c r="L4501" s="444">
        <f t="shared" ca="1" si="169"/>
        <v>-60129882825295.164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-60129882825295.164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-250541178438.72983</v>
      </c>
      <c r="L4502" s="444">
        <f t="shared" ca="1" si="169"/>
        <v>-60380424003733.891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-60380424003733.891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-251585100015.55789</v>
      </c>
      <c r="L4503" s="444">
        <f t="shared" ca="1" si="169"/>
        <v>-60632009103749.445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-60632009103749.445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-252633371265.62268</v>
      </c>
      <c r="L4504" s="444">
        <f t="shared" ca="1" si="169"/>
        <v>-60884642475015.07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-60884642475015.07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-253686010312.56274</v>
      </c>
      <c r="L4505" s="444">
        <f t="shared" ca="1" si="169"/>
        <v>-61138328485327.633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-61138328485327.633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-254743035355.5318</v>
      </c>
      <c r="L4506" s="444">
        <f t="shared" ca="1" si="169"/>
        <v>-61393071520683.164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-61393071520683.164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-255804464669.51318</v>
      </c>
      <c r="L4507" s="444">
        <f t="shared" ca="1" si="169"/>
        <v>-61648875985352.68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-61648875985352.68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-256870316605.63617</v>
      </c>
      <c r="L4508" s="444">
        <f t="shared" ca="1" si="169"/>
        <v>-61905746301958.313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-61905746301958.313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-257940609591.49295</v>
      </c>
      <c r="L4509" s="444">
        <f t="shared" ca="1" si="169"/>
        <v>-62163686911549.805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-62163686911549.805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-259015362131.45749</v>
      </c>
      <c r="L4510" s="444">
        <f t="shared" ca="1" si="169"/>
        <v>-62422702273681.266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-62422702273681.266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-260094592807.00531</v>
      </c>
      <c r="L4511" s="444">
        <f t="shared" ca="1" si="169"/>
        <v>-62682796866488.273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-62682796866488.273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-261178320277.03445</v>
      </c>
      <c r="L4512" s="444">
        <f t="shared" ca="1" si="169"/>
        <v>-62943975186765.305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-62943975186765.305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-262266563278.18875</v>
      </c>
      <c r="L4513" s="444">
        <f t="shared" ca="1" si="169"/>
        <v>-63206241750043.492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-63206241750043.492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-263359340625.18121</v>
      </c>
      <c r="L4514" s="444">
        <f t="shared" ca="1" si="169"/>
        <v>-63469601090668.672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-63469601090668.672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-264456671211.11948</v>
      </c>
      <c r="L4515" s="444">
        <f t="shared" ca="1" si="169"/>
        <v>-63734057761879.789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-63734057761879.789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-265558574007.83246</v>
      </c>
      <c r="L4516" s="444">
        <f t="shared" ca="1" si="169"/>
        <v>-63999616335887.625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-63999616335887.625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-266665068066.19843</v>
      </c>
      <c r="L4517" s="444">
        <f t="shared" ca="1" si="169"/>
        <v>-64266281403953.82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-64266281403953.82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-267776172516.47424</v>
      </c>
      <c r="L4518" s="444">
        <f t="shared" ca="1" si="169"/>
        <v>-64534057576470.297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-64534057576470.297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-268891906568.62622</v>
      </c>
      <c r="L4519" s="444">
        <f t="shared" ca="1" si="169"/>
        <v>-64802949483038.922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-64802949483038.922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-270012289512.66214</v>
      </c>
      <c r="L4520" s="444">
        <f t="shared" ca="1" si="169"/>
        <v>-65072961772551.586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-65072961772551.586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-271137340718.9649</v>
      </c>
      <c r="L4521" s="444">
        <f t="shared" ca="1" si="169"/>
        <v>-65344099113270.555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-65344099113270.555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-272267079638.62732</v>
      </c>
      <c r="L4522" s="444">
        <f t="shared" ca="1" si="169"/>
        <v>-65616366192909.18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-65616366192909.18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-273401525803.78824</v>
      </c>
      <c r="L4523" s="444">
        <f t="shared" ca="1" si="169"/>
        <v>-65889767718712.969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-65889767718712.969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-274540698827.9707</v>
      </c>
      <c r="L4524" s="444">
        <f t="shared" ca="1" si="169"/>
        <v>-66164308417540.938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-66164308417540.938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-275684618406.42059</v>
      </c>
      <c r="L4525" s="444">
        <f t="shared" ca="1" si="169"/>
        <v>-66439993035947.359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-66439993035947.359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-276833304316.44739</v>
      </c>
      <c r="L4526" s="444">
        <f t="shared" ca="1" si="169"/>
        <v>-66716826340263.805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-66716826340263.805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-277986776417.76581</v>
      </c>
      <c r="L4527" s="444">
        <f t="shared" ca="1" si="169"/>
        <v>-66994813116681.57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-66994813116681.57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-279145054652.83984</v>
      </c>
      <c r="L4528" s="444">
        <f t="shared" ca="1" si="169"/>
        <v>-67273958171334.406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-67273958171334.406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-280308159047.22668</v>
      </c>
      <c r="L4529" s="444">
        <f t="shared" ca="1" si="169"/>
        <v>-67554266330381.633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-67554266330381.633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-281476109709.92352</v>
      </c>
      <c r="L4530" s="444">
        <f t="shared" ca="1" si="169"/>
        <v>-67835742440091.555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-67835742440091.555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-282648926833.71478</v>
      </c>
      <c r="L4531" s="444">
        <f t="shared" ca="1" si="169"/>
        <v>-68118391366925.266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-68118391366925.266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-283826630695.52191</v>
      </c>
      <c r="L4532" s="444">
        <f t="shared" ca="1" si="169"/>
        <v>-68402217997620.789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-68402217997620.789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-285009241656.7533</v>
      </c>
      <c r="L4533" s="444">
        <f t="shared" ca="1" si="169"/>
        <v>-68687227239277.539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-68687227239277.539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-286196780163.65643</v>
      </c>
      <c r="L4534" s="444">
        <f t="shared" ca="1" si="169"/>
        <v>-68973424019441.195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-68973424019441.195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-287389266747.67163</v>
      </c>
      <c r="L4535" s="444">
        <f t="shared" ca="1" si="169"/>
        <v>-69260813286188.867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-69260813286188.867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-288586722025.78693</v>
      </c>
      <c r="L4536" s="444">
        <f t="shared" ca="1" si="169"/>
        <v>-69549400008214.656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-69549400008214.656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-289789166700.89441</v>
      </c>
      <c r="L4537" s="444">
        <f t="shared" ca="1" si="169"/>
        <v>-69839189174915.547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-69839189174915.547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-290996621562.14813</v>
      </c>
      <c r="L4538" s="444">
        <f t="shared" ca="1" si="169"/>
        <v>-70130185796477.695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-70130185796477.695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-292209107485.32373</v>
      </c>
      <c r="L4539" s="444">
        <f t="shared" ca="1" si="169"/>
        <v>-70422394903963.016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-70422394903963.016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-293426645433.1792</v>
      </c>
      <c r="L4540" s="444">
        <f t="shared" ca="1" si="169"/>
        <v>-70715821549396.188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-70715821549396.188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-294649256455.81744</v>
      </c>
      <c r="L4541" s="444">
        <f t="shared" ca="1" si="169"/>
        <v>-71010470805852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-71010470805852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-295876961691.04999</v>
      </c>
      <c r="L4542" s="444">
        <f t="shared" ca="1" si="169"/>
        <v>-71306347767543.047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-71306347767543.047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-297109782364.7627</v>
      </c>
      <c r="L4543" s="444">
        <f t="shared" ca="1" si="169"/>
        <v>-71603457549907.813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-71603457549907.813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-298347739791.28253</v>
      </c>
      <c r="L4544" s="444">
        <f t="shared" ca="1" si="169"/>
        <v>-71901805289699.094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-71901805289699.094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-299590855373.74622</v>
      </c>
      <c r="L4545" s="444">
        <f t="shared" ca="1" si="169"/>
        <v>-72201396145072.844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-72201396145072.844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-300839150604.47015</v>
      </c>
      <c r="L4546" s="444">
        <f t="shared" ca="1" si="169"/>
        <v>-72502235295677.313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-72502235295677.313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-302092647065.32214</v>
      </c>
      <c r="L4547" s="444">
        <f t="shared" ca="1" si="169"/>
        <v>-72804327942742.641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-72804327942742.641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-303351366428.09436</v>
      </c>
      <c r="L4548" s="444">
        <f t="shared" ca="1" si="169"/>
        <v>-73107679309170.734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-73107679309170.734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-304615330454.87805</v>
      </c>
      <c r="L4549" s="444">
        <f t="shared" ca="1" si="169"/>
        <v>-73412294639625.609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-73412294639625.609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-305884560998.44006</v>
      </c>
      <c r="L4550" s="444">
        <f t="shared" ca="1" si="169"/>
        <v>-73718179200624.047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-73718179200624.047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-307159080002.60022</v>
      </c>
      <c r="L4551" s="444">
        <f t="shared" ca="1" si="169"/>
        <v>-74025338280626.641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-74025338280626.641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-308438909502.61102</v>
      </c>
      <c r="L4552" s="444">
        <f t="shared" ca="1" si="169"/>
        <v>-74333777190129.25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-74333777190129.25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-309724071625.53851</v>
      </c>
      <c r="L4553" s="444">
        <f t="shared" ca="1" si="169"/>
        <v>-74643501261754.781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-74643501261754.781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-311014588590.6449</v>
      </c>
      <c r="L4554" s="444">
        <f t="shared" ca="1" si="169"/>
        <v>-74954515850345.422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-74954515850345.422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-312310482709.77258</v>
      </c>
      <c r="L4555" s="444">
        <f t="shared" ca="1" si="169"/>
        <v>-75266826333055.188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-75266826333055.188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-313611776387.72992</v>
      </c>
      <c r="L4556" s="444">
        <f t="shared" ca="1" si="169"/>
        <v>-75580438109442.922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-75580438109442.922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-314918492122.67883</v>
      </c>
      <c r="L4557" s="444">
        <f t="shared" ca="1" si="169"/>
        <v>-75895356601565.594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-75895356601565.594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-316230652506.52332</v>
      </c>
      <c r="L4558" s="444">
        <f t="shared" ca="1" si="169"/>
        <v>-76211587254072.109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-76211587254072.109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-317548280225.30048</v>
      </c>
      <c r="L4559" s="444">
        <f t="shared" ca="1" si="169"/>
        <v>-76529135534297.406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-76529135534297.406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-318871398059.57251</v>
      </c>
      <c r="L4560" s="444">
        <f t="shared" ca="1" si="169"/>
        <v>-76848006932356.984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-76848006932356.984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-320200028884.82074</v>
      </c>
      <c r="L4561" s="444">
        <f t="shared" ca="1" si="169"/>
        <v>-77168206961241.813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-77168206961241.813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-321534195671.84088</v>
      </c>
      <c r="L4562" s="444">
        <f t="shared" ca="1" si="169"/>
        <v>-77489741156913.656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-77489741156913.656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-322873921487.14026</v>
      </c>
      <c r="L4563" s="444">
        <f t="shared" ca="1" si="169"/>
        <v>-77812615078400.797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-77812615078400.797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-324219229493.33667</v>
      </c>
      <c r="L4564" s="444">
        <f t="shared" ca="1" si="169"/>
        <v>-78136834307894.141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-78136834307894.141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-325570142949.5589</v>
      </c>
      <c r="L4565" s="444">
        <f t="shared" ca="1" si="169"/>
        <v>-78462404450843.703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-78462404450843.703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-326926685211.84875</v>
      </c>
      <c r="L4566" s="444">
        <f t="shared" ca="1" si="169"/>
        <v>-78789331136055.547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-78789331136055.547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-328288879733.56476</v>
      </c>
      <c r="L4567" s="444">
        <f t="shared" ca="1" si="169"/>
        <v>-79117620015789.109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-79117620015789.109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-329656750065.78796</v>
      </c>
      <c r="L4568" s="444">
        <f t="shared" ca="1" si="169"/>
        <v>-79447276765854.891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-79447276765854.891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-331030319857.7287</v>
      </c>
      <c r="L4569" s="444">
        <f t="shared" ca="1" si="169"/>
        <v>-79778307085712.625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-79778307085712.625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-332409612857.13593</v>
      </c>
      <c r="L4570" s="444">
        <f t="shared" ca="1" si="169"/>
        <v>-80110716698569.766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-80110716698569.766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-333794652910.70734</v>
      </c>
      <c r="L4571" s="444">
        <f t="shared" ca="1" si="169"/>
        <v>-80444511351480.469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-80444511351480.469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-335185463964.50195</v>
      </c>
      <c r="L4572" s="444">
        <f t="shared" ca="1" si="169"/>
        <v>-80779696815444.969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-80779696815444.969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-336582070064.354</v>
      </c>
      <c r="L4573" s="444">
        <f t="shared" ca="1" si="169"/>
        <v>-81116278885509.328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-81116278885509.328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-337984495356.28888</v>
      </c>
      <c r="L4574" s="444">
        <f t="shared" ca="1" si="169"/>
        <v>-81454263380865.609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-81454263380865.609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-339392764086.94006</v>
      </c>
      <c r="L4575" s="444">
        <f t="shared" ca="1" si="169"/>
        <v>-81793656144952.547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-81793656144952.547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-340806900603.96893</v>
      </c>
      <c r="L4576" s="444">
        <f t="shared" ca="1" si="169"/>
        <v>-82134463045556.516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-82134463045556.516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-342226929356.48547</v>
      </c>
      <c r="L4577" s="444">
        <f t="shared" ca="1" si="169"/>
        <v>-82476689974913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-82476689974913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-343652874895.47083</v>
      </c>
      <c r="L4578" s="444">
        <f t="shared" ca="1" si="169"/>
        <v>-82820342849808.469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-82820342849808.469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-345084761874.20197</v>
      </c>
      <c r="L4579" s="444">
        <f t="shared" ca="1" si="169"/>
        <v>-83165427611682.672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-83165427611682.672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-346522615048.6778</v>
      </c>
      <c r="L4580" s="444">
        <f t="shared" ca="1" si="169"/>
        <v>-83511950226731.344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-83511950226731.344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-347966459278.04724</v>
      </c>
      <c r="L4581" s="444">
        <f t="shared" ca="1" si="169"/>
        <v>-83859916686009.391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-83859916686009.391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-349416319525.03912</v>
      </c>
      <c r="L4582" s="444">
        <f t="shared" ca="1" si="169"/>
        <v>-84209333005534.438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-84209333005534.438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-350872220856.39349</v>
      </c>
      <c r="L4583" s="444">
        <f t="shared" ca="1" si="169"/>
        <v>-84560205226390.828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-84560205226390.828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-352334188443.2951</v>
      </c>
      <c r="L4584" s="444">
        <f t="shared" ca="1" si="169"/>
        <v>-84912539414834.125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-84912539414834.125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-353802247561.80884</v>
      </c>
      <c r="L4585" s="444">
        <f t="shared" ca="1" si="169"/>
        <v>-85266341662395.938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-85266341662395.938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-355276423593.31641</v>
      </c>
      <c r="L4586" s="444">
        <f t="shared" ca="1" si="169"/>
        <v>-85621618085989.25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-85621618085989.25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-356756742024.9552</v>
      </c>
      <c r="L4587" s="444">
        <f t="shared" ca="1" si="169"/>
        <v>-85978374828014.203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-85978374828014.203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-358243228450.0592</v>
      </c>
      <c r="L4588" s="444">
        <f t="shared" ca="1" si="169"/>
        <v>-86336618056464.266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-86336618056464.266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-359735908568.60107</v>
      </c>
      <c r="L4589" s="444">
        <f t="shared" ca="1" si="169"/>
        <v>-86696353965032.859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-86696353965032.859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-361234808187.6369</v>
      </c>
      <c r="L4590" s="444">
        <f t="shared" ca="1" si="169"/>
        <v>-87057588773220.5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-87057588773220.5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-362739953221.75208</v>
      </c>
      <c r="L4591" s="444">
        <f t="shared" ca="1" si="169"/>
        <v>-87420328726442.25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-87420328726442.25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-364251369693.5094</v>
      </c>
      <c r="L4592" s="444">
        <f t="shared" ca="1" si="169"/>
        <v>-87784580096135.766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-87784580096135.766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-365769083733.89905</v>
      </c>
      <c r="L4593" s="444">
        <f t="shared" ca="1" si="169"/>
        <v>-88150349179869.672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-88150349179869.672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-367293121582.79028</v>
      </c>
      <c r="L4594" s="444">
        <f t="shared" ca="1" si="169"/>
        <v>-88517642301452.469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-88517642301452.469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-368823509589.38525</v>
      </c>
      <c r="L4595" s="444">
        <f t="shared" ca="1" si="169"/>
        <v>-88886465811041.859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-88886465811041.859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-370360274212.67444</v>
      </c>
      <c r="L4596" s="444">
        <f t="shared" ca="1" si="169"/>
        <v>-89256826085254.531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-89256826085254.531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-371903442021.89386</v>
      </c>
      <c r="L4597" s="444">
        <f t="shared" ca="1" si="169"/>
        <v>-89628729527276.422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-89628729527276.422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-373453039696.98511</v>
      </c>
      <c r="L4598" s="444">
        <f t="shared" ref="L4598:L4852" ca="1" si="174">I4598-J4598+K4598</f>
        <v>-90002182566973.406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-90002182566973.406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-375009094029.05585</v>
      </c>
      <c r="L4599" s="444">
        <f t="shared" ca="1" si="174"/>
        <v>-90377191661002.469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-90377191661002.469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-376571631920.84363</v>
      </c>
      <c r="L4600" s="444">
        <f t="shared" ca="1" si="174"/>
        <v>-90753763292923.313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-90753763292923.313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-378140680387.18048</v>
      </c>
      <c r="L4601" s="444">
        <f t="shared" ca="1" si="174"/>
        <v>-91131903973310.5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-91131903973310.5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-379716266555.46039</v>
      </c>
      <c r="L4602" s="444">
        <f t="shared" ca="1" si="174"/>
        <v>-91511620239865.953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-91511620239865.953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-381298417666.10815</v>
      </c>
      <c r="L4603" s="444">
        <f t="shared" ca="1" si="174"/>
        <v>-91892918657532.063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-91892918657532.063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-382887161073.05023</v>
      </c>
      <c r="L4604" s="444">
        <f t="shared" ca="1" si="174"/>
        <v>-92275805818605.109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-92275805818605.109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-384482524244.18793</v>
      </c>
      <c r="L4605" s="444">
        <f t="shared" ca="1" si="174"/>
        <v>-92660288342849.297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-92660288342849.297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-386084534761.87207</v>
      </c>
      <c r="L4606" s="444">
        <f t="shared" ca="1" si="174"/>
        <v>-93046372877611.172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-93046372877611.172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-387693220323.37988</v>
      </c>
      <c r="L4607" s="444">
        <f t="shared" ca="1" si="174"/>
        <v>-93434066097934.547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-93434066097934.547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-389308608741.39392</v>
      </c>
      <c r="L4608" s="444">
        <f t="shared" ca="1" si="174"/>
        <v>-93823374706675.938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-93823374706675.938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-390930727944.48309</v>
      </c>
      <c r="L4609" s="444">
        <f t="shared" ca="1" si="174"/>
        <v>-94214305434620.422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-94214305434620.422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-392559605977.58508</v>
      </c>
      <c r="L4610" s="444">
        <f t="shared" ca="1" si="174"/>
        <v>-94606865040598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-94606865040598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-394195271002.49164</v>
      </c>
      <c r="L4611" s="444">
        <f t="shared" ca="1" si="174"/>
        <v>-95001060311600.484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-95001060311600.484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-395837751298.33533</v>
      </c>
      <c r="L4612" s="444">
        <f t="shared" ca="1" si="174"/>
        <v>-95396898062898.813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-95396898062898.813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-397487075262.07837</v>
      </c>
      <c r="L4613" s="444">
        <f t="shared" ca="1" si="174"/>
        <v>-95794385138160.891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-95794385138160.891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-399143271409.00372</v>
      </c>
      <c r="L4614" s="444">
        <f t="shared" ca="1" si="174"/>
        <v>-96193528409569.891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-96193528409569.891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-400806368373.20789</v>
      </c>
      <c r="L4615" s="444">
        <f t="shared" ca="1" si="174"/>
        <v>-96594334777943.094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-96594334777943.094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-402476394908.09619</v>
      </c>
      <c r="L4616" s="444">
        <f t="shared" ca="1" si="174"/>
        <v>-96996811172851.188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-96996811172851.188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-404153379886.87994</v>
      </c>
      <c r="L4617" s="444">
        <f t="shared" ca="1" si="174"/>
        <v>-97400964552738.063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-97400964552738.063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-405837352303.07526</v>
      </c>
      <c r="L4618" s="444">
        <f t="shared" ca="1" si="174"/>
        <v>-97806801905041.141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-97806801905041.141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-407528341271.00476</v>
      </c>
      <c r="L4619" s="444">
        <f t="shared" ca="1" si="174"/>
        <v>-98214330246312.141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-98214330246312.141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-409226376026.3006</v>
      </c>
      <c r="L4620" s="444">
        <f t="shared" ca="1" si="174"/>
        <v>-98623556622338.438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-98623556622338.438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-410931485926.41016</v>
      </c>
      <c r="L4621" s="444">
        <f t="shared" ca="1" si="174"/>
        <v>-99034488108264.844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-99034488108264.844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-412643700451.10352</v>
      </c>
      <c r="L4622" s="444">
        <f t="shared" ca="1" si="174"/>
        <v>-99447131808715.953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-99447131808715.953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-414363049202.98315</v>
      </c>
      <c r="L4623" s="444">
        <f t="shared" ca="1" si="174"/>
        <v>-99861494857918.938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-99861494857918.938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-416089561907.99554</v>
      </c>
      <c r="L4624" s="444">
        <f t="shared" ca="1" si="174"/>
        <v>-100277584419826.94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-100277584419826.94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-417823268415.94556</v>
      </c>
      <c r="L4625" s="444">
        <f t="shared" ca="1" si="174"/>
        <v>-100695407688242.89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-100695407688242.89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-419564198701.01202</v>
      </c>
      <c r="L4626" s="444">
        <f t="shared" ca="1" si="174"/>
        <v>-101114971886943.91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-101114971886943.91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-421312382862.2663</v>
      </c>
      <c r="L4627" s="444">
        <f t="shared" ca="1" si="174"/>
        <v>-101536284269806.17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-101536284269806.17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-423067851124.19238</v>
      </c>
      <c r="L4628" s="444">
        <f t="shared" ca="1" si="174"/>
        <v>-101959352120930.36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-101959352120930.36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-424830633837.20984</v>
      </c>
      <c r="L4629" s="444">
        <f t="shared" ca="1" si="174"/>
        <v>-102384182754767.56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-102384182754767.56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-426600761478.19818</v>
      </c>
      <c r="L4630" s="444">
        <f t="shared" ca="1" si="174"/>
        <v>-102810783516245.77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-102810783516245.77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-428378264651.02405</v>
      </c>
      <c r="L4631" s="444">
        <f t="shared" ca="1" si="174"/>
        <v>-103239161780896.8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-103239161780896.8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-430163174087.07001</v>
      </c>
      <c r="L4632" s="444">
        <f t="shared" ca="1" si="174"/>
        <v>-103669324954983.86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-103669324954983.86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-431955520645.76605</v>
      </c>
      <c r="L4633" s="444">
        <f t="shared" ca="1" si="174"/>
        <v>-104101280475629.63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-104101280475629.63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-433755335315.12341</v>
      </c>
      <c r="L4634" s="444">
        <f t="shared" ca="1" si="174"/>
        <v>-104535035810944.75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-104535035810944.75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-435562649212.26978</v>
      </c>
      <c r="L4635" s="444">
        <f t="shared" ca="1" si="174"/>
        <v>-104970598460157.02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-104970598460157.02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-437377493583.98755</v>
      </c>
      <c r="L4636" s="444">
        <f t="shared" ca="1" si="174"/>
        <v>-105407975953741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-105407975953741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-439199899807.25415</v>
      </c>
      <c r="L4637" s="444">
        <f t="shared" ca="1" si="174"/>
        <v>-105847175853548.25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-105847175853548.25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-441029899389.78436</v>
      </c>
      <c r="L4638" s="444">
        <f t="shared" ca="1" si="174"/>
        <v>-106288205752938.03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-106288205752938.03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-442867523970.57513</v>
      </c>
      <c r="L4639" s="444">
        <f t="shared" ca="1" si="174"/>
        <v>-106731073276908.61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-106731073276908.61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-444712805320.45251</v>
      </c>
      <c r="L4640" s="444">
        <f t="shared" ca="1" si="174"/>
        <v>-107175786082229.06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-107175786082229.06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-446565775342.62109</v>
      </c>
      <c r="L4641" s="444">
        <f t="shared" ca="1" si="174"/>
        <v>-107622351857571.69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-107622351857571.69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-448426466073.21533</v>
      </c>
      <c r="L4642" s="444">
        <f t="shared" ca="1" si="174"/>
        <v>-108070778323644.91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-108070778323644.91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-450294909681.85376</v>
      </c>
      <c r="L4643" s="444">
        <f t="shared" ca="1" si="174"/>
        <v>-108521073233326.77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-108521073233326.77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-452171138472.19482</v>
      </c>
      <c r="L4644" s="444">
        <f t="shared" ca="1" si="174"/>
        <v>-108973244371798.95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-108973244371798.95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-454055184882.49561</v>
      </c>
      <c r="L4645" s="444">
        <f t="shared" ca="1" si="174"/>
        <v>-109427299556681.45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-109427299556681.45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-455947081486.17273</v>
      </c>
      <c r="L4646" s="444">
        <f t="shared" ca="1" si="174"/>
        <v>-109883246638167.63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-109883246638167.63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-457846860992.36511</v>
      </c>
      <c r="L4647" s="444">
        <f t="shared" ca="1" si="174"/>
        <v>-110341093499159.98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-110341093499159.98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-459754556246.49994</v>
      </c>
      <c r="L4648" s="444">
        <f t="shared" ca="1" si="174"/>
        <v>-110800848055406.48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-110800848055406.48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-461670200230.86041</v>
      </c>
      <c r="L4649" s="444">
        <f t="shared" ca="1" si="174"/>
        <v>-111262518255637.34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-111262518255637.34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-463593826065.15552</v>
      </c>
      <c r="L4650" s="444">
        <f t="shared" ca="1" si="174"/>
        <v>-111726112081702.5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-111726112081702.5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-465525467007.09369</v>
      </c>
      <c r="L4651" s="444">
        <f t="shared" ca="1" si="174"/>
        <v>-112191637548709.59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-112191637548709.59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-467465156452.95673</v>
      </c>
      <c r="L4652" s="444">
        <f t="shared" ca="1" si="174"/>
        <v>-112659102705162.55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-112659102705162.55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-469412927938.17725</v>
      </c>
      <c r="L4653" s="444">
        <f t="shared" ca="1" si="174"/>
        <v>-113128515633100.72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-113128515633100.72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-471368815137.91974</v>
      </c>
      <c r="L4654" s="444">
        <f t="shared" ca="1" si="174"/>
        <v>-113599884448238.64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-113599884448238.64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-473332851867.66107</v>
      </c>
      <c r="L4655" s="444">
        <f t="shared" ca="1" si="174"/>
        <v>-114073217300106.3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-114073217300106.3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-475305072083.77631</v>
      </c>
      <c r="L4656" s="444">
        <f t="shared" ca="1" si="174"/>
        <v>-114548522372190.08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-114548522372190.08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-477285509884.12531</v>
      </c>
      <c r="L4657" s="444">
        <f t="shared" ca="1" si="174"/>
        <v>-115025807882074.2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-115025807882074.2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-479274199508.64246</v>
      </c>
      <c r="L4658" s="444">
        <f t="shared" ca="1" si="174"/>
        <v>-115505082081582.84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-115505082081582.84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-481271175339.92853</v>
      </c>
      <c r="L4659" s="444">
        <f t="shared" ca="1" si="174"/>
        <v>-115986353256922.77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-115986353256922.77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-483276471903.84485</v>
      </c>
      <c r="L4660" s="444">
        <f t="shared" ca="1" si="174"/>
        <v>-116469629728826.61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-116469629728826.61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-485290123870.11084</v>
      </c>
      <c r="L4661" s="444">
        <f t="shared" ca="1" si="174"/>
        <v>-116954919852696.72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-116954919852696.72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-487312166052.90302</v>
      </c>
      <c r="L4662" s="444">
        <f t="shared" ca="1" si="174"/>
        <v>-117442232018749.63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-117442232018749.63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-489342633411.45679</v>
      </c>
      <c r="L4663" s="444">
        <f t="shared" ca="1" si="174"/>
        <v>-117931574652161.08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-117931574652161.08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-491381561050.67114</v>
      </c>
      <c r="L4664" s="444">
        <f t="shared" ca="1" si="174"/>
        <v>-118422956213211.75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-118422956213211.75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-493428984221.71564</v>
      </c>
      <c r="L4665" s="444">
        <f t="shared" ca="1" si="174"/>
        <v>-118916385197433.47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-118916385197433.47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-495484938322.6394</v>
      </c>
      <c r="L4666" s="444">
        <f t="shared" ca="1" si="174"/>
        <v>-119411870135756.11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-119411870135756.11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-497549458898.98383</v>
      </c>
      <c r="L4667" s="444">
        <f t="shared" ca="1" si="174"/>
        <v>-119909419594655.09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-119909419594655.09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-499622581644.39624</v>
      </c>
      <c r="L4668" s="444">
        <f t="shared" ca="1" si="174"/>
        <v>-120409042176299.48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-120409042176299.48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-501704342401.24786</v>
      </c>
      <c r="L4669" s="444">
        <f t="shared" ca="1" si="174"/>
        <v>-120910746518700.73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-120910746518700.73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-503794777161.25299</v>
      </c>
      <c r="L4670" s="444">
        <f t="shared" ca="1" si="174"/>
        <v>-121414541295861.98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-121414541295861.98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-505893922066.09167</v>
      </c>
      <c r="L4671" s="444">
        <f t="shared" ca="1" si="174"/>
        <v>-121920435217928.08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-121920435217928.08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-508001813408.03363</v>
      </c>
      <c r="L4672" s="444">
        <f t="shared" ca="1" si="174"/>
        <v>-122428437031336.11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-122428437031336.11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-510118487630.56708</v>
      </c>
      <c r="L4673" s="444">
        <f t="shared" ca="1" si="174"/>
        <v>-122938555518966.67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-122938555518966.67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-512243981329.02771</v>
      </c>
      <c r="L4674" s="444">
        <f t="shared" ca="1" si="174"/>
        <v>-123450799500295.7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-123450799500295.7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-514378331251.23212</v>
      </c>
      <c r="L4675" s="444">
        <f t="shared" ca="1" si="174"/>
        <v>-123965177831546.94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-123965177831546.94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-516521574298.11224</v>
      </c>
      <c r="L4676" s="444">
        <f t="shared" ca="1" si="174"/>
        <v>-124481699405845.05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-124481699405845.05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-518673747524.35437</v>
      </c>
      <c r="L4677" s="444">
        <f t="shared" ca="1" si="174"/>
        <v>-125000373153369.41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-125000373153369.41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-520834888139.03918</v>
      </c>
      <c r="L4678" s="444">
        <f t="shared" ca="1" si="174"/>
        <v>-125521208041508.45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-125521208041508.45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-523005033506.28522</v>
      </c>
      <c r="L4679" s="444">
        <f t="shared" ca="1" si="174"/>
        <v>-126044213075014.73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-126044213075014.73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-525184221145.89471</v>
      </c>
      <c r="L4680" s="444">
        <f t="shared" ca="1" si="174"/>
        <v>-126569397296160.63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-126569397296160.63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-527372488734.00262</v>
      </c>
      <c r="L4681" s="444">
        <f t="shared" ca="1" si="174"/>
        <v>-127096769784894.63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-127096769784894.63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-529569874103.72766</v>
      </c>
      <c r="L4682" s="444">
        <f t="shared" ca="1" si="174"/>
        <v>-127626339658998.36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-127626339658998.36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-531776415245.82654</v>
      </c>
      <c r="L4683" s="444">
        <f t="shared" ca="1" si="174"/>
        <v>-128158116074244.19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-128158116074244.19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-533992150309.35083</v>
      </c>
      <c r="L4684" s="444">
        <f t="shared" ca="1" si="174"/>
        <v>-128692108224553.53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-128692108224553.53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-536217117602.30646</v>
      </c>
      <c r="L4685" s="444">
        <f t="shared" ca="1" si="174"/>
        <v>-129228325342155.84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-129228325342155.84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-538451355592.3161</v>
      </c>
      <c r="L4686" s="444">
        <f t="shared" ca="1" si="174"/>
        <v>-129766776697748.16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-129766776697748.16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-540694902907.284</v>
      </c>
      <c r="L4687" s="444">
        <f t="shared" ca="1" si="174"/>
        <v>-130307471600655.44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-130307471600655.44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-542947798336.06433</v>
      </c>
      <c r="L4688" s="444">
        <f t="shared" ca="1" si="174"/>
        <v>-130850419398991.5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-130850419398991.5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-545210080829.13116</v>
      </c>
      <c r="L4689" s="444">
        <f t="shared" ca="1" si="174"/>
        <v>-131395629479820.63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-131395629479820.63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-547481789499.25262</v>
      </c>
      <c r="L4690" s="444">
        <f t="shared" ca="1" si="174"/>
        <v>-131943111269319.88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-131943111269319.88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-549762963622.16614</v>
      </c>
      <c r="L4691" s="444">
        <f t="shared" ca="1" si="174"/>
        <v>-132492874232942.05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-132492874232942.05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-552053642637.25854</v>
      </c>
      <c r="L4692" s="444">
        <f t="shared" ca="1" si="174"/>
        <v>-133044927875579.31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-133044927875579.31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-554353866148.24707</v>
      </c>
      <c r="L4693" s="444">
        <f t="shared" ca="1" si="174"/>
        <v>-133599281741727.56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-133599281741727.56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-556663673923.86487</v>
      </c>
      <c r="L4694" s="444">
        <f t="shared" ca="1" si="174"/>
        <v>-134155945415651.42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-134155945415651.42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-558983105898.54761</v>
      </c>
      <c r="L4695" s="444">
        <f t="shared" ca="1" si="174"/>
        <v>-134714928521549.97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-134714928521549.97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-561312202173.12488</v>
      </c>
      <c r="L4696" s="444">
        <f t="shared" ca="1" si="174"/>
        <v>-135276240723723.09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-135276240723723.09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-563651003015.51294</v>
      </c>
      <c r="L4697" s="444">
        <f t="shared" ca="1" si="174"/>
        <v>-135839891726738.61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-135839891726738.61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-565999548861.41089</v>
      </c>
      <c r="L4698" s="444">
        <f t="shared" ca="1" si="174"/>
        <v>-136405891275600.02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-136405891275600.02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-568357880315</v>
      </c>
      <c r="L4699" s="444">
        <f t="shared" ca="1" si="174"/>
        <v>-136974249155915.02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-136974249155915.02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-570726038149.64587</v>
      </c>
      <c r="L4700" s="444">
        <f t="shared" ca="1" si="174"/>
        <v>-137544975194064.66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-137544975194064.66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-573104063308.60278</v>
      </c>
      <c r="L4701" s="444">
        <f t="shared" ca="1" si="174"/>
        <v>-138118079257373.27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-138118079257373.27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-575491996905.72192</v>
      </c>
      <c r="L4702" s="444">
        <f t="shared" ca="1" si="174"/>
        <v>-138693571254278.98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-138693571254278.98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-577889880226.16248</v>
      </c>
      <c r="L4703" s="444">
        <f t="shared" ca="1" si="174"/>
        <v>-139271461134505.14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-139271461134505.14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-580297754727.10474</v>
      </c>
      <c r="L4704" s="444">
        <f t="shared" ca="1" si="174"/>
        <v>-139851758889232.25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-139851758889232.25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-582715662038.46765</v>
      </c>
      <c r="L4705" s="444">
        <f t="shared" ca="1" si="174"/>
        <v>-140434474551270.72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-140434474551270.72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-585143643963.62793</v>
      </c>
      <c r="L4706" s="444">
        <f t="shared" ca="1" si="174"/>
        <v>-141019618195234.34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-141019618195234.34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-587581742480.14307</v>
      </c>
      <c r="L4707" s="444">
        <f t="shared" ca="1" si="174"/>
        <v>-141607199937714.5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-141607199937714.5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-590029999740.47705</v>
      </c>
      <c r="L4708" s="444">
        <f t="shared" ca="1" si="174"/>
        <v>-142197229937454.97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-142197229937454.97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-592488458072.729</v>
      </c>
      <c r="L4709" s="444">
        <f t="shared" ca="1" si="174"/>
        <v>-142789718395527.69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-142789718395527.69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-594957159981.36536</v>
      </c>
      <c r="L4710" s="444">
        <f t="shared" ca="1" si="174"/>
        <v>-143384675555509.06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-143384675555509.06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-597436148147.95447</v>
      </c>
      <c r="L4711" s="444">
        <f t="shared" ca="1" si="174"/>
        <v>-143982111703657.03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-143982111703657.03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-599925465431.9043</v>
      </c>
      <c r="L4712" s="444">
        <f t="shared" ca="1" si="174"/>
        <v>-144582037169088.94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-144582037169088.94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-602425154871.20386</v>
      </c>
      <c r="L4713" s="444">
        <f t="shared" ca="1" si="174"/>
        <v>-145184462323960.16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-145184462323960.16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-604935259683.16736</v>
      </c>
      <c r="L4714" s="444">
        <f t="shared" ca="1" si="174"/>
        <v>-145789397583643.31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-145789397583643.31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-607455823265.18042</v>
      </c>
      <c r="L4715" s="444">
        <f t="shared" ca="1" si="174"/>
        <v>-146396853406908.5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-146396853406908.5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-609986889195.45203</v>
      </c>
      <c r="L4716" s="444">
        <f t="shared" ca="1" si="174"/>
        <v>-147006840296103.94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-147006840296103.94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-612528501233.76636</v>
      </c>
      <c r="L4717" s="444">
        <f t="shared" ca="1" si="174"/>
        <v>-147619368797337.72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-147619368797337.72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-615080703322.24048</v>
      </c>
      <c r="L4718" s="444">
        <f t="shared" ca="1" si="174"/>
        <v>-148234449500659.97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-148234449500659.97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-617643539586.08325</v>
      </c>
      <c r="L4719" s="444">
        <f t="shared" ca="1" si="174"/>
        <v>-148852093040246.06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-148852093040246.06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-620217054334.35864</v>
      </c>
      <c r="L4720" s="444">
        <f t="shared" ca="1" si="174"/>
        <v>-149472310094580.41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-149472310094580.41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-622801292060.75171</v>
      </c>
      <c r="L4721" s="444">
        <f t="shared" ca="1" si="174"/>
        <v>-150095111386641.16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-150095111386641.16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-625396297444.33813</v>
      </c>
      <c r="L4722" s="444">
        <f t="shared" ca="1" si="174"/>
        <v>-150720507684085.5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-150720507684085.5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-628002115350.3562</v>
      </c>
      <c r="L4723" s="444">
        <f t="shared" ca="1" si="174"/>
        <v>-151348509799435.84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-151348509799435.84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-630618790830.98267</v>
      </c>
      <c r="L4724" s="444">
        <f t="shared" ca="1" si="174"/>
        <v>-151979128590266.81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-151979128590266.81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-633246369126.11169</v>
      </c>
      <c r="L4725" s="444">
        <f t="shared" ca="1" si="174"/>
        <v>-152612374959392.94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-152612374959392.94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-635884895664.13721</v>
      </c>
      <c r="L4726" s="444">
        <f t="shared" ca="1" si="174"/>
        <v>-153248259855057.06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-153248259855057.06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-638534416062.73779</v>
      </c>
      <c r="L4727" s="444">
        <f t="shared" ca="1" si="174"/>
        <v>-153886794271119.81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-153886794271119.81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-641194976129.66589</v>
      </c>
      <c r="L4728" s="444">
        <f t="shared" ca="1" si="174"/>
        <v>-154527989247249.47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-154527989247249.47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-643866621863.53943</v>
      </c>
      <c r="L4729" s="444">
        <f t="shared" ca="1" si="174"/>
        <v>-155171855869113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-155171855869113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-646549399454.63745</v>
      </c>
      <c r="L4730" s="444">
        <f t="shared" ca="1" si="174"/>
        <v>-155818405268567.63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-155818405268567.63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-649243355285.69849</v>
      </c>
      <c r="L4731" s="444">
        <f t="shared" ca="1" si="174"/>
        <v>-156467648623853.31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-156467648623853.31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-651948535932.72217</v>
      </c>
      <c r="L4732" s="444">
        <f t="shared" ca="1" si="174"/>
        <v>-157119597159786.03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-157119597159786.03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-654664988165.77515</v>
      </c>
      <c r="L4733" s="444">
        <f t="shared" ca="1" si="174"/>
        <v>-157774262147951.81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-157774262147951.81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-657392758949.79919</v>
      </c>
      <c r="L4734" s="444">
        <f t="shared" ca="1" si="174"/>
        <v>-158431654906901.63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-158431654906901.63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-660131895445.42346</v>
      </c>
      <c r="L4735" s="444">
        <f t="shared" ca="1" si="174"/>
        <v>-159091786802347.06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-159091786802347.06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-662882445009.77942</v>
      </c>
      <c r="L4736" s="444">
        <f t="shared" ca="1" si="174"/>
        <v>-159754669247356.84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-159754669247356.84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-665644455197.32019</v>
      </c>
      <c r="L4737" s="444">
        <f t="shared" ca="1" si="174"/>
        <v>-160420313702554.16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-160420313702554.16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-668417973760.64233</v>
      </c>
      <c r="L4738" s="444">
        <f t="shared" ca="1" si="174"/>
        <v>-161088731676314.81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-161088731676314.81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-671203048651.31177</v>
      </c>
      <c r="L4739" s="444">
        <f t="shared" ca="1" si="174"/>
        <v>-161759934724966.13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-161759934724966.13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-673999728020.69214</v>
      </c>
      <c r="L4740" s="444">
        <f t="shared" ca="1" si="174"/>
        <v>-162433934452986.81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-162433934452986.81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-676808060220.77832</v>
      </c>
      <c r="L4741" s="444">
        <f t="shared" ca="1" si="174"/>
        <v>-163110742513207.59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-163110742513207.59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-679628093805.03162</v>
      </c>
      <c r="L4742" s="444">
        <f t="shared" ca="1" si="174"/>
        <v>-163790370607012.63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-163790370607012.63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-682459877529.21924</v>
      </c>
      <c r="L4743" s="444">
        <f t="shared" ca="1" si="174"/>
        <v>-164472830484541.84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-164472830484541.84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-685303460352.25769</v>
      </c>
      <c r="L4744" s="444">
        <f t="shared" ca="1" si="174"/>
        <v>-165158133944894.09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-165158133944894.09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-688158891437.05872</v>
      </c>
      <c r="L4745" s="444">
        <f t="shared" ca="1" si="174"/>
        <v>-165846292836331.16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-165846292836331.16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-691026220151.37976</v>
      </c>
      <c r="L4746" s="444">
        <f t="shared" ca="1" si="174"/>
        <v>-166537319056482.53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-166537319056482.53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-693905496068.67725</v>
      </c>
      <c r="L4747" s="444">
        <f t="shared" ca="1" si="174"/>
        <v>-167231224552551.22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-167231224552551.22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-696796768968.96338</v>
      </c>
      <c r="L4748" s="444">
        <f t="shared" ca="1" si="174"/>
        <v>-167928021321520.19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-167928021321520.19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-699700088839.66748</v>
      </c>
      <c r="L4749" s="444">
        <f t="shared" ca="1" si="174"/>
        <v>-168627721410359.84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-168627721410359.84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-702615505876.49939</v>
      </c>
      <c r="L4750" s="444">
        <f t="shared" ca="1" si="174"/>
        <v>-169330336916236.34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-169330336916236.34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-705543070484.31812</v>
      </c>
      <c r="L4751" s="444">
        <f t="shared" ca="1" si="174"/>
        <v>-170035879986720.66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-170035879986720.66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-708482833278.00269</v>
      </c>
      <c r="L4752" s="444">
        <f t="shared" ca="1" si="174"/>
        <v>-170744362819998.66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-170744362819998.66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-711434845083.32776</v>
      </c>
      <c r="L4753" s="444">
        <f t="shared" ca="1" si="174"/>
        <v>-171455797665081.97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-171455797665081.97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-714399156937.84155</v>
      </c>
      <c r="L4754" s="444">
        <f t="shared" ca="1" si="174"/>
        <v>-172170196822019.81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-172170196822019.81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-717375820091.74927</v>
      </c>
      <c r="L4755" s="444">
        <f t="shared" ca="1" si="174"/>
        <v>-172887572642111.56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-172887572642111.56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-720364886008.79822</v>
      </c>
      <c r="L4756" s="444">
        <f t="shared" ca="1" si="174"/>
        <v>-173607937528120.38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-173607937528120.38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-723366406367.16821</v>
      </c>
      <c r="L4757" s="444">
        <f t="shared" ca="1" si="174"/>
        <v>-174331303934487.53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-174331303934487.53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-726380433060.36475</v>
      </c>
      <c r="L4758" s="444">
        <f t="shared" ca="1" si="174"/>
        <v>-175057684367547.91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-175057684367547.91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-729407018198.11621</v>
      </c>
      <c r="L4759" s="444">
        <f t="shared" ca="1" si="174"/>
        <v>-175787091385746.03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-175787091385746.03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-732446214107.27515</v>
      </c>
      <c r="L4760" s="444">
        <f t="shared" ca="1" si="174"/>
        <v>-176519537599853.31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-176519537599853.31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-735498073332.72217</v>
      </c>
      <c r="L4761" s="444">
        <f t="shared" ca="1" si="174"/>
        <v>-177255035673186.03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-177255035673186.03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-738562648638.27515</v>
      </c>
      <c r="L4762" s="444">
        <f t="shared" ca="1" si="174"/>
        <v>-177993598321824.31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-177993598321824.31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-741639993007.60132</v>
      </c>
      <c r="L4763" s="444">
        <f t="shared" ca="1" si="174"/>
        <v>-178735238314831.91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-178735238314831.91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-744730159645.13293</v>
      </c>
      <c r="L4764" s="444">
        <f t="shared" ca="1" si="174"/>
        <v>-179479968474477.03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-179479968474477.03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-747833201976.98767</v>
      </c>
      <c r="L4765" s="444">
        <f t="shared" ca="1" si="174"/>
        <v>-180227801676454.03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-180227801676454.03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-750949173651.89185</v>
      </c>
      <c r="L4766" s="444">
        <f t="shared" ca="1" si="174"/>
        <v>-180978750850105.94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-180978750850105.94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-754078128542.10803</v>
      </c>
      <c r="L4767" s="444">
        <f t="shared" ca="1" si="174"/>
        <v>-181732828978648.03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-181732828978648.03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-757220120744.36682</v>
      </c>
      <c r="L4768" s="444">
        <f t="shared" ca="1" si="174"/>
        <v>-182490049099392.41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-182490049099392.41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-760375204580.80164</v>
      </c>
      <c r="L4769" s="444">
        <f t="shared" ca="1" si="174"/>
        <v>-183250424303973.22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-183250424303973.22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-763543434599.88843</v>
      </c>
      <c r="L4770" s="444">
        <f t="shared" ca="1" si="174"/>
        <v>-184013967738573.09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-184013967738573.09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-766724865577.38794</v>
      </c>
      <c r="L4771" s="444">
        <f t="shared" ca="1" si="174"/>
        <v>-184780692604150.47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-184780692604150.47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-769919552517.29358</v>
      </c>
      <c r="L4772" s="444">
        <f t="shared" ca="1" si="174"/>
        <v>-185550612156667.75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-185550612156667.75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-773127550652.78223</v>
      </c>
      <c r="L4773" s="444">
        <f t="shared" ca="1" si="174"/>
        <v>-186323739707320.53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-186323739707320.53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-776348915447.16882</v>
      </c>
      <c r="L4774" s="444">
        <f t="shared" ca="1" si="174"/>
        <v>-187100088622767.69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-187100088622767.69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-779583702594.86536</v>
      </c>
      <c r="L4775" s="444">
        <f t="shared" ca="1" si="174"/>
        <v>-187879672325362.56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-187879672325362.56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-782831968022.34399</v>
      </c>
      <c r="L4776" s="444">
        <f t="shared" ca="1" si="174"/>
        <v>-188662504293384.91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-188662504293384.91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-786093767889.10376</v>
      </c>
      <c r="L4777" s="444">
        <f t="shared" ca="1" si="174"/>
        <v>-189448598061274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-189448598061274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-789369158588.6416</v>
      </c>
      <c r="L4778" s="444">
        <f t="shared" ca="1" si="174"/>
        <v>-190237967219862.66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-190237967219862.66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-792658196749.42773</v>
      </c>
      <c r="L4779" s="444">
        <f t="shared" ca="1" si="174"/>
        <v>-191030625416612.09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-191030625416612.09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-795960939235.88367</v>
      </c>
      <c r="L4780" s="444">
        <f t="shared" ca="1" si="174"/>
        <v>-191826586355847.97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-191826586355847.97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-799277443149.36658</v>
      </c>
      <c r="L4781" s="444">
        <f t="shared" ca="1" si="174"/>
        <v>-192625863798997.34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-192625863798997.34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-802607765829.15564</v>
      </c>
      <c r="L4782" s="444">
        <f t="shared" ca="1" si="174"/>
        <v>-193428471564826.5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-193428471564826.5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-805951964853.44373</v>
      </c>
      <c r="L4783" s="444">
        <f t="shared" ca="1" si="174"/>
        <v>-194234423529679.94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-194234423529679.94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-809310098040.33301</v>
      </c>
      <c r="L4784" s="444">
        <f t="shared" ca="1" si="174"/>
        <v>-195043733627720.28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-195043733627720.28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-812682223448.83447</v>
      </c>
      <c r="L4785" s="444">
        <f t="shared" ca="1" si="174"/>
        <v>-195856415851169.13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-195856415851169.13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-816068399379.87134</v>
      </c>
      <c r="L4786" s="444">
        <f t="shared" ca="1" si="174"/>
        <v>-196672484250549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-196672484250549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-819468684377.28748</v>
      </c>
      <c r="L4787" s="444">
        <f t="shared" ca="1" si="174"/>
        <v>-197491952934926.28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-197491952934926.28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-822883137228.8595</v>
      </c>
      <c r="L4788" s="444">
        <f t="shared" ca="1" si="174"/>
        <v>-198314836072155.16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-198314836072155.16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-826311816967.31311</v>
      </c>
      <c r="L4789" s="444">
        <f t="shared" ca="1" si="174"/>
        <v>-199141147889122.47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-199141147889122.47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-829754782871.34363</v>
      </c>
      <c r="L4790" s="444">
        <f t="shared" ca="1" si="174"/>
        <v>-199970902671993.81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-199970902671993.81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-833212094466.64087</v>
      </c>
      <c r="L4791" s="444">
        <f t="shared" ca="1" si="174"/>
        <v>-200804114766460.47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-200804114766460.47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-836683811526.91858</v>
      </c>
      <c r="L4792" s="444">
        <f t="shared" ca="1" si="174"/>
        <v>-201640798577987.38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-201640798577987.38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-840169994074.94739</v>
      </c>
      <c r="L4793" s="444">
        <f t="shared" ca="1" si="174"/>
        <v>-202480968572062.31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-202480968572062.31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-843670702383.59302</v>
      </c>
      <c r="L4794" s="444">
        <f t="shared" ca="1" si="174"/>
        <v>-203324639274445.91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-203324639274445.91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-847185996976.85791</v>
      </c>
      <c r="L4795" s="444">
        <f t="shared" ca="1" si="174"/>
        <v>-204171825271422.75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-204171825271422.75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-850715938630.9281</v>
      </c>
      <c r="L4796" s="444">
        <f t="shared" ca="1" si="174"/>
        <v>-205022541210053.69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-205022541210053.69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-854260588375.22363</v>
      </c>
      <c r="L4797" s="444">
        <f t="shared" ca="1" si="174"/>
        <v>-205876801798428.91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-205876801798428.91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-857820007493.45374</v>
      </c>
      <c r="L4798" s="444">
        <f t="shared" ca="1" si="174"/>
        <v>-206734621805922.38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-206734621805922.38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-861394257524.67651</v>
      </c>
      <c r="L4799" s="444">
        <f t="shared" ca="1" si="174"/>
        <v>-207596016063447.06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-207596016063447.06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-864983400264.36279</v>
      </c>
      <c r="L4800" s="444">
        <f t="shared" ca="1" si="174"/>
        <v>-208460999463711.44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-208460999463711.44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-868587497765.46436</v>
      </c>
      <c r="L4801" s="444">
        <f t="shared" ca="1" si="174"/>
        <v>-209329586961476.91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-209329586961476.91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-872206612339.48706</v>
      </c>
      <c r="L4802" s="444">
        <f t="shared" ca="1" si="174"/>
        <v>-210201793573816.41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-210201793573816.41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-875840806557.56836</v>
      </c>
      <c r="L4803" s="444">
        <f t="shared" ca="1" si="174"/>
        <v>-211077634380373.97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-211077634380373.97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-879490143251.55823</v>
      </c>
      <c r="L4804" s="444">
        <f t="shared" ca="1" si="174"/>
        <v>-211957124523625.53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-211957124523625.53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-883154685515.10632</v>
      </c>
      <c r="L4805" s="444">
        <f t="shared" ca="1" si="174"/>
        <v>-212840279209140.63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-212840279209140.63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-886834496704.75256</v>
      </c>
      <c r="L4806" s="444">
        <f t="shared" ca="1" si="174"/>
        <v>-213727113705845.38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-213727113705845.38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-890529640441.02234</v>
      </c>
      <c r="L4807" s="444">
        <f t="shared" ca="1" si="174"/>
        <v>-214617643346286.41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-214617643346286.41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-894240180609.52673</v>
      </c>
      <c r="L4808" s="444">
        <f t="shared" ca="1" si="174"/>
        <v>-215511883526895.94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-215511883526895.94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-897966181362.06641</v>
      </c>
      <c r="L4809" s="444">
        <f t="shared" ca="1" si="174"/>
        <v>-216409849708258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-216409849708258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-901707707117.7417</v>
      </c>
      <c r="L4810" s="444">
        <f t="shared" ca="1" si="174"/>
        <v>-217311557415375.75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-217311557415375.75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-905464822564.06555</v>
      </c>
      <c r="L4811" s="444">
        <f t="shared" ca="1" si="174"/>
        <v>-218217022237939.81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-218217022237939.81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-909237592658.08252</v>
      </c>
      <c r="L4812" s="444">
        <f t="shared" ca="1" si="174"/>
        <v>-219126259830597.91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-219126259830597.91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-913026082627.49121</v>
      </c>
      <c r="L4813" s="444">
        <f t="shared" ca="1" si="174"/>
        <v>-220039285913225.41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-220039285913225.41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-916830357971.77234</v>
      </c>
      <c r="L4814" s="444">
        <f t="shared" ca="1" si="174"/>
        <v>-220956116271197.19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-220956116271197.19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-920650484463.32166</v>
      </c>
      <c r="L4815" s="444">
        <f t="shared" ca="1" si="174"/>
        <v>-221876766755660.5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-221876766755660.5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-924486528148.58545</v>
      </c>
      <c r="L4816" s="444">
        <f t="shared" ca="1" si="174"/>
        <v>-222801253283809.09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-222801253283809.09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-928338555349.20447</v>
      </c>
      <c r="L4817" s="444">
        <f t="shared" ca="1" si="174"/>
        <v>-223729591839158.31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-223729591839158.31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-932206632663.15967</v>
      </c>
      <c r="L4818" s="444">
        <f t="shared" ca="1" si="174"/>
        <v>-224661798471821.47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-224661798471821.47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-936090826965.92273</v>
      </c>
      <c r="L4819" s="444">
        <f t="shared" ca="1" si="174"/>
        <v>-225597889298787.41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-225597889298787.41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-939991205411.61414</v>
      </c>
      <c r="L4820" s="444">
        <f t="shared" ca="1" si="174"/>
        <v>-226537880504199.03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-226537880504199.03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-943907835434.1626</v>
      </c>
      <c r="L4821" s="444">
        <f t="shared" ca="1" si="174"/>
        <v>-227481788339633.19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-227481788339633.19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-947840784748.47156</v>
      </c>
      <c r="L4822" s="444">
        <f t="shared" ca="1" si="174"/>
        <v>-228429629124381.66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-228429629124381.66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-951790121351.59021</v>
      </c>
      <c r="L4823" s="444">
        <f t="shared" ca="1" si="174"/>
        <v>-229381419245733.25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-229381419245733.25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-955755913523.88867</v>
      </c>
      <c r="L4824" s="444">
        <f t="shared" ca="1" si="174"/>
        <v>-230337175159257.13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-230337175159257.13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-959738229830.23804</v>
      </c>
      <c r="L4825" s="444">
        <f t="shared" ca="1" si="174"/>
        <v>-231296913389087.38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-231296913389087.38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-963737139121.19751</v>
      </c>
      <c r="L4826" s="444">
        <f t="shared" ca="1" si="174"/>
        <v>-232260650528208.56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-232260650528208.56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-967752710534.20227</v>
      </c>
      <c r="L4827" s="444">
        <f t="shared" ca="1" si="174"/>
        <v>-233228403238742.75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-233228403238742.75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-971785013494.76147</v>
      </c>
      <c r="L4828" s="444">
        <f t="shared" ca="1" si="174"/>
        <v>-234200188252237.5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-234200188252237.5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-975834117717.65625</v>
      </c>
      <c r="L4829" s="444">
        <f t="shared" ca="1" si="174"/>
        <v>-235176022369955.16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-235176022369955.16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-979900093208.14648</v>
      </c>
      <c r="L4830" s="444">
        <f t="shared" ca="1" si="174"/>
        <v>-236155922463163.31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-236155922463163.31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-983983010263.18042</v>
      </c>
      <c r="L4831" s="444">
        <f t="shared" ca="1" si="174"/>
        <v>-237139905473426.5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-237139905473426.5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-988082939472.61035</v>
      </c>
      <c r="L4832" s="444">
        <f t="shared" ca="1" si="174"/>
        <v>-238127988412899.13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-238127988412899.13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-992199951720.41309</v>
      </c>
      <c r="L4833" s="444">
        <f t="shared" ca="1" si="174"/>
        <v>-239120188364619.53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-239120188364619.53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-996334118185.91467</v>
      </c>
      <c r="L4834" s="444">
        <f t="shared" ca="1" si="174"/>
        <v>-240116522482805.44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-240116522482805.44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-1000485510345.0226</v>
      </c>
      <c r="L4835" s="444">
        <f t="shared" ca="1" si="174"/>
        <v>-241117007993150.47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-241117007993150.47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-1004654199971.4603</v>
      </c>
      <c r="L4836" s="444">
        <f t="shared" ca="1" si="174"/>
        <v>-242121662193121.94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-242121662193121.94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-1008840259138.0079</v>
      </c>
      <c r="L4837" s="444">
        <f t="shared" ca="1" si="174"/>
        <v>-243130502452259.94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-243130502452259.94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-1013043760217.7498</v>
      </c>
      <c r="L4838" s="444">
        <f t="shared" ca="1" si="174"/>
        <v>-244143546212477.69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-244143546212477.69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-1017264775885.3237</v>
      </c>
      <c r="L4839" s="444">
        <f t="shared" ca="1" si="174"/>
        <v>-245160810988363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-245160810988363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-1021503379118.1792</v>
      </c>
      <c r="L4840" s="444">
        <f t="shared" ca="1" si="174"/>
        <v>-246182314367481.19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-246182314367481.19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-1025759643197.8384</v>
      </c>
      <c r="L4841" s="444">
        <f t="shared" ca="1" si="174"/>
        <v>-247208074010679.03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-247208074010679.03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-1030033641711.1625</v>
      </c>
      <c r="L4842" s="444">
        <f t="shared" ca="1" si="174"/>
        <v>-248238107652390.19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-248238107652390.19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-1034325448551.6259</v>
      </c>
      <c r="L4843" s="444">
        <f t="shared" ca="1" si="174"/>
        <v>-249272433100941.81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-249272433100941.81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-1038635137920.5908</v>
      </c>
      <c r="L4844" s="444">
        <f t="shared" ca="1" si="174"/>
        <v>-250311068238862.41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-250311068238862.41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-1042962784328.5934</v>
      </c>
      <c r="L4845" s="444">
        <f t="shared" ca="1" si="174"/>
        <v>-251354031023191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-251354031023191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-1047308462596.6292</v>
      </c>
      <c r="L4846" s="444">
        <f t="shared" ca="1" si="174"/>
        <v>-252401339485787.63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-252401339485787.63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-1051672247857.4486</v>
      </c>
      <c r="L4847" s="444">
        <f t="shared" ca="1" si="174"/>
        <v>-253453011733645.06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-253453011733645.06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-1056054215556.8544</v>
      </c>
      <c r="L4848" s="444">
        <f t="shared" ca="1" si="174"/>
        <v>-254509065949201.91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-254509065949201.91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-1060454441455.0081</v>
      </c>
      <c r="L4849" s="444">
        <f t="shared" ca="1" si="174"/>
        <v>-255569520390656.91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-255569520390656.91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-1064873001627.7372</v>
      </c>
      <c r="L4850" s="444">
        <f t="shared" ca="1" si="174"/>
        <v>-256634393392284.66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-256634393392284.66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-1069309972467.8527</v>
      </c>
      <c r="L4851" s="444">
        <f t="shared" ca="1" si="174"/>
        <v>-257703703364752.5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-257703703364752.5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-1073765430686.4686</v>
      </c>
      <c r="L4852" s="444">
        <f t="shared" ca="1" si="174"/>
        <v>-258777468795438.97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-258777468795438.97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-1078239453314.329</v>
      </c>
      <c r="L4853" s="444">
        <f t="shared" ref="L4853:L5107" ca="1" si="179">I4853-J4853+K4853</f>
        <v>-259855708248753.31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-259855708248753.31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-1082732117703.1387</v>
      </c>
      <c r="L4854" s="444">
        <f t="shared" ca="1" si="179"/>
        <v>-260938440366456.44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-260938440366456.44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-1087243501526.902</v>
      </c>
      <c r="L4855" s="444">
        <f t="shared" ca="1" si="179"/>
        <v>-262025683867983.34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-262025683867983.34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-1091773682783.2639</v>
      </c>
      <c r="L4856" s="444">
        <f t="shared" ca="1" si="179"/>
        <v>-263117457550766.59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-263117457550766.59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-1096322739794.8608</v>
      </c>
      <c r="L4857" s="444">
        <f t="shared" ca="1" si="179"/>
        <v>-264213780290561.47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-264213780290561.47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-1100890751210.6729</v>
      </c>
      <c r="L4858" s="444">
        <f t="shared" ca="1" si="179"/>
        <v>-265314671041772.16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-265314671041772.16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-1105477796007.384</v>
      </c>
      <c r="L4859" s="444">
        <f t="shared" ca="1" si="179"/>
        <v>-266420148837779.53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-266420148837779.53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-1110083953490.748</v>
      </c>
      <c r="L4860" s="444">
        <f t="shared" ca="1" si="179"/>
        <v>-267530232791270.28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-267530232791270.28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-1114709303296.9595</v>
      </c>
      <c r="L4861" s="444">
        <f t="shared" ca="1" si="179"/>
        <v>-268644942094567.25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-268644942094567.25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-1119353925394.03</v>
      </c>
      <c r="L4862" s="444">
        <f t="shared" ca="1" si="179"/>
        <v>-269764296019961.28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-269764296019961.28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-1124017900083.1719</v>
      </c>
      <c r="L4863" s="444">
        <f t="shared" ca="1" si="179"/>
        <v>-270888313920044.44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-270888313920044.44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-1128701308000.1851</v>
      </c>
      <c r="L4864" s="444">
        <f t="shared" ca="1" si="179"/>
        <v>-272017015228044.63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-272017015228044.63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-1133404230116.8525</v>
      </c>
      <c r="L4865" s="444">
        <f t="shared" ca="1" si="179"/>
        <v>-273150419458161.47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-273150419458161.47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-1138126747742.3394</v>
      </c>
      <c r="L4866" s="444">
        <f t="shared" ca="1" si="179"/>
        <v>-274288546205903.81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-274288546205903.81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-1142868942524.5991</v>
      </c>
      <c r="L4867" s="444">
        <f t="shared" ca="1" si="179"/>
        <v>-275431415148428.41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-275431415148428.41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-1147630896451.7849</v>
      </c>
      <c r="L4868" s="444">
        <f t="shared" ca="1" si="179"/>
        <v>-276579046044880.19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-276579046044880.19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-1152412691853.6675</v>
      </c>
      <c r="L4869" s="444">
        <f t="shared" ca="1" si="179"/>
        <v>-277731458736733.84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-277731458736733.84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-1157214411403.0579</v>
      </c>
      <c r="L4870" s="444">
        <f t="shared" ca="1" si="179"/>
        <v>-278888673148136.91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-278888673148136.91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-1162036138117.2371</v>
      </c>
      <c r="L4871" s="444">
        <f t="shared" ca="1" si="179"/>
        <v>-280050709286254.16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-280050709286254.16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-1166877955359.3923</v>
      </c>
      <c r="L4872" s="444">
        <f t="shared" ca="1" si="179"/>
        <v>-281217587241613.56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-281217587241613.56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-1171739946840.0564</v>
      </c>
      <c r="L4873" s="444">
        <f t="shared" ca="1" si="179"/>
        <v>-282389327188453.63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-282389327188453.63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-1176622196618.5566</v>
      </c>
      <c r="L4874" s="444">
        <f t="shared" ca="1" si="179"/>
        <v>-283565949385072.19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-283565949385072.19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-1181524789104.4675</v>
      </c>
      <c r="L4875" s="444">
        <f t="shared" ca="1" si="179"/>
        <v>-284747474174176.63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-284747474174176.63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-1186447809059.0693</v>
      </c>
      <c r="L4876" s="444">
        <f t="shared" ca="1" si="179"/>
        <v>-285933921983235.69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-285933921983235.69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-1191391341596.8154</v>
      </c>
      <c r="L4877" s="444">
        <f t="shared" ca="1" si="179"/>
        <v>-287125313324832.5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-287125313324832.5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-1196355472186.802</v>
      </c>
      <c r="L4878" s="444">
        <f t="shared" ca="1" si="179"/>
        <v>-288321668797019.31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-288321668797019.31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-1201340286654.2471</v>
      </c>
      <c r="L4879" s="444">
        <f t="shared" ca="1" si="179"/>
        <v>-289523009083673.56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-289523009083673.56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-1206345871181.9731</v>
      </c>
      <c r="L4880" s="444">
        <f t="shared" ca="1" si="179"/>
        <v>-290729354954855.56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-290729354954855.56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-1211372312311.8982</v>
      </c>
      <c r="L4881" s="444">
        <f t="shared" ca="1" si="179"/>
        <v>-291940727267167.44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-291940727267167.44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-1216419696946.531</v>
      </c>
      <c r="L4882" s="444">
        <f t="shared" ca="1" si="179"/>
        <v>-293157146964113.94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-293157146964113.94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-1221488112350.4746</v>
      </c>
      <c r="L4883" s="444">
        <f t="shared" ca="1" si="179"/>
        <v>-294378635076464.44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-294378635076464.44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-1226577646151.9351</v>
      </c>
      <c r="L4884" s="444">
        <f t="shared" ca="1" si="179"/>
        <v>-295605212722616.38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-295605212722616.38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-1231688386344.2349</v>
      </c>
      <c r="L4885" s="444">
        <f t="shared" ca="1" si="179"/>
        <v>-296836901108960.63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-296836901108960.63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-1236820421287.3359</v>
      </c>
      <c r="L4886" s="444">
        <f t="shared" ca="1" si="179"/>
        <v>-298073721530247.94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-298073721530247.94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-1241973839709.3665</v>
      </c>
      <c r="L4887" s="444">
        <f t="shared" ca="1" si="179"/>
        <v>-299315695369957.31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-299315695369957.31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-1247148730708.1555</v>
      </c>
      <c r="L4888" s="444">
        <f t="shared" ca="1" si="179"/>
        <v>-300562844100665.44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-300562844100665.44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-1252345183752.7727</v>
      </c>
      <c r="L4889" s="444">
        <f t="shared" ca="1" si="179"/>
        <v>-301815189284418.19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-301815189284418.19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-1257563288685.0757</v>
      </c>
      <c r="L4890" s="444">
        <f t="shared" ca="1" si="179"/>
        <v>-303072752573103.25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-303072752573103.25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-1262803135721.2634</v>
      </c>
      <c r="L4891" s="444">
        <f t="shared" ca="1" si="179"/>
        <v>-304335555708824.5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-304335555708824.5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-1268064815453.4353</v>
      </c>
      <c r="L4892" s="444">
        <f t="shared" ca="1" si="179"/>
        <v>-305603620524277.94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-305603620524277.94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-1273348418851.158</v>
      </c>
      <c r="L4893" s="444">
        <f t="shared" ca="1" si="179"/>
        <v>-306876968943129.13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-306876968943129.13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-1278654037263.0381</v>
      </c>
      <c r="L4894" s="444">
        <f t="shared" ca="1" si="179"/>
        <v>-308155622980392.19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-308155622980392.19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-1283981762418.3008</v>
      </c>
      <c r="L4895" s="444">
        <f t="shared" ca="1" si="179"/>
        <v>-309439604742810.5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-309439604742810.5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-1289331686428.377</v>
      </c>
      <c r="L4896" s="444">
        <f t="shared" ca="1" si="179"/>
        <v>-310728936429238.88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-310728936429238.88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-1294703901788.4954</v>
      </c>
      <c r="L4897" s="444">
        <f t="shared" ca="1" si="179"/>
        <v>-312023640331027.38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-312023640331027.38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-1300098501379.2808</v>
      </c>
      <c r="L4898" s="444">
        <f t="shared" ca="1" si="179"/>
        <v>-313323738832406.63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-313323738832406.63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-1305515578468.3608</v>
      </c>
      <c r="L4899" s="444">
        <f t="shared" ca="1" si="179"/>
        <v>-314629254410875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-314629254410875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-1310955226711.9792</v>
      </c>
      <c r="L4900" s="444">
        <f t="shared" ca="1" si="179"/>
        <v>-315940209637587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-315940209637587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-1316417540156.6125</v>
      </c>
      <c r="L4901" s="444">
        <f t="shared" ca="1" si="179"/>
        <v>-317256627177743.63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-317256627177743.63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-1321902613240.5984</v>
      </c>
      <c r="L4902" s="444">
        <f t="shared" ca="1" si="179"/>
        <v>-318578529790984.25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-318578529790984.25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-1327410540795.7676</v>
      </c>
      <c r="L4903" s="444">
        <f t="shared" ca="1" si="179"/>
        <v>-319905940331780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-319905940331780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-1332941418049.0833</v>
      </c>
      <c r="L4904" s="444">
        <f t="shared" ca="1" si="179"/>
        <v>-321238881749829.06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-321238881749829.06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-1338495340624.2878</v>
      </c>
      <c r="L4905" s="444">
        <f t="shared" ca="1" si="179"/>
        <v>-322577377090453.38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-322577377090453.38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-1344072404543.5557</v>
      </c>
      <c r="L4906" s="444">
        <f t="shared" ca="1" si="179"/>
        <v>-323921449494996.94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-323921449494996.94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-1349672706229.1538</v>
      </c>
      <c r="L4907" s="444">
        <f t="shared" ca="1" si="179"/>
        <v>-325271122201226.06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-325271122201226.06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-1355296342505.1086</v>
      </c>
      <c r="L4908" s="444">
        <f t="shared" ca="1" si="179"/>
        <v>-326626418543731.19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-326626418543731.19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-1360943410598.8799</v>
      </c>
      <c r="L4909" s="444">
        <f t="shared" ca="1" si="179"/>
        <v>-327987361954330.06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-327987361954330.06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-1366614008143.042</v>
      </c>
      <c r="L4910" s="444">
        <f t="shared" ca="1" si="179"/>
        <v>-329353975962473.13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-329353975962473.13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-1372308233176.9714</v>
      </c>
      <c r="L4911" s="444">
        <f t="shared" ca="1" si="179"/>
        <v>-330726284195650.13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-330726284195650.13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-1378026184148.5422</v>
      </c>
      <c r="L4912" s="444">
        <f t="shared" ca="1" si="179"/>
        <v>-332104310379798.69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-332104310379798.69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-1383767959915.8279</v>
      </c>
      <c r="L4913" s="444">
        <f t="shared" ca="1" si="179"/>
        <v>-333488078339714.5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-333488078339714.5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-1389533659748.8103</v>
      </c>
      <c r="L4914" s="444">
        <f t="shared" ca="1" si="179"/>
        <v>-334877611999463.31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-334877611999463.31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-1395323383331.0972</v>
      </c>
      <c r="L4915" s="444">
        <f t="shared" ca="1" si="179"/>
        <v>-336272935382794.44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-336272935382794.44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-1401137230761.6436</v>
      </c>
      <c r="L4916" s="444">
        <f t="shared" ca="1" si="179"/>
        <v>-337674072613556.06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-337674072613556.06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-1406975302556.4836</v>
      </c>
      <c r="L4917" s="444">
        <f t="shared" ca="1" si="179"/>
        <v>-339081047916112.56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-339081047916112.56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-1412837699650.469</v>
      </c>
      <c r="L4918" s="444">
        <f t="shared" ca="1" si="179"/>
        <v>-340493885615763.06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-340493885615763.06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-1418724523399.0127</v>
      </c>
      <c r="L4919" s="444">
        <f t="shared" ca="1" si="179"/>
        <v>-341912610139162.06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-341912610139162.06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-1424635875579.8418</v>
      </c>
      <c r="L4920" s="444">
        <f t="shared" ca="1" si="179"/>
        <v>-343337246014741.88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-343337246014741.88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-1430571858394.7578</v>
      </c>
      <c r="L4921" s="444">
        <f t="shared" ca="1" si="179"/>
        <v>-344767817873136.63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-344767817873136.63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-1436532574471.4026</v>
      </c>
      <c r="L4922" s="444">
        <f t="shared" ca="1" si="179"/>
        <v>-346204350447608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-346204350447608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-1442518126865.0332</v>
      </c>
      <c r="L4923" s="444">
        <f t="shared" ca="1" si="179"/>
        <v>-347646868574473.06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-347646868574473.06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-1448528619060.3044</v>
      </c>
      <c r="L4924" s="444">
        <f t="shared" ca="1" si="179"/>
        <v>-349095397193533.38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-349095397193533.38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-1454564154973.0557</v>
      </c>
      <c r="L4925" s="444">
        <f t="shared" ca="1" si="179"/>
        <v>-350549961348506.44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-350549961348506.44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-1460624838952.1101</v>
      </c>
      <c r="L4926" s="444">
        <f t="shared" ca="1" si="179"/>
        <v>-352010586187458.56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-352010586187458.56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-1466710775781.0774</v>
      </c>
      <c r="L4927" s="444">
        <f t="shared" ca="1" si="179"/>
        <v>-353477296963239.63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-353477296963239.63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-1472822070680.165</v>
      </c>
      <c r="L4928" s="444">
        <f t="shared" ca="1" si="179"/>
        <v>-354950119033919.81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-354950119033919.81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-1478958829307.9993</v>
      </c>
      <c r="L4929" s="444">
        <f t="shared" ca="1" si="179"/>
        <v>-356429077863227.81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-356429077863227.81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-1485121157763.4492</v>
      </c>
      <c r="L4930" s="444">
        <f t="shared" ca="1" si="179"/>
        <v>-357914199020991.25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-357914199020991.25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-1491309162587.4636</v>
      </c>
      <c r="L4931" s="444">
        <f t="shared" ca="1" si="179"/>
        <v>-359405508183578.69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-359405508183578.69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-1497522950764.9111</v>
      </c>
      <c r="L4932" s="444">
        <f t="shared" ca="1" si="179"/>
        <v>-360903031134343.63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-360903031134343.63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-1503762629726.4316</v>
      </c>
      <c r="L4933" s="444">
        <f t="shared" ca="1" si="179"/>
        <v>-362406793764070.06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-362406793764070.06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-1510028307350.292</v>
      </c>
      <c r="L4934" s="444">
        <f t="shared" ca="1" si="179"/>
        <v>-363916822071420.38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-363916822071420.38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-1516320091964.2515</v>
      </c>
      <c r="L4935" s="444">
        <f t="shared" ca="1" si="179"/>
        <v>-365433142163384.63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-365433142163384.63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-1522638092347.436</v>
      </c>
      <c r="L4936" s="444">
        <f t="shared" ca="1" si="179"/>
        <v>-366955780255732.06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-366955780255732.06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-1528982417732.2168</v>
      </c>
      <c r="L4937" s="444">
        <f t="shared" ca="1" si="179"/>
        <v>-368484762673464.25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-368484762673464.25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-1535353177806.1011</v>
      </c>
      <c r="L4938" s="444">
        <f t="shared" ca="1" si="179"/>
        <v>-370020115851270.38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-370020115851270.38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-1541750482713.6265</v>
      </c>
      <c r="L4939" s="444">
        <f t="shared" ca="1" si="179"/>
        <v>-371561866333984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-371561866333984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-1548174443058.2666</v>
      </c>
      <c r="L4940" s="444">
        <f t="shared" ca="1" si="179"/>
        <v>-373110040777042.25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-373110040777042.25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-1554625169904.3428</v>
      </c>
      <c r="L4941" s="444">
        <f t="shared" ca="1" si="179"/>
        <v>-374664665946946.56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-374664665946946.56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-1561102774778.9441</v>
      </c>
      <c r="L4942" s="444">
        <f t="shared" ca="1" si="179"/>
        <v>-376225768721725.5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-376225768721725.5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-1567607369673.8562</v>
      </c>
      <c r="L4943" s="444">
        <f t="shared" ca="1" si="179"/>
        <v>-377793376091399.38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-377793376091399.38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-1574139067047.4973</v>
      </c>
      <c r="L4944" s="444">
        <f t="shared" ca="1" si="179"/>
        <v>-379367515158446.88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-379367515158446.88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-1580697979826.8621</v>
      </c>
      <c r="L4945" s="444">
        <f t="shared" ca="1" si="179"/>
        <v>-380948213138273.75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-380948213138273.75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-1587284221409.4739</v>
      </c>
      <c r="L4946" s="444">
        <f t="shared" ca="1" si="179"/>
        <v>-382535497359683.25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-382535497359683.25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-1593897905665.3469</v>
      </c>
      <c r="L4947" s="444">
        <f t="shared" ca="1" si="179"/>
        <v>-384129395265348.63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-384129395265348.63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-1600539146938.9526</v>
      </c>
      <c r="L4948" s="444">
        <f t="shared" ca="1" si="179"/>
        <v>-385729934412287.56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-385729934412287.56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-1607208060051.1982</v>
      </c>
      <c r="L4949" s="444">
        <f t="shared" ca="1" si="179"/>
        <v>-387337142472338.75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-387337142472338.75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-1613904760301.4114</v>
      </c>
      <c r="L4950" s="444">
        <f t="shared" ca="1" si="179"/>
        <v>-388951047232640.19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-388951047232640.19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-1620629363469.334</v>
      </c>
      <c r="L4951" s="444">
        <f t="shared" ca="1" si="179"/>
        <v>-390571676596109.5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-390571676596109.5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-1627381985817.1228</v>
      </c>
      <c r="L4952" s="444">
        <f t="shared" ca="1" si="179"/>
        <v>-392199058581926.63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-392199058581926.63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-1634162744091.3608</v>
      </c>
      <c r="L4953" s="444">
        <f t="shared" ca="1" si="179"/>
        <v>-393833221326018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-393833221326018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-1640971755525.075</v>
      </c>
      <c r="L4954" s="444">
        <f t="shared" ca="1" si="179"/>
        <v>-395474193081543.06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-395474193081543.06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-1647809137839.7627</v>
      </c>
      <c r="L4955" s="444">
        <f t="shared" ca="1" si="179"/>
        <v>-397122002219382.81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-397122002219382.81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-1654675009247.4285</v>
      </c>
      <c r="L4956" s="444">
        <f t="shared" ca="1" si="179"/>
        <v>-398776677228630.25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-398776677228630.25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-1661569488452.626</v>
      </c>
      <c r="L4957" s="444">
        <f t="shared" ca="1" si="179"/>
        <v>-400438246717082.88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-400438246717082.88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-1668492694654.512</v>
      </c>
      <c r="L4958" s="444">
        <f t="shared" ca="1" si="179"/>
        <v>-402106739411737.38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-402106739411737.38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-1675444747548.9058</v>
      </c>
      <c r="L4959" s="444">
        <f t="shared" ca="1" si="179"/>
        <v>-403782184159286.25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-403782184159286.25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-1682425767330.3594</v>
      </c>
      <c r="L4960" s="444">
        <f t="shared" ca="1" si="179"/>
        <v>-405464609926616.63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-405464609926616.63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-1689435874694.2358</v>
      </c>
      <c r="L4961" s="444">
        <f t="shared" ca="1" si="179"/>
        <v>-407154045801310.88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-407154045801310.88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-1696475190838.7954</v>
      </c>
      <c r="L4962" s="444">
        <f t="shared" ca="1" si="179"/>
        <v>-408850520992149.69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-408850520992149.69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-1703543837467.2903</v>
      </c>
      <c r="L4963" s="444">
        <f t="shared" ca="1" si="179"/>
        <v>-410554064829617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-410554064829617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-1710641936790.0708</v>
      </c>
      <c r="L4964" s="444">
        <f t="shared" ca="1" si="179"/>
        <v>-412264706766407.06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-412264706766407.06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-1717769611526.696</v>
      </c>
      <c r="L4965" s="444">
        <f t="shared" ca="1" si="179"/>
        <v>-413982476377933.75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-413982476377933.75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-1724926984908.0574</v>
      </c>
      <c r="L4966" s="444">
        <f t="shared" ca="1" si="179"/>
        <v>-415707403362841.81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-415707403362841.81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-1732114180678.5076</v>
      </c>
      <c r="L4967" s="444">
        <f t="shared" ca="1" si="179"/>
        <v>-417439517543520.31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-417439517543520.31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-1739331323098.0012</v>
      </c>
      <c r="L4968" s="444">
        <f t="shared" ca="1" si="179"/>
        <v>-419178848866618.31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-419178848866618.31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-1746578536944.2429</v>
      </c>
      <c r="L4969" s="444">
        <f t="shared" ca="1" si="179"/>
        <v>-420925427403562.56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-420925427403562.56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-1753855947514.844</v>
      </c>
      <c r="L4970" s="444">
        <f t="shared" ca="1" si="179"/>
        <v>-422679283351077.44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-422679283351077.44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-1761163680629.4893</v>
      </c>
      <c r="L4971" s="444">
        <f t="shared" ca="1" si="179"/>
        <v>-424440447031706.94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-424440447031706.94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-1768501862632.1123</v>
      </c>
      <c r="L4972" s="444">
        <f t="shared" ca="1" si="179"/>
        <v>-426208948894339.06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-426208948894339.06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-1775870620393.0793</v>
      </c>
      <c r="L4973" s="444">
        <f t="shared" ca="1" si="179"/>
        <v>-427984819514732.13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-427984819514732.13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-1783270081311.3838</v>
      </c>
      <c r="L4974" s="444">
        <f t="shared" ca="1" si="179"/>
        <v>-429768089596043.5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-429768089596043.5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-1790700373316.8479</v>
      </c>
      <c r="L4975" s="444">
        <f t="shared" ca="1" si="179"/>
        <v>-431558789969360.38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-431558789969360.38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-1798161624872.335</v>
      </c>
      <c r="L4976" s="444">
        <f t="shared" ca="1" si="179"/>
        <v>-433356951594232.69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-433356951594232.69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-1805653964975.9695</v>
      </c>
      <c r="L4977" s="444">
        <f t="shared" ca="1" si="179"/>
        <v>-435162605559208.69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-435162605559208.69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-1813177523163.3694</v>
      </c>
      <c r="L4978" s="444">
        <f t="shared" ca="1" si="179"/>
        <v>-436975783082372.06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-436975783082372.06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-1820732429509.8835</v>
      </c>
      <c r="L4979" s="444">
        <f t="shared" ca="1" si="179"/>
        <v>-438796515511881.94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-438796515511881.94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-1828318814632.8413</v>
      </c>
      <c r="L4980" s="444">
        <f t="shared" ca="1" si="179"/>
        <v>-440624834326514.75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-440624834326514.75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-1835936809693.8115</v>
      </c>
      <c r="L4981" s="444">
        <f t="shared" ca="1" si="179"/>
        <v>-442460771136208.56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-442460771136208.56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-1843586546400.8691</v>
      </c>
      <c r="L4982" s="444">
        <f t="shared" ca="1" si="179"/>
        <v>-444304357682609.44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-444304357682609.44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-1851268157010.8726</v>
      </c>
      <c r="L4983" s="444">
        <f t="shared" ca="1" si="179"/>
        <v>-446155625839620.31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-446155625839620.31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-1858981774331.7512</v>
      </c>
      <c r="L4984" s="444">
        <f t="shared" ca="1" si="179"/>
        <v>-448014607613952.06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-448014607613952.06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-1866727531724.8003</v>
      </c>
      <c r="L4985" s="444">
        <f t="shared" ca="1" si="179"/>
        <v>-449881335145676.88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-449881335145676.88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-1874505563106.9871</v>
      </c>
      <c r="L4986" s="444">
        <f t="shared" ca="1" si="179"/>
        <v>-451755840708783.88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-451755840708783.88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-1882316002953.2661</v>
      </c>
      <c r="L4987" s="444">
        <f t="shared" ca="1" si="179"/>
        <v>-453638156711737.13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-453638156711737.13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-1890158986298.9045</v>
      </c>
      <c r="L4988" s="444">
        <f t="shared" ca="1" si="179"/>
        <v>-455528315698036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-455528315698036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-1898034648741.8169</v>
      </c>
      <c r="L4989" s="444">
        <f t="shared" ca="1" si="179"/>
        <v>-457426350346777.81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-457426350346777.81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-1905943126444.9075</v>
      </c>
      <c r="L4990" s="444">
        <f t="shared" ca="1" si="179"/>
        <v>-459332293473222.75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-459332293473222.75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-1913884556138.4285</v>
      </c>
      <c r="L4991" s="444">
        <f t="shared" ca="1" si="179"/>
        <v>-461246178029361.19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-461246178029361.19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-1921859075122.3386</v>
      </c>
      <c r="L4992" s="444">
        <f t="shared" ca="1" si="179"/>
        <v>-463168037104483.5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-463168037104483.5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-1929866821268.6814</v>
      </c>
      <c r="L4993" s="444">
        <f t="shared" ca="1" si="179"/>
        <v>-465097903925752.19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-465097903925752.19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-1937907933023.9675</v>
      </c>
      <c r="L4994" s="444">
        <f t="shared" ca="1" si="179"/>
        <v>-467035811858776.13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-467035811858776.13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-1945982549411.5674</v>
      </c>
      <c r="L4995" s="444">
        <f t="shared" ca="1" si="179"/>
        <v>-468981794408187.69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-468981794408187.69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-1954090810034.1155</v>
      </c>
      <c r="L4996" s="444">
        <f t="shared" ca="1" si="179"/>
        <v>-470935885218221.81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-470935885218221.81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-1962232855075.9238</v>
      </c>
      <c r="L4997" s="444">
        <f t="shared" ca="1" si="179"/>
        <v>-472898118073297.75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-472898118073297.75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-1970408825305.4072</v>
      </c>
      <c r="L4998" s="444">
        <f t="shared" ca="1" si="179"/>
        <v>-474868526898603.19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-474868526898603.19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-1978618862077.5132</v>
      </c>
      <c r="L4999" s="444">
        <f t="shared" ca="1" si="179"/>
        <v>-476847145760680.69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-476847145760680.69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-1986863107336.1692</v>
      </c>
      <c r="L5000" s="444">
        <f t="shared" ca="1" si="179"/>
        <v>-478834008868016.88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-478834008868016.88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-1995141703616.7373</v>
      </c>
      <c r="L5001" s="444">
        <f t="shared" ca="1" si="179"/>
        <v>-480829150571633.63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-480829150571633.63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-2003454794048.4731</v>
      </c>
      <c r="L5002" s="444">
        <f t="shared" ca="1" si="179"/>
        <v>-482832605365682.13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-482832605365682.13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-2011802522357.0088</v>
      </c>
      <c r="L5003" s="444">
        <f t="shared" ca="1" si="179"/>
        <v>-484844407888039.13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-484844407888039.13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-2020185032866.8298</v>
      </c>
      <c r="L5004" s="444">
        <f t="shared" ca="1" si="179"/>
        <v>-486864592920905.94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-486864592920905.94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-2028602470503.7747</v>
      </c>
      <c r="L5005" s="444">
        <f t="shared" ca="1" si="179"/>
        <v>-488893195391409.69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-488893195391409.69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-2037054980797.5403</v>
      </c>
      <c r="L5006" s="444">
        <f t="shared" ca="1" si="179"/>
        <v>-490930250372207.25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-490930250372207.25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-2045542709884.1968</v>
      </c>
      <c r="L5007" s="444">
        <f t="shared" ca="1" si="179"/>
        <v>-492975793082091.44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-492975793082091.44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-2054065804508.7144</v>
      </c>
      <c r="L5008" s="444">
        <f t="shared" ca="1" si="179"/>
        <v>-495029858886600.13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-495029858886600.13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-2062624412027.5005</v>
      </c>
      <c r="L5009" s="444">
        <f t="shared" ca="1" si="179"/>
        <v>-497092483298627.63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-497092483298627.63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-2071218680410.9485</v>
      </c>
      <c r="L5010" s="444">
        <f t="shared" ca="1" si="179"/>
        <v>-499163701979038.56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-499163701979038.56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-2079848758245.9939</v>
      </c>
      <c r="L5011" s="444">
        <f t="shared" ca="1" si="179"/>
        <v>-501243550737284.56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-501243550737284.56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-2088514794738.6858</v>
      </c>
      <c r="L5012" s="444">
        <f t="shared" ca="1" si="179"/>
        <v>-503332065532023.25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-503332065532023.25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-2097216939716.7634</v>
      </c>
      <c r="L5013" s="444">
        <f t="shared" ca="1" si="179"/>
        <v>-505429282471740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-505429282471740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-2105955343632.25</v>
      </c>
      <c r="L5014" s="444">
        <f t="shared" ca="1" si="179"/>
        <v>-507535237815372.25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-507535237815372.25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-2114730157564.0513</v>
      </c>
      <c r="L5015" s="444">
        <f t="shared" ca="1" si="179"/>
        <v>-509649967972936.31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-509649967972936.31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-2123541533220.5679</v>
      </c>
      <c r="L5016" s="444">
        <f t="shared" ca="1" si="179"/>
        <v>-511773509506156.88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-511773509506156.88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-2132389622942.3203</v>
      </c>
      <c r="L5017" s="444">
        <f t="shared" ca="1" si="179"/>
        <v>-513905899129099.19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-513905899129099.19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-2141274579704.5798</v>
      </c>
      <c r="L5018" s="444">
        <f t="shared" ca="1" si="179"/>
        <v>-516047173708803.75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-516047173708803.75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-2150196557120.0156</v>
      </c>
      <c r="L5019" s="444">
        <f t="shared" ca="1" si="179"/>
        <v>-518197370265923.75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-518197370265923.75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-2159155709441.3489</v>
      </c>
      <c r="L5020" s="444">
        <f t="shared" ca="1" si="179"/>
        <v>-520356525975365.13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-520356525975365.13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-2168152191564.0212</v>
      </c>
      <c r="L5021" s="444">
        <f t="shared" ca="1" si="179"/>
        <v>-522524678166929.13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-522524678166929.13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-2177186159028.8713</v>
      </c>
      <c r="L5022" s="444">
        <f t="shared" ca="1" si="179"/>
        <v>-524701864325958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-524701864325958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-2186257768024.825</v>
      </c>
      <c r="L5023" s="444">
        <f t="shared" ca="1" si="179"/>
        <v>-526888122093982.81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-526888122093982.81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-2195367175391.5947</v>
      </c>
      <c r="L5024" s="444">
        <f t="shared" ca="1" si="179"/>
        <v>-529083489269374.44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-529083489269374.44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-2204514538622.3936</v>
      </c>
      <c r="L5025" s="444">
        <f t="shared" ca="1" si="179"/>
        <v>-531288003807996.81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-531288003807996.81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-2213700015866.6533</v>
      </c>
      <c r="L5026" s="444">
        <f t="shared" ca="1" si="179"/>
        <v>-533501703823863.44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-533501703823863.44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-2222923765932.7642</v>
      </c>
      <c r="L5027" s="444">
        <f t="shared" ca="1" si="179"/>
        <v>-535724627589796.19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-535724627589796.19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-2232185948290.8174</v>
      </c>
      <c r="L5028" s="444">
        <f t="shared" ca="1" si="179"/>
        <v>-537956813538087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-537956813538087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-2241486723075.3623</v>
      </c>
      <c r="L5029" s="444">
        <f t="shared" ca="1" si="179"/>
        <v>-540198300261162.38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-540198300261162.38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-2250826251088.1768</v>
      </c>
      <c r="L5030" s="444">
        <f t="shared" ca="1" si="179"/>
        <v>-542449126512250.56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-542449126512250.56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-2260204693801.0439</v>
      </c>
      <c r="L5031" s="444">
        <f t="shared" ca="1" si="179"/>
        <v>-544709331206051.63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-544709331206051.63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-2269622213358.5483</v>
      </c>
      <c r="L5032" s="444">
        <f t="shared" ca="1" si="179"/>
        <v>-546978953419410.19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-546978953419410.19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-2279078972580.876</v>
      </c>
      <c r="L5033" s="444">
        <f t="shared" ca="1" si="179"/>
        <v>-549258032391991.06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-549258032391991.06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-2288575134966.6299</v>
      </c>
      <c r="L5034" s="444">
        <f t="shared" ca="1" si="179"/>
        <v>-551546607526957.69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-551546607526957.69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-2298110864695.6572</v>
      </c>
      <c r="L5035" s="444">
        <f t="shared" ca="1" si="179"/>
        <v>-553844718391653.38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-553844718391653.38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-2307686326631.8892</v>
      </c>
      <c r="L5036" s="444">
        <f t="shared" ca="1" si="179"/>
        <v>-556152404718285.25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-556152404718285.25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-2317301686326.189</v>
      </c>
      <c r="L5037" s="444">
        <f t="shared" ca="1" si="179"/>
        <v>-558469706404611.44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-558469706404611.44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-2326957110019.2144</v>
      </c>
      <c r="L5038" s="444">
        <f t="shared" ca="1" si="179"/>
        <v>-560796663514630.63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-560796663514630.63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-2336652764644.2939</v>
      </c>
      <c r="L5039" s="444">
        <f t="shared" ca="1" si="179"/>
        <v>-563133316279274.88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-563133316279274.88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-2346388817830.312</v>
      </c>
      <c r="L5040" s="444">
        <f t="shared" ca="1" si="179"/>
        <v>-565479705097105.13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-565479705097105.13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-2356165437904.6045</v>
      </c>
      <c r="L5041" s="444">
        <f t="shared" ca="1" si="179"/>
        <v>-567835870535009.75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-567835870535009.75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-2365982793895.874</v>
      </c>
      <c r="L5042" s="444">
        <f t="shared" ca="1" si="179"/>
        <v>-570201853328905.63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-570201853328905.63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-2375841055537.1069</v>
      </c>
      <c r="L5043" s="444">
        <f t="shared" ca="1" si="179"/>
        <v>-572577694384442.75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-572577694384442.75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-2385740393268.5112</v>
      </c>
      <c r="L5044" s="444">
        <f t="shared" ca="1" si="179"/>
        <v>-574963434777711.25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-574963434777711.25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-2395680978240.4634</v>
      </c>
      <c r="L5045" s="444">
        <f t="shared" ca="1" si="179"/>
        <v>-577359115755951.75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-577359115755951.75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-2405662982316.4658</v>
      </c>
      <c r="L5046" s="444">
        <f t="shared" ca="1" si="179"/>
        <v>-579764778738268.25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-579764778738268.25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-2415686578076.1177</v>
      </c>
      <c r="L5047" s="444">
        <f t="shared" ca="1" si="179"/>
        <v>-582180465316344.38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-582180465316344.38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-2425751938818.1016</v>
      </c>
      <c r="L5048" s="444">
        <f t="shared" ca="1" si="179"/>
        <v>-584606217255162.5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-584606217255162.5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-2435859238563.1772</v>
      </c>
      <c r="L5049" s="444">
        <f t="shared" ca="1" si="179"/>
        <v>-587042076493725.63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-587042076493725.63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-2446008652057.1899</v>
      </c>
      <c r="L5050" s="444">
        <f t="shared" ca="1" si="179"/>
        <v>-589488085145782.88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-589488085145782.88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-2456200354774.0952</v>
      </c>
      <c r="L5051" s="444">
        <f t="shared" ca="1" si="179"/>
        <v>-591944285500557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-591944285500557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-2466434522918.9873</v>
      </c>
      <c r="L5052" s="444">
        <f t="shared" ca="1" si="179"/>
        <v>-594410720023476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-594410720023476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-2476711333431.1499</v>
      </c>
      <c r="L5053" s="444">
        <f t="shared" ca="1" si="179"/>
        <v>-596887431356907.13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-596887431356907.13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-2487030963987.1128</v>
      </c>
      <c r="L5054" s="444">
        <f t="shared" ca="1" si="179"/>
        <v>-599374462320894.25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-599374462320894.25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-2497393593003.7261</v>
      </c>
      <c r="L5055" s="444">
        <f t="shared" ca="1" si="179"/>
        <v>-601871855913898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-601871855913898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-2507799399641.2417</v>
      </c>
      <c r="L5056" s="444">
        <f t="shared" ca="1" si="179"/>
        <v>-604379655313539.25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-604379655313539.25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-2518248563806.4136</v>
      </c>
      <c r="L5057" s="444">
        <f t="shared" ca="1" si="179"/>
        <v>-606897903877345.63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-606897903877345.63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-2528741266155.6069</v>
      </c>
      <c r="L5058" s="444">
        <f t="shared" ca="1" si="179"/>
        <v>-609426645143501.25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-609426645143501.25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-2539277688097.9219</v>
      </c>
      <c r="L5059" s="444">
        <f t="shared" ca="1" si="179"/>
        <v>-611965922831599.13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-611965922831599.13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-2549858011798.3296</v>
      </c>
      <c r="L5060" s="444">
        <f t="shared" ca="1" si="179"/>
        <v>-614515780843397.5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-614515780843397.5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-2560482420180.8228</v>
      </c>
      <c r="L5061" s="444">
        <f t="shared" ca="1" si="179"/>
        <v>-617076263263578.38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-617076263263578.38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-2571151096931.5767</v>
      </c>
      <c r="L5062" s="444">
        <f t="shared" ca="1" si="179"/>
        <v>-619647414360510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-619647414360510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-2581864226502.125</v>
      </c>
      <c r="L5063" s="444">
        <f t="shared" ca="1" si="179"/>
        <v>-622229278587012.13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-622229278587012.13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-2592621994112.5503</v>
      </c>
      <c r="L5064" s="444">
        <f t="shared" ca="1" si="179"/>
        <v>-624821900581124.63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-624821900581124.63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-2603424585754.686</v>
      </c>
      <c r="L5065" s="444">
        <f t="shared" ca="1" si="179"/>
        <v>-627425325166879.25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-627425325166879.25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-2614272188195.3301</v>
      </c>
      <c r="L5066" s="444">
        <f t="shared" ca="1" si="179"/>
        <v>-630039597355074.63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-630039597355074.63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-2625164988979.4775</v>
      </c>
      <c r="L5067" s="444">
        <f t="shared" ca="1" si="179"/>
        <v>-632664762344054.13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-632664762344054.13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-2636103176433.5586</v>
      </c>
      <c r="L5068" s="444">
        <f t="shared" ca="1" si="179"/>
        <v>-635300865520487.63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-635300865520487.63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-2647086939668.6982</v>
      </c>
      <c r="L5069" s="444">
        <f t="shared" ca="1" si="179"/>
        <v>-637947952460156.38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-637947952460156.38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-2658116468583.9849</v>
      </c>
      <c r="L5070" s="444">
        <f t="shared" ca="1" si="179"/>
        <v>-640606068928740.38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-640606068928740.38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-2669191953869.7515</v>
      </c>
      <c r="L5071" s="444">
        <f t="shared" ca="1" si="179"/>
        <v>-643275260882610.13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-643275260882610.13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-2680313587010.8755</v>
      </c>
      <c r="L5072" s="444">
        <f t="shared" ca="1" si="179"/>
        <v>-645955574469621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-645955574469621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-2691481560290.0874</v>
      </c>
      <c r="L5073" s="444">
        <f t="shared" ca="1" si="179"/>
        <v>-648647056029911.13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-648647056029911.13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-2702696066791.2964</v>
      </c>
      <c r="L5074" s="444">
        <f t="shared" ca="1" si="179"/>
        <v>-651349752096702.38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-651349752096702.38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-2713957300402.9268</v>
      </c>
      <c r="L5075" s="444">
        <f t="shared" ca="1" si="179"/>
        <v>-654063709397105.25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-654063709397105.25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-2725265455821.272</v>
      </c>
      <c r="L5076" s="444">
        <f t="shared" ca="1" si="179"/>
        <v>-656788974852926.5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-656788974852926.5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-2736620728553.8604</v>
      </c>
      <c r="L5077" s="444">
        <f t="shared" ca="1" si="179"/>
        <v>-659525595581480.38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-659525595581480.38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-2748023314922.835</v>
      </c>
      <c r="L5078" s="444">
        <f t="shared" ca="1" si="179"/>
        <v>-662273618896403.25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-662273618896403.25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-2759473412068.3467</v>
      </c>
      <c r="L5079" s="444">
        <f t="shared" ca="1" si="179"/>
        <v>-665033092308471.63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-665033092308471.63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-2770971217951.9648</v>
      </c>
      <c r="L5080" s="444">
        <f t="shared" ca="1" si="179"/>
        <v>-667804063526423.63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-667804063526423.63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-2782516931360.0986</v>
      </c>
      <c r="L5081" s="444">
        <f t="shared" ca="1" si="179"/>
        <v>-670586580457783.75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-670586580457783.75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-2794110751907.4321</v>
      </c>
      <c r="L5082" s="444">
        <f t="shared" ca="1" si="179"/>
        <v>-673380691209691.13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-673380691209691.13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-2805752880040.3799</v>
      </c>
      <c r="L5083" s="444">
        <f t="shared" ca="1" si="179"/>
        <v>-676186444089731.5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-676186444089731.5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-2817443517040.5479</v>
      </c>
      <c r="L5084" s="444">
        <f t="shared" ca="1" si="179"/>
        <v>-679003887606772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-679003887606772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-2829182865028.2168</v>
      </c>
      <c r="L5085" s="444">
        <f t="shared" ca="1" si="179"/>
        <v>-681833070471800.25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-681833070471800.25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-2840971126965.8345</v>
      </c>
      <c r="L5086" s="444">
        <f t="shared" ca="1" si="179"/>
        <v>-684674041598766.13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-684674041598766.13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-2852808506661.5254</v>
      </c>
      <c r="L5087" s="444">
        <f t="shared" ca="1" si="179"/>
        <v>-687526850105427.63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-687526850105427.63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-2864695208772.6152</v>
      </c>
      <c r="L5088" s="444">
        <f t="shared" ca="1" si="179"/>
        <v>-690391545314200.25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-690391545314200.25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-2876631438809.1675</v>
      </c>
      <c r="L5089" s="444">
        <f t="shared" ca="1" si="179"/>
        <v>-693268176753009.38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-693268176753009.38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-2888617403137.5391</v>
      </c>
      <c r="L5090" s="444">
        <f t="shared" ca="1" si="179"/>
        <v>-696156794156146.88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-696156794156146.88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-2900653308983.9453</v>
      </c>
      <c r="L5091" s="444">
        <f t="shared" ca="1" si="179"/>
        <v>-699057447465130.88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-699057447465130.88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-2912739364438.0454</v>
      </c>
      <c r="L5092" s="444">
        <f t="shared" ca="1" si="179"/>
        <v>-701970186829568.88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-701970186829568.88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-2924875778456.5371</v>
      </c>
      <c r="L5093" s="444">
        <f t="shared" ca="1" si="179"/>
        <v>-704895062608025.38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-704895062608025.38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-2937062760866.7725</v>
      </c>
      <c r="L5094" s="444">
        <f t="shared" ca="1" si="179"/>
        <v>-707832125368892.13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-707832125368892.13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-2949300522370.3838</v>
      </c>
      <c r="L5095" s="444">
        <f t="shared" ca="1" si="179"/>
        <v>-710781425891262.5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-710781425891262.5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-2961589274546.9272</v>
      </c>
      <c r="L5096" s="444">
        <f t="shared" ca="1" si="179"/>
        <v>-713743015165809.38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-713743015165809.38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-2973929229857.5391</v>
      </c>
      <c r="L5097" s="444">
        <f t="shared" ca="1" si="179"/>
        <v>-716716944395666.88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-716716944395666.88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-2986320601648.6118</v>
      </c>
      <c r="L5098" s="444">
        <f t="shared" ca="1" si="179"/>
        <v>-719703264997315.5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-719703264997315.5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-2998763604155.4814</v>
      </c>
      <c r="L5099" s="444">
        <f t="shared" ca="1" si="179"/>
        <v>-722702028601471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-722702028601471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-3011258452506.1289</v>
      </c>
      <c r="L5100" s="444">
        <f t="shared" ca="1" si="179"/>
        <v>-725713287053977.13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-725713287053977.13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-3023805362724.9048</v>
      </c>
      <c r="L5101" s="444">
        <f t="shared" ca="1" si="179"/>
        <v>-728737092416702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-728737092416702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-3036404551736.2583</v>
      </c>
      <c r="L5102" s="444">
        <f t="shared" ca="1" si="179"/>
        <v>-731773496968438.25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-731773496968438.25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-3049056237368.4927</v>
      </c>
      <c r="L5103" s="444">
        <f t="shared" ca="1" si="179"/>
        <v>-734822553205806.75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-734822553205806.75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-3061760638357.5283</v>
      </c>
      <c r="L5104" s="444">
        <f t="shared" ca="1" si="179"/>
        <v>-737884313844164.25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-737884313844164.25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-3074517974350.6846</v>
      </c>
      <c r="L5105" s="444">
        <f t="shared" ca="1" si="179"/>
        <v>-740958831818514.88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-740958831818514.88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-3087328465910.4785</v>
      </c>
      <c r="L5106" s="444">
        <f t="shared" ca="1" si="179"/>
        <v>-744046160284425.38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-744046160284425.38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-3100192334518.439</v>
      </c>
      <c r="L5107" s="444">
        <f t="shared" ca="1" si="179"/>
        <v>-747146352618943.88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-747146352618943.88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-3113109802578.9326</v>
      </c>
      <c r="L5108" s="444">
        <f t="shared" ref="L5108:L5362" ca="1" si="184">I5108-J5108+K5108</f>
        <v>-750259462421522.75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-750259462421522.75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-3126081093423.0112</v>
      </c>
      <c r="L5109" s="444">
        <f t="shared" ca="1" si="184"/>
        <v>-753385543514945.75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-753385543514945.75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-3139106431312.2739</v>
      </c>
      <c r="L5110" s="444">
        <f t="shared" ca="1" si="184"/>
        <v>-756524649946258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-756524649946258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-3152186041442.7417</v>
      </c>
      <c r="L5111" s="444">
        <f t="shared" ca="1" si="184"/>
        <v>-759676835987700.75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-759676835987700.75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-3165320149948.7529</v>
      </c>
      <c r="L5112" s="444">
        <f t="shared" ca="1" si="184"/>
        <v>-762842156137649.5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-762842156137649.5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-3178508983906.873</v>
      </c>
      <c r="L5113" s="444">
        <f t="shared" ca="1" si="184"/>
        <v>-766020665121556.38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-766020665121556.38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-3191752771339.8184</v>
      </c>
      <c r="L5114" s="444">
        <f t="shared" ca="1" si="184"/>
        <v>-769212417892896.25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-769212417892896.25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-3205051741220.4009</v>
      </c>
      <c r="L5115" s="444">
        <f t="shared" ca="1" si="184"/>
        <v>-772417469634116.63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-772417469634116.63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-3218406123475.4858</v>
      </c>
      <c r="L5116" s="444">
        <f t="shared" ca="1" si="184"/>
        <v>-775635875757592.13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-775635875757592.13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-3231816148989.9673</v>
      </c>
      <c r="L5117" s="444">
        <f t="shared" ca="1" si="184"/>
        <v>-778867691906582.13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-778867691906582.13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-3245282049610.7588</v>
      </c>
      <c r="L5118" s="444">
        <f t="shared" ca="1" si="184"/>
        <v>-782112973956192.88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-782112973956192.88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-3258804058150.8037</v>
      </c>
      <c r="L5119" s="444">
        <f t="shared" ca="1" si="184"/>
        <v>-785371778014343.63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-785371778014343.63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-3272382408393.0986</v>
      </c>
      <c r="L5120" s="444">
        <f t="shared" ca="1" si="184"/>
        <v>-788644160422736.75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-788644160422736.75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-3286017335094.7363</v>
      </c>
      <c r="L5121" s="444">
        <f t="shared" ca="1" si="184"/>
        <v>-791930177757831.5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-791930177757831.5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-3299709073990.9644</v>
      </c>
      <c r="L5122" s="444">
        <f t="shared" ca="1" si="184"/>
        <v>-795229886831822.5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-795229886831822.5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-3313457861799.2603</v>
      </c>
      <c r="L5123" s="444">
        <f t="shared" ca="1" si="184"/>
        <v>-798543344693621.75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-798543344693621.75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-3327263936223.4238</v>
      </c>
      <c r="L5124" s="444">
        <f t="shared" ca="1" si="184"/>
        <v>-801870608629845.13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-801870608629845.13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-3341127535957.688</v>
      </c>
      <c r="L5125" s="444">
        <f t="shared" ca="1" si="184"/>
        <v>-805211736165802.88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-805211736165802.88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-3355048900690.8452</v>
      </c>
      <c r="L5126" s="444">
        <f t="shared" ca="1" si="184"/>
        <v>-808566785066493.75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-808566785066493.75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-3369028271110.3906</v>
      </c>
      <c r="L5127" s="444">
        <f t="shared" ca="1" si="184"/>
        <v>-811935813337604.13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-811935813337604.13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-3383065888906.6836</v>
      </c>
      <c r="L5128" s="444">
        <f t="shared" ca="1" si="184"/>
        <v>-815318879226510.75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-815318879226510.75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-3397161996777.1279</v>
      </c>
      <c r="L5129" s="444">
        <f t="shared" ca="1" si="184"/>
        <v>-818716041223287.88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-818716041223287.88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-3411316838430.3662</v>
      </c>
      <c r="L5130" s="444">
        <f t="shared" ca="1" si="184"/>
        <v>-822127358061718.25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-822127358061718.25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-3425530658590.4927</v>
      </c>
      <c r="L5131" s="444">
        <f t="shared" ca="1" si="184"/>
        <v>-825552888720308.75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-825552888720308.75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-3439803703001.2866</v>
      </c>
      <c r="L5132" s="444">
        <f t="shared" ca="1" si="184"/>
        <v>-828992692423310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-828992692423310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-3454136218430.4585</v>
      </c>
      <c r="L5133" s="444">
        <f t="shared" ca="1" si="184"/>
        <v>-832446828641740.5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-832446828641740.5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-3468528452673.9189</v>
      </c>
      <c r="L5134" s="444">
        <f t="shared" ca="1" si="184"/>
        <v>-835915357094414.38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-835915357094414.38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-3482980654560.0601</v>
      </c>
      <c r="L5135" s="444">
        <f t="shared" ca="1" si="184"/>
        <v>-839398337748974.38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-839398337748974.38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-3497493073954.0601</v>
      </c>
      <c r="L5136" s="444">
        <f t="shared" ca="1" si="184"/>
        <v>-842895830822928.38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-842895830822928.38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-3512065961762.2017</v>
      </c>
      <c r="L5137" s="444">
        <f t="shared" ca="1" si="184"/>
        <v>-846407896784690.63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-846407896784690.63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-3526699569936.2109</v>
      </c>
      <c r="L5138" s="444">
        <f t="shared" ca="1" si="184"/>
        <v>-849934596354626.88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-849934596354626.88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-3541394151477.6118</v>
      </c>
      <c r="L5139" s="444">
        <f t="shared" ca="1" si="184"/>
        <v>-853475990506104.5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-853475990506104.5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-3556149960442.1021</v>
      </c>
      <c r="L5140" s="444">
        <f t="shared" ca="1" si="184"/>
        <v>-857032140466546.63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-857032140466546.63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-3570967251943.9443</v>
      </c>
      <c r="L5141" s="444">
        <f t="shared" ca="1" si="184"/>
        <v>-860603107718490.63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-860603107718490.63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-3585846282160.3774</v>
      </c>
      <c r="L5142" s="444">
        <f t="shared" ca="1" si="184"/>
        <v>-864188954000651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-864188954000651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-3600787308336.0459</v>
      </c>
      <c r="L5143" s="444">
        <f t="shared" ca="1" si="184"/>
        <v>-867789741308987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-867789741308987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-3615790588787.4458</v>
      </c>
      <c r="L5144" s="444">
        <f t="shared" ca="1" si="184"/>
        <v>-871405531897774.5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-871405531897774.5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-3630856382907.3936</v>
      </c>
      <c r="L5145" s="444">
        <f t="shared" ca="1" si="184"/>
        <v>-875036388280681.88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-875036388280681.88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-3645984951169.5078</v>
      </c>
      <c r="L5146" s="444">
        <f t="shared" ca="1" si="184"/>
        <v>-878682373231851.38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-878682373231851.38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-3661176555132.7144</v>
      </c>
      <c r="L5147" s="444">
        <f t="shared" ca="1" si="184"/>
        <v>-882343549786984.13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-882343549786984.13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-3676431457445.7671</v>
      </c>
      <c r="L5148" s="444">
        <f t="shared" ca="1" si="184"/>
        <v>-886019981244429.88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-886019981244429.88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-3691749921851.791</v>
      </c>
      <c r="L5149" s="444">
        <f t="shared" ca="1" si="184"/>
        <v>-889711731166281.63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-889711731166281.63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-3707132213192.8398</v>
      </c>
      <c r="L5150" s="444">
        <f t="shared" ca="1" si="184"/>
        <v>-893418863379474.5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-893418863379474.5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-3722578597414.4771</v>
      </c>
      <c r="L5151" s="444">
        <f t="shared" ca="1" si="184"/>
        <v>-897141441976889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-897141441976889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-3738089341570.3706</v>
      </c>
      <c r="L5152" s="444">
        <f t="shared" ca="1" si="184"/>
        <v>-900879531318459.38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-900879531318459.38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-3753664713826.9141</v>
      </c>
      <c r="L5153" s="444">
        <f t="shared" ca="1" si="184"/>
        <v>-904633196032286.25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-904633196032286.25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-3769304983467.8599</v>
      </c>
      <c r="L5154" s="444">
        <f t="shared" ca="1" si="184"/>
        <v>-908402501015754.13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-908402501015754.13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-3785010420898.9756</v>
      </c>
      <c r="L5155" s="444">
        <f t="shared" ca="1" si="184"/>
        <v>-912187511436653.13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-912187511436653.13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-3800781297652.7212</v>
      </c>
      <c r="L5156" s="444">
        <f t="shared" ca="1" si="184"/>
        <v>-915988292734305.88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-915988292734305.88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-3816617886392.9409</v>
      </c>
      <c r="L5157" s="444">
        <f t="shared" ca="1" si="184"/>
        <v>-919804910620698.88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-919804910620698.88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-3832520460919.5786</v>
      </c>
      <c r="L5158" s="444">
        <f t="shared" ca="1" si="184"/>
        <v>-923637431081618.5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-923637431081618.5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-3848489296173.4102</v>
      </c>
      <c r="L5159" s="444">
        <f t="shared" ca="1" si="184"/>
        <v>-927485920377791.88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-927485920377791.88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-3864524668240.7998</v>
      </c>
      <c r="L5160" s="444">
        <f t="shared" ca="1" si="184"/>
        <v>-931350445046032.63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-931350445046032.63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-3880626854358.4697</v>
      </c>
      <c r="L5161" s="444">
        <f t="shared" ca="1" si="184"/>
        <v>-935231071900391.13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-935231071900391.13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-3896796132918.2969</v>
      </c>
      <c r="L5162" s="444">
        <f t="shared" ca="1" si="184"/>
        <v>-939127868033309.38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-939127868033309.38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-3913032783472.123</v>
      </c>
      <c r="L5163" s="444">
        <f t="shared" ca="1" si="184"/>
        <v>-943040900816781.5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-943040900816781.5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-3929337086736.5898</v>
      </c>
      <c r="L5164" s="444">
        <f t="shared" ca="1" si="184"/>
        <v>-946970237903518.13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-946970237903518.13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-3945709324597.9922</v>
      </c>
      <c r="L5165" s="444">
        <f t="shared" ca="1" si="184"/>
        <v>-950915947228116.13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-950915947228116.13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-3962149780117.1504</v>
      </c>
      <c r="L5166" s="444">
        <f t="shared" ca="1" si="184"/>
        <v>-954878097008233.25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-954878097008233.25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-3978658737534.3057</v>
      </c>
      <c r="L5167" s="444">
        <f t="shared" ca="1" si="184"/>
        <v>-958856755745767.5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-958856755745767.5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-3995236482274.0313</v>
      </c>
      <c r="L5168" s="444">
        <f t="shared" ca="1" si="184"/>
        <v>-962851992228041.5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-962851992228041.5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-4011883300950.1724</v>
      </c>
      <c r="L5169" s="444">
        <f t="shared" ca="1" si="184"/>
        <v>-966863875528991.63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-966863875528991.63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-4028599481370.7983</v>
      </c>
      <c r="L5170" s="444">
        <f t="shared" ca="1" si="184"/>
        <v>-970892475010362.38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-970892475010362.38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-4045385312543.1758</v>
      </c>
      <c r="L5171" s="444">
        <f t="shared" ca="1" si="184"/>
        <v>-974937860322905.5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-974937860322905.5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-4062241084678.7734</v>
      </c>
      <c r="L5172" s="444">
        <f t="shared" ca="1" si="184"/>
        <v>-979000101407584.25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-979000101407584.25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-4079167089198.2671</v>
      </c>
      <c r="L5173" s="444">
        <f t="shared" ca="1" si="184"/>
        <v>-983079268496782.5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-983079268496782.5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-4096163618736.5938</v>
      </c>
      <c r="L5174" s="444">
        <f t="shared" ca="1" si="184"/>
        <v>-987175432115519.13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-987175432115519.13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-4113230967147.9956</v>
      </c>
      <c r="L5175" s="444">
        <f t="shared" ca="1" si="184"/>
        <v>-991288663082667.13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-991288663082667.13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-4130369429511.1128</v>
      </c>
      <c r="L5176" s="444">
        <f t="shared" ca="1" si="184"/>
        <v>-995419032512178.25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-995419032512178.25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-4147579302134.0762</v>
      </c>
      <c r="L5177" s="444">
        <f t="shared" ca="1" si="184"/>
        <v>-999566611814312.38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-999566611814312.38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-4164860882559.6343</v>
      </c>
      <c r="L5178" s="444">
        <f t="shared" ca="1" si="184"/>
        <v>-1003731472696872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-1003731472696872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-4182214469570.2998</v>
      </c>
      <c r="L5179" s="444">
        <f t="shared" ca="1" si="184"/>
        <v>-1007913687166442.3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-1007913687166442.3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-4199640363193.5098</v>
      </c>
      <c r="L5180" s="444">
        <f t="shared" ca="1" si="184"/>
        <v>-1012113327529635.8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-1012113327529635.8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-4217138864706.8159</v>
      </c>
      <c r="L5181" s="444">
        <f t="shared" ca="1" si="184"/>
        <v>-1016330466394342.6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-1016330466394342.6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-4234710276643.0938</v>
      </c>
      <c r="L5182" s="444">
        <f t="shared" ca="1" si="184"/>
        <v>-1020565176670985.8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-1020565176670985.8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-4252354902795.7739</v>
      </c>
      <c r="L5183" s="444">
        <f t="shared" ca="1" si="184"/>
        <v>-1024817531573781.5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-1024817531573781.5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-4270073048224.0894</v>
      </c>
      <c r="L5184" s="444">
        <f t="shared" ca="1" si="184"/>
        <v>-1029087604622005.6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-1029087604622005.6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-4287865019258.356</v>
      </c>
      <c r="L5185" s="444">
        <f t="shared" ca="1" si="184"/>
        <v>-1033375469641264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-1033375469641264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-4305731123505.2661</v>
      </c>
      <c r="L5186" s="444">
        <f t="shared" ca="1" si="184"/>
        <v>-1037681200764769.3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-1037681200764769.3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-4323671669853.2051</v>
      </c>
      <c r="L5187" s="444">
        <f t="shared" ca="1" si="184"/>
        <v>-1042004872434622.5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-1042004872434622.5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-4341686968477.5942</v>
      </c>
      <c r="L5188" s="444">
        <f t="shared" ca="1" si="184"/>
        <v>-1046346559403100.1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-1046346559403100.1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-4359777330846.2505</v>
      </c>
      <c r="L5189" s="444">
        <f t="shared" ca="1" si="184"/>
        <v>-1050706336733946.4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-1050706336733946.4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-4377943069724.7769</v>
      </c>
      <c r="L5190" s="444">
        <f t="shared" ca="1" si="184"/>
        <v>-1055084279803671.1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-1055084279803671.1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-4396184499181.9629</v>
      </c>
      <c r="L5191" s="444">
        <f t="shared" ca="1" si="184"/>
        <v>-1059480464302853.1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-1059480464302853.1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-4414501934595.2217</v>
      </c>
      <c r="L5192" s="444">
        <f t="shared" ca="1" si="184"/>
        <v>-1063894966237448.4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-1063894966237448.4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-4432895692656.0352</v>
      </c>
      <c r="L5193" s="444">
        <f t="shared" ca="1" si="184"/>
        <v>-1068327861930104.4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-1068327861930104.4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-4451366091375.4346</v>
      </c>
      <c r="L5194" s="444">
        <f t="shared" ca="1" si="184"/>
        <v>-1072779228021479.8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-1072779228021479.8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-4469913450089.499</v>
      </c>
      <c r="L5195" s="444">
        <f t="shared" ca="1" si="184"/>
        <v>-1077249141471569.3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-1077249141471569.3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-4488538089464.8721</v>
      </c>
      <c r="L5196" s="444">
        <f t="shared" ca="1" si="184"/>
        <v>-1081737679561034.1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-1081737679561034.1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-4507240331504.3086</v>
      </c>
      <c r="L5197" s="444">
        <f t="shared" ca="1" si="184"/>
        <v>-1086244919892538.4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-1086244919892538.4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-4526020499552.2432</v>
      </c>
      <c r="L5198" s="444">
        <f t="shared" ca="1" si="184"/>
        <v>-1090770940392090.6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-1090770940392090.6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-4544878918300.3779</v>
      </c>
      <c r="L5199" s="444">
        <f t="shared" ca="1" si="184"/>
        <v>-1095315819310391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-1095315819310391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-4563815913793.2959</v>
      </c>
      <c r="L5200" s="444">
        <f t="shared" ca="1" si="184"/>
        <v>-1099879635224184.3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-1099879635224184.3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-4582831813434.1006</v>
      </c>
      <c r="L5201" s="444">
        <f t="shared" ca="1" si="184"/>
        <v>-1104462467037618.4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-1104462467037618.4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-4601926945990.0771</v>
      </c>
      <c r="L5202" s="444">
        <f t="shared" ca="1" si="184"/>
        <v>-1109064393983608.5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-1109064393983608.5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-4621101641598.3691</v>
      </c>
      <c r="L5203" s="444">
        <f t="shared" ca="1" si="184"/>
        <v>-1113685495625206.9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-1113685495625206.9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-4640356231771.6953</v>
      </c>
      <c r="L5204" s="444">
        <f t="shared" ca="1" si="184"/>
        <v>-1118325851856978.6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-1118325851856978.6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-4659691049404.0771</v>
      </c>
      <c r="L5205" s="444">
        <f t="shared" ca="1" si="184"/>
        <v>-1122985542906382.8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-1122985542906382.8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-4679106428776.5947</v>
      </c>
      <c r="L5206" s="444">
        <f t="shared" ca="1" si="184"/>
        <v>-1127664649335159.3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-1127664649335159.3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-4698602705563.1631</v>
      </c>
      <c r="L5207" s="444">
        <f t="shared" ca="1" si="184"/>
        <v>-1132363252040722.5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-1132363252040722.5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-4718180216836.3438</v>
      </c>
      <c r="L5208" s="444">
        <f t="shared" ca="1" si="184"/>
        <v>-1137081432257558.8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-1137081432257558.8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-4737839301073.1611</v>
      </c>
      <c r="L5209" s="444">
        <f t="shared" ca="1" si="184"/>
        <v>-1141819271558632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-1141819271558632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-4757580298160.9668</v>
      </c>
      <c r="L5210" s="444">
        <f t="shared" ca="1" si="184"/>
        <v>-1146576851856793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-1146576851856793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-4777403549403.3037</v>
      </c>
      <c r="L5211" s="444">
        <f t="shared" ca="1" si="184"/>
        <v>-1151354255406196.3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-1151354255406196.3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-4797309397525.8174</v>
      </c>
      <c r="L5212" s="444">
        <f t="shared" ca="1" si="184"/>
        <v>-1156151564803722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-1156151564803722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-4817298186682.1748</v>
      </c>
      <c r="L5213" s="444">
        <f t="shared" ca="1" si="184"/>
        <v>-1160968862990404.3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-1160968862990404.3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-4837370262460.0176</v>
      </c>
      <c r="L5214" s="444">
        <f t="shared" ca="1" si="184"/>
        <v>-1165806233252864.3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-1165806233252864.3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-4857525971886.9346</v>
      </c>
      <c r="L5215" s="444">
        <f t="shared" ca="1" si="184"/>
        <v>-1170663759224751.3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-1170663759224751.3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-4877765663436.4639</v>
      </c>
      <c r="L5216" s="444">
        <f t="shared" ca="1" si="184"/>
        <v>-1175541524888187.8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-1175541524888187.8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-4898089687034.1152</v>
      </c>
      <c r="L5217" s="444">
        <f t="shared" ca="1" si="184"/>
        <v>-1180439614575221.8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-1180439614575221.8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-4918498394063.4238</v>
      </c>
      <c r="L5218" s="444">
        <f t="shared" ca="1" si="184"/>
        <v>-1185358112969285.3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-1185358112969285.3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-4938992137372.0215</v>
      </c>
      <c r="L5219" s="444">
        <f t="shared" ca="1" si="184"/>
        <v>-1190297105106657.3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-1190297105106657.3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-4959571271277.7383</v>
      </c>
      <c r="L5220" s="444">
        <f t="shared" ca="1" si="184"/>
        <v>-1195256676377935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-1195256676377935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-4980236151574.7295</v>
      </c>
      <c r="L5221" s="444">
        <f t="shared" ca="1" si="184"/>
        <v>-1200236912529509.8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-1200236912529509.8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-5000987135539.624</v>
      </c>
      <c r="L5222" s="444">
        <f t="shared" ca="1" si="184"/>
        <v>-1205237899665049.3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-1205237899665049.3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-5021824581937.7051</v>
      </c>
      <c r="L5223" s="444">
        <f t="shared" ca="1" si="184"/>
        <v>-1210259724246987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-1210259724246987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-5042748851029.1123</v>
      </c>
      <c r="L5224" s="444">
        <f t="shared" ca="1" si="184"/>
        <v>-1215302473098016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-1215302473098016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-5063760304575.0664</v>
      </c>
      <c r="L5225" s="444">
        <f t="shared" ca="1" si="184"/>
        <v>-1220366233402591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-1220366233402591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-5084859305844.1289</v>
      </c>
      <c r="L5226" s="444">
        <f t="shared" ca="1" si="184"/>
        <v>-1225451092708435.3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-1225451092708435.3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-5106046219618.4805</v>
      </c>
      <c r="L5227" s="444">
        <f t="shared" ca="1" si="184"/>
        <v>-1230557138928053.8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-1230557138928053.8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-5127321412200.2236</v>
      </c>
      <c r="L5228" s="444">
        <f t="shared" ca="1" si="184"/>
        <v>-1235684460340254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-1235684460340254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-5148685251417.7246</v>
      </c>
      <c r="L5229" s="444">
        <f t="shared" ca="1" si="184"/>
        <v>-1240833145591671.8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-1240833145591671.8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-5170138106631.9658</v>
      </c>
      <c r="L5230" s="444">
        <f t="shared" ca="1" si="184"/>
        <v>-1246003283698303.8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-1246003283698303.8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-5191680348742.9326</v>
      </c>
      <c r="L5231" s="444">
        <f t="shared" ca="1" si="184"/>
        <v>-1251194964047046.8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-1251194964047046.8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-5213312350196.0283</v>
      </c>
      <c r="L5232" s="444">
        <f t="shared" ca="1" si="184"/>
        <v>-1256408276397242.8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-1256408276397242.8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-5235034484988.5117</v>
      </c>
      <c r="L5233" s="444">
        <f t="shared" ca="1" si="184"/>
        <v>-1261643310882231.3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-1261643310882231.3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-5256847128675.9639</v>
      </c>
      <c r="L5234" s="444">
        <f t="shared" ca="1" si="184"/>
        <v>-1266900158010907.3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-1266900158010907.3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-5278750658378.7803</v>
      </c>
      <c r="L5235" s="444">
        <f t="shared" ca="1" si="184"/>
        <v>-1272178908669286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-1272178908669286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-5300745452788.6914</v>
      </c>
      <c r="L5236" s="444">
        <f t="shared" ca="1" si="184"/>
        <v>-1277479654122074.8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-1277479654122074.8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-5322831892175.3115</v>
      </c>
      <c r="L5237" s="444">
        <f t="shared" ca="1" si="184"/>
        <v>-1282802486014250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-1282802486014250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-5345010358392.708</v>
      </c>
      <c r="L5238" s="444">
        <f t="shared" ca="1" si="184"/>
        <v>-1288147496372642.8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-1288147496372642.8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-5367281234886.0117</v>
      </c>
      <c r="L5239" s="444">
        <f t="shared" ca="1" si="184"/>
        <v>-1293514777607528.8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-1293514777607528.8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-5389644906698.0361</v>
      </c>
      <c r="L5240" s="444">
        <f t="shared" ca="1" si="184"/>
        <v>-1298904422514226.8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-1298904422514226.8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-5412101760475.9443</v>
      </c>
      <c r="L5241" s="444">
        <f t="shared" ca="1" si="184"/>
        <v>-1304316524274702.8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-1304316524274702.8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-5434652184477.9277</v>
      </c>
      <c r="L5242" s="444">
        <f t="shared" ca="1" si="184"/>
        <v>-1309751176459180.8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-1309751176459180.8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-5457296568579.9199</v>
      </c>
      <c r="L5243" s="444">
        <f t="shared" ca="1" si="184"/>
        <v>-1315208473027760.8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-1315208473027760.8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-5480035304282.3359</v>
      </c>
      <c r="L5244" s="444">
        <f t="shared" ca="1" si="184"/>
        <v>-1320688508332043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-1320688508332043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-5502868784716.8457</v>
      </c>
      <c r="L5245" s="444">
        <f t="shared" ca="1" si="184"/>
        <v>-1326191377116759.8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-1326191377116759.8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-5525797404653.166</v>
      </c>
      <c r="L5246" s="444">
        <f t="shared" ca="1" si="184"/>
        <v>-1331717174521413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-1331717174521413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-5548821560505.8877</v>
      </c>
      <c r="L5247" s="444">
        <f t="shared" ca="1" si="184"/>
        <v>-1337265996081919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-1337265996081919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-5571941650341.3291</v>
      </c>
      <c r="L5248" s="444">
        <f t="shared" ca="1" si="184"/>
        <v>-1342837937732260.3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-1342837937732260.3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-5595158073884.418</v>
      </c>
      <c r="L5249" s="444">
        <f t="shared" ca="1" si="184"/>
        <v>-1348433095806144.8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-1348433095806144.8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-5618471232525.6035</v>
      </c>
      <c r="L5250" s="444">
        <f t="shared" ca="1" si="184"/>
        <v>-1354051567038670.3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-1354051567038670.3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-5641881529327.793</v>
      </c>
      <c r="L5251" s="444">
        <f t="shared" ca="1" si="184"/>
        <v>-1359693448567998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-1359693448567998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-5665389369033.3252</v>
      </c>
      <c r="L5252" s="444">
        <f t="shared" ca="1" si="184"/>
        <v>-1365358837937031.3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-1365358837937031.3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-5688995158070.9639</v>
      </c>
      <c r="L5253" s="444">
        <f t="shared" ca="1" si="184"/>
        <v>-1371047833095102.3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-1371047833095102.3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-5712699304562.9258</v>
      </c>
      <c r="L5254" s="444">
        <f t="shared" ca="1" si="184"/>
        <v>-1376760532399665.3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-1376760532399665.3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-5736502218331.9385</v>
      </c>
      <c r="L5255" s="444">
        <f t="shared" ca="1" si="184"/>
        <v>-1382497034617997.3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-1382497034617997.3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-5760404310908.3223</v>
      </c>
      <c r="L5256" s="444">
        <f t="shared" ca="1" si="184"/>
        <v>-1388257438928905.5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-1388257438928905.5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-5784405995537.1064</v>
      </c>
      <c r="L5257" s="444">
        <f t="shared" ca="1" si="184"/>
        <v>-1394041844924442.5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-1394041844924442.5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-5808507687185.1768</v>
      </c>
      <c r="L5258" s="444">
        <f t="shared" ca="1" si="184"/>
        <v>-1399850352611627.8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-1399850352611627.8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-5832709802548.4492</v>
      </c>
      <c r="L5259" s="444">
        <f t="shared" ca="1" si="184"/>
        <v>-1405683062414176.3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-1405683062414176.3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-5857012760059.0674</v>
      </c>
      <c r="L5260" s="444">
        <f t="shared" ca="1" si="184"/>
        <v>-1411540075174235.3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-1411540075174235.3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-5881416979892.6465</v>
      </c>
      <c r="L5261" s="444">
        <f t="shared" ca="1" si="184"/>
        <v>-1417421492154128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-1417421492154128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-5905922883975.5332</v>
      </c>
      <c r="L5262" s="444">
        <f t="shared" ca="1" si="184"/>
        <v>-1423327415038103.5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-1423327415038103.5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-5930530895992.0977</v>
      </c>
      <c r="L5263" s="444">
        <f t="shared" ca="1" si="184"/>
        <v>-1429257945934095.5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-1429257945934095.5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-5955241441392.0645</v>
      </c>
      <c r="L5264" s="444">
        <f t="shared" ca="1" si="184"/>
        <v>-1435213187375487.5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-1435213187375487.5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-5980054947397.8643</v>
      </c>
      <c r="L5265" s="444">
        <f t="shared" ca="1" si="184"/>
        <v>-1441193242322885.3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-1441193242322885.3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-6004971843012.0215</v>
      </c>
      <c r="L5266" s="444">
        <f t="shared" ca="1" si="184"/>
        <v>-1447198214165897.3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-1447198214165897.3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-6029992559024.5723</v>
      </c>
      <c r="L5267" s="444">
        <f t="shared" ca="1" si="184"/>
        <v>-1453228206724921.8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-1453228206724921.8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-6055117528020.5068</v>
      </c>
      <c r="L5268" s="444">
        <f t="shared" ca="1" si="184"/>
        <v>-1459283324252942.3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-1459283324252942.3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-6080347184387.2598</v>
      </c>
      <c r="L5269" s="444">
        <f t="shared" ca="1" si="184"/>
        <v>-1465363671437329.5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-1465363671437329.5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-6105681964322.2061</v>
      </c>
      <c r="L5270" s="444">
        <f t="shared" ca="1" si="184"/>
        <v>-1471469353401651.8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-1471469353401651.8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-6131122305840.2158</v>
      </c>
      <c r="L5271" s="444">
        <f t="shared" ca="1" si="184"/>
        <v>-1477600475707492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-1477600475707492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-6156668648781.2168</v>
      </c>
      <c r="L5272" s="444">
        <f t="shared" ca="1" si="184"/>
        <v>-1483757144356273.3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-1483757144356273.3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-6182321434817.8047</v>
      </c>
      <c r="L5273" s="444">
        <f t="shared" ca="1" si="184"/>
        <v>-1489939465791091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-1489939465791091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-6208081107462.8789</v>
      </c>
      <c r="L5274" s="444">
        <f t="shared" ca="1" si="184"/>
        <v>-1496147546898554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-1496147546898554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-6233948112077.3086</v>
      </c>
      <c r="L5275" s="444">
        <f t="shared" ca="1" si="184"/>
        <v>-1502381495010631.3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-1502381495010631.3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-6259922895877.6299</v>
      </c>
      <c r="L5276" s="444">
        <f t="shared" ca="1" si="184"/>
        <v>-1508641417906509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-1508641417906509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-6286005907943.7871</v>
      </c>
      <c r="L5277" s="444">
        <f t="shared" ca="1" si="184"/>
        <v>-1514927423814452.8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-1514927423814452.8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-6312197599226.8867</v>
      </c>
      <c r="L5278" s="444">
        <f t="shared" ca="1" si="184"/>
        <v>-1521239621413679.8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-1521239621413679.8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-6338498422556.999</v>
      </c>
      <c r="L5279" s="444">
        <f t="shared" ca="1" si="184"/>
        <v>-1527578119836236.8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-1527578119836236.8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-6364908832650.9863</v>
      </c>
      <c r="L5280" s="444">
        <f t="shared" ca="1" si="184"/>
        <v>-1533943028668887.8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-1533943028668887.8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-6391429286120.3652</v>
      </c>
      <c r="L5281" s="444">
        <f t="shared" ca="1" si="184"/>
        <v>-1540334457955008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-1540334457955008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-6418060241479.2002</v>
      </c>
      <c r="L5282" s="444">
        <f t="shared" ca="1" si="184"/>
        <v>-1546752518196487.3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-1546752518196487.3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-6444802159152.0303</v>
      </c>
      <c r="L5283" s="444">
        <f t="shared" ca="1" si="184"/>
        <v>-1553197320355639.3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-1553197320355639.3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-6471655501481.8301</v>
      </c>
      <c r="L5284" s="444">
        <f t="shared" ca="1" si="184"/>
        <v>-1559668975857121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-1559668975857121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-6498620732738.0039</v>
      </c>
      <c r="L5285" s="444">
        <f t="shared" ca="1" si="184"/>
        <v>-1566167596589859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-1566167596589859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-6525698319124.4121</v>
      </c>
      <c r="L5286" s="444">
        <f t="shared" ca="1" si="184"/>
        <v>-1572693294908983.5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-1572693294908983.5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-6552888728787.4316</v>
      </c>
      <c r="L5287" s="444">
        <f t="shared" ca="1" si="184"/>
        <v>-1579246183637771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-1579246183637771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-6580192431824.0459</v>
      </c>
      <c r="L5288" s="444">
        <f t="shared" ca="1" si="184"/>
        <v>-1585826376069595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-1585826376069595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-6607609900289.9795</v>
      </c>
      <c r="L5289" s="444">
        <f t="shared" ca="1" si="184"/>
        <v>-1592433985969885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-1592433985969885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-6635141608207.8545</v>
      </c>
      <c r="L5290" s="444">
        <f t="shared" ca="1" si="184"/>
        <v>-1599069127578092.8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-1599069127578092.8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-6662788031575.3867</v>
      </c>
      <c r="L5291" s="444">
        <f t="shared" ca="1" si="184"/>
        <v>-1605731915609668.3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-1605731915609668.3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-6690549648373.6172</v>
      </c>
      <c r="L5292" s="444">
        <f t="shared" ca="1" si="184"/>
        <v>-1612422465258041.8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-1612422465258041.8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-6718426938575.1738</v>
      </c>
      <c r="L5293" s="444">
        <f t="shared" ca="1" si="184"/>
        <v>-1619140892196617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-1619140892196617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-6746420384152.5703</v>
      </c>
      <c r="L5294" s="444">
        <f t="shared" ca="1" si="184"/>
        <v>-1625887312580769.5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-1625887312580769.5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-6774530469086.5391</v>
      </c>
      <c r="L5295" s="444">
        <f t="shared" ca="1" si="184"/>
        <v>-1632661843049856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-1632661843049856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-6802757679374.4004</v>
      </c>
      <c r="L5296" s="444">
        <f t="shared" ca="1" si="184"/>
        <v>-1639464600729230.5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-1639464600729230.5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-6831102503038.46</v>
      </c>
      <c r="L5297" s="444">
        <f t="shared" ca="1" si="184"/>
        <v>-1646295703232269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-1646295703232269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-6859565430134.4541</v>
      </c>
      <c r="L5298" s="444">
        <f t="shared" ca="1" si="184"/>
        <v>-1653155268662403.5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-1653155268662403.5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-6888146952760.0146</v>
      </c>
      <c r="L5299" s="444">
        <f t="shared" ca="1" si="184"/>
        <v>-1660043415615163.5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-1660043415615163.5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-6916847565063.1816</v>
      </c>
      <c r="L5300" s="444">
        <f t="shared" ca="1" si="184"/>
        <v>-1666960263180226.8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-1666960263180226.8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-6945667763250.9443</v>
      </c>
      <c r="L5301" s="444">
        <f t="shared" ca="1" si="184"/>
        <v>-1673905930943477.8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-1673905930943477.8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-6974608045597.8242</v>
      </c>
      <c r="L5302" s="444">
        <f t="shared" ca="1" si="184"/>
        <v>-1680880538989075.5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-1680880538989075.5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-7003668912454.4814</v>
      </c>
      <c r="L5303" s="444">
        <f t="shared" ca="1" si="184"/>
        <v>-1687884207901530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-1687884207901530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-7032850866256.375</v>
      </c>
      <c r="L5304" s="444">
        <f t="shared" ca="1" si="184"/>
        <v>-1694917058767786.5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-1694917058767786.5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-7062154411532.4434</v>
      </c>
      <c r="L5305" s="444">
        <f t="shared" ca="1" si="184"/>
        <v>-1701979213179319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-1701979213179319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-7091580054913.8291</v>
      </c>
      <c r="L5306" s="444">
        <f t="shared" ca="1" si="184"/>
        <v>-1709070793234232.8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-1709070793234232.8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-7121128305142.6367</v>
      </c>
      <c r="L5307" s="444">
        <f t="shared" ca="1" si="184"/>
        <v>-1716191921539375.5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-1716191921539375.5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-7150799673080.7314</v>
      </c>
      <c r="L5308" s="444">
        <f t="shared" ca="1" si="184"/>
        <v>-1723342721212456.3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-1723342721212456.3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-7180594671718.5674</v>
      </c>
      <c r="L5309" s="444">
        <f t="shared" ca="1" si="184"/>
        <v>-1730523315884174.8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-1730523315884174.8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-7210513816184.0615</v>
      </c>
      <c r="L5310" s="444">
        <f t="shared" ca="1" si="184"/>
        <v>-1737733829700358.8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-1737733829700358.8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-7240557623751.4951</v>
      </c>
      <c r="L5311" s="444">
        <f t="shared" ca="1" si="184"/>
        <v>-1744974387324110.3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-1744974387324110.3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-7270726613850.459</v>
      </c>
      <c r="L5312" s="444">
        <f t="shared" ca="1" si="184"/>
        <v>-1752245113937960.8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-1752245113937960.8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-7301021308074.8359</v>
      </c>
      <c r="L5313" s="444">
        <f t="shared" ca="1" si="184"/>
        <v>-1759546135246035.5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-1759546135246035.5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-7331442230191.8145</v>
      </c>
      <c r="L5314" s="444">
        <f t="shared" ca="1" si="184"/>
        <v>-1766877577476227.3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-1766877577476227.3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-7361989906150.9463</v>
      </c>
      <c r="L5315" s="444">
        <f t="shared" ca="1" si="184"/>
        <v>-1774239567382378.3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-1774239567382378.3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-7392664864093.2412</v>
      </c>
      <c r="L5316" s="444">
        <f t="shared" ca="1" si="184"/>
        <v>-1781632232246471.5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-1781632232246471.5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-7423467634360.2969</v>
      </c>
      <c r="L5317" s="444">
        <f t="shared" ca="1" si="184"/>
        <v>-1789055699880831.8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-1789055699880831.8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-7454398749503.4668</v>
      </c>
      <c r="L5318" s="444">
        <f t="shared" ca="1" si="184"/>
        <v>-1796510098630335.3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-1796510098630335.3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-7485458744293.0625</v>
      </c>
      <c r="L5319" s="444">
        <f t="shared" ca="1" si="184"/>
        <v>-1803995557374628.3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-1803995557374628.3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-7516648155727.6172</v>
      </c>
      <c r="L5320" s="444">
        <f t="shared" ca="1" si="184"/>
        <v>-1811512205530355.8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-1811512205530355.8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-7547967523043.1494</v>
      </c>
      <c r="L5321" s="444">
        <f t="shared" ca="1" si="184"/>
        <v>-1819060173053399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-1819060173053399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-7579417387722.4971</v>
      </c>
      <c r="L5322" s="444">
        <f t="shared" ca="1" si="184"/>
        <v>-1826639590441121.5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-1826639590441121.5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-7610998293504.6729</v>
      </c>
      <c r="L5323" s="444">
        <f t="shared" ca="1" si="184"/>
        <v>-1834250588734626.3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-1834250588734626.3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-7642710786394.2764</v>
      </c>
      <c r="L5324" s="444">
        <f t="shared" ca="1" si="184"/>
        <v>-1841893299521020.5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-1841893299521020.5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-7674555414670.9189</v>
      </c>
      <c r="L5325" s="444">
        <f t="shared" ca="1" si="184"/>
        <v>-1849567854935691.5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-1849567854935691.5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-7706532728898.7148</v>
      </c>
      <c r="L5326" s="444">
        <f t="shared" ca="1" si="184"/>
        <v>-1857274387664590.3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-1857274387664590.3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-7738643281935.792</v>
      </c>
      <c r="L5327" s="444">
        <f t="shared" ca="1" si="184"/>
        <v>-1865013030946526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-1865013030946526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-7770887628943.8584</v>
      </c>
      <c r="L5328" s="444">
        <f t="shared" ca="1" si="184"/>
        <v>-1872783918575469.8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-1872783918575469.8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-7803266327397.79</v>
      </c>
      <c r="L5329" s="444">
        <f t="shared" ca="1" si="184"/>
        <v>-1880587184902867.5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-1880587184902867.5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-7835779937095.2813</v>
      </c>
      <c r="L5330" s="444">
        <f t="shared" ca="1" si="184"/>
        <v>-1888422964839962.8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-1888422964839962.8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-7868429020166.5107</v>
      </c>
      <c r="L5331" s="444">
        <f t="shared" ca="1" si="184"/>
        <v>-1896291393860129.3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-1896291393860129.3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-7901214141083.8721</v>
      </c>
      <c r="L5332" s="444">
        <f t="shared" ca="1" si="184"/>
        <v>-1904192608001213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-1904192608001213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-7934135866671.7207</v>
      </c>
      <c r="L5333" s="444">
        <f t="shared" ca="1" si="184"/>
        <v>-1912126743867884.8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-1912126743867884.8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-7967194766116.1865</v>
      </c>
      <c r="L5334" s="444">
        <f t="shared" ca="1" si="184"/>
        <v>-1920093938634001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-1920093938634001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-8000391410975.0039</v>
      </c>
      <c r="L5335" s="444">
        <f t="shared" ca="1" si="184"/>
        <v>-1928094330044976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-1928094330044976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-8033726375187.3984</v>
      </c>
      <c r="L5336" s="444">
        <f t="shared" ca="1" si="184"/>
        <v>-1936128056420163.5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-1936128056420163.5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-8067200235084.0146</v>
      </c>
      <c r="L5337" s="444">
        <f t="shared" ca="1" si="184"/>
        <v>-1944195256655247.5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-1944195256655247.5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-8100813569396.8643</v>
      </c>
      <c r="L5338" s="444">
        <f t="shared" ca="1" si="184"/>
        <v>-1952296070224644.3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-1952296070224644.3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-8134566959269.3506</v>
      </c>
      <c r="L5339" s="444">
        <f t="shared" ca="1" si="184"/>
        <v>-1960430637183913.5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-1960430637183913.5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-8168460988266.3076</v>
      </c>
      <c r="L5340" s="444">
        <f t="shared" ca="1" si="184"/>
        <v>-1968599098172179.8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-1968599098172179.8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-8202496242384.082</v>
      </c>
      <c r="L5341" s="444">
        <f t="shared" ca="1" si="184"/>
        <v>-1976801594414563.8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-1976801594414563.8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-8236673310060.6836</v>
      </c>
      <c r="L5342" s="444">
        <f t="shared" ca="1" si="184"/>
        <v>-1985038267724624.5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-1985038267724624.5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-8270992782185.9355</v>
      </c>
      <c r="L5343" s="444">
        <f t="shared" ca="1" si="184"/>
        <v>-1993309260506810.5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-1993309260506810.5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-8305455252111.71</v>
      </c>
      <c r="L5344" s="444">
        <f t="shared" ca="1" si="184"/>
        <v>-2001614715758922.3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-2001614715758922.3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-8340061315662.1748</v>
      </c>
      <c r="L5345" s="444">
        <f t="shared" ca="1" si="184"/>
        <v>-2009954777074584.5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-2009954777074584.5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-8374811571144.1016</v>
      </c>
      <c r="L5346" s="444">
        <f t="shared" ca="1" si="184"/>
        <v>-2018329588645728.5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-2018329588645728.5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-8409706619357.2031</v>
      </c>
      <c r="L5347" s="444">
        <f t="shared" ca="1" si="184"/>
        <v>-2026739295265085.8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-2026739295265085.8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-8444747063604.5234</v>
      </c>
      <c r="L5348" s="444">
        <f t="shared" ca="1" si="184"/>
        <v>-2035184042328690.3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-2035184042328690.3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-8479933509702.876</v>
      </c>
      <c r="L5349" s="444">
        <f t="shared" ca="1" si="184"/>
        <v>-2043663975838393.3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-2043663975838393.3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-8515266565993.3037</v>
      </c>
      <c r="L5350" s="444">
        <f t="shared" ca="1" si="184"/>
        <v>-2052179242404386.5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-2052179242404386.5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-8550746843351.6113</v>
      </c>
      <c r="L5351" s="444">
        <f t="shared" ca="1" si="184"/>
        <v>-2060729989247738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-2060729989247738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-8586374955198.9082</v>
      </c>
      <c r="L5352" s="444">
        <f t="shared" ca="1" si="184"/>
        <v>-2069316364202937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-2069316364202937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-8622151517512.2373</v>
      </c>
      <c r="L5353" s="444">
        <f t="shared" ca="1" si="184"/>
        <v>-2077938515720449.3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-2077938515720449.3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-8658077148835.2051</v>
      </c>
      <c r="L5354" s="444">
        <f t="shared" ca="1" si="184"/>
        <v>-2086596592869284.5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-2086596592869284.5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-8694152470288.6855</v>
      </c>
      <c r="L5355" s="444">
        <f t="shared" ca="1" si="184"/>
        <v>-2095290745339573.3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-2095290745339573.3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-8730378105581.5547</v>
      </c>
      <c r="L5356" s="444">
        <f t="shared" ca="1" si="184"/>
        <v>-2104021123445154.8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-2104021123445154.8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-8766754681021.4775</v>
      </c>
      <c r="L5357" s="444">
        <f t="shared" ca="1" si="184"/>
        <v>-2112787878126176.3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-2112787878126176.3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-8803282825525.7344</v>
      </c>
      <c r="L5358" s="444">
        <f t="shared" ca="1" si="184"/>
        <v>-2121591160951702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-2121591160951702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-8839963170632.0918</v>
      </c>
      <c r="L5359" s="444">
        <f t="shared" ca="1" si="184"/>
        <v>-2130431124122334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-2130431124122334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-8876796350509.7246</v>
      </c>
      <c r="L5360" s="444">
        <f t="shared" ca="1" si="184"/>
        <v>-2139307920472843.8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-2139307920472843.8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-8913783001970.1816</v>
      </c>
      <c r="L5361" s="444">
        <f t="shared" ca="1" si="184"/>
        <v>-2148221703474814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-2148221703474814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-8950923764478.3906</v>
      </c>
      <c r="L5362" s="444">
        <f t="shared" ca="1" si="184"/>
        <v>-2157172627239292.5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-2157172627239292.5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-8988219280163.7188</v>
      </c>
      <c r="L5363" s="444">
        <f t="shared" ref="L5363:L5617" ca="1" si="189">I5363-J5363+K5363</f>
        <v>-2166160846519456.3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-2166160846519456.3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-9025670193831.0684</v>
      </c>
      <c r="L5364" s="444">
        <f t="shared" ca="1" si="189"/>
        <v>-2175186516713287.3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-2175186516713287.3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-9063277152972.0293</v>
      </c>
      <c r="L5365" s="444">
        <f t="shared" ca="1" si="189"/>
        <v>-2184249793866259.3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-2184249793866259.3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-9101040807776.0801</v>
      </c>
      <c r="L5366" s="444">
        <f t="shared" ca="1" si="189"/>
        <v>-2193350834674035.3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-2193350834674035.3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-9138961811141.8145</v>
      </c>
      <c r="L5367" s="444">
        <f t="shared" ca="1" si="189"/>
        <v>-2202489796485177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-2202489796485177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-9177040818688.2383</v>
      </c>
      <c r="L5368" s="444">
        <f t="shared" ca="1" si="189"/>
        <v>-2211666837303865.3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-2211666837303865.3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-9215278488766.1055</v>
      </c>
      <c r="L5369" s="444">
        <f t="shared" ca="1" si="189"/>
        <v>-2220882115792631.3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-2220882115792631.3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-9253675482469.2969</v>
      </c>
      <c r="L5370" s="444">
        <f t="shared" ca="1" si="189"/>
        <v>-2230135791275100.5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-2230135791275100.5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-9292232463646.252</v>
      </c>
      <c r="L5371" s="444">
        <f t="shared" ca="1" si="189"/>
        <v>-2239428023738746.8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-2239428023738746.8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-9330950098911.4453</v>
      </c>
      <c r="L5372" s="444">
        <f t="shared" ca="1" si="189"/>
        <v>-2248758973837658.3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-2248758973837658.3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-9369829057656.9102</v>
      </c>
      <c r="L5373" s="444">
        <f t="shared" ca="1" si="189"/>
        <v>-2258128802895315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-2258128802895315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-9408870012063.8125</v>
      </c>
      <c r="L5374" s="444">
        <f t="shared" ca="1" si="189"/>
        <v>-2267537672907379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-2267537672907379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-9448073637114.0781</v>
      </c>
      <c r="L5375" s="444">
        <f t="shared" ca="1" si="189"/>
        <v>-2276985746544493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-2276985746544493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-9487440610602.0547</v>
      </c>
      <c r="L5376" s="444">
        <f t="shared" ca="1" si="189"/>
        <v>-2286473187155095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-2286473187155095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-9526971613146.2285</v>
      </c>
      <c r="L5377" s="444">
        <f t="shared" ca="1" si="189"/>
        <v>-2296000158768241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-2296000158768241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-9566667328201.0039</v>
      </c>
      <c r="L5378" s="444">
        <f t="shared" ca="1" si="189"/>
        <v>-2305566826096442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-2305566826096442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-9606528442068.5078</v>
      </c>
      <c r="L5379" s="444">
        <f t="shared" ca="1" si="189"/>
        <v>-2315173354538510.5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-2315173354538510.5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-9646555643910.4609</v>
      </c>
      <c r="L5380" s="444">
        <f t="shared" ca="1" si="189"/>
        <v>-2324819910182421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-2324819910182421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-9686749625760.0879</v>
      </c>
      <c r="L5381" s="444">
        <f t="shared" ca="1" si="189"/>
        <v>-2334506659808181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-2334506659808181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-9727111082534.0879</v>
      </c>
      <c r="L5382" s="444">
        <f t="shared" ca="1" si="189"/>
        <v>-2344233770890715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-2344233770890715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-9767640712044.6465</v>
      </c>
      <c r="L5383" s="444">
        <f t="shared" ca="1" si="189"/>
        <v>-2354001411602759.5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-2354001411602759.5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-9808339215011.498</v>
      </c>
      <c r="L5384" s="444">
        <f t="shared" ca="1" si="189"/>
        <v>-2363809750817771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-2363809750817771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-9849207295074.0449</v>
      </c>
      <c r="L5385" s="444">
        <f t="shared" ca="1" si="189"/>
        <v>-2373658958112845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-2373658958112845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-9890245658803.5215</v>
      </c>
      <c r="L5386" s="444">
        <f t="shared" ca="1" si="189"/>
        <v>-2383549203771648.5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-2383549203771648.5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-9931455015715.2012</v>
      </c>
      <c r="L5387" s="444">
        <f t="shared" ca="1" si="189"/>
        <v>-2393480658787363.5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-2393480658787363.5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-9972836078280.6816</v>
      </c>
      <c r="L5388" s="444">
        <f t="shared" ca="1" si="189"/>
        <v>-2403453494865644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-2403453494865644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-10014389561940.184</v>
      </c>
      <c r="L5389" s="444">
        <f t="shared" ca="1" si="189"/>
        <v>-2413467884427584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-2413467884427584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-10056116185114.934</v>
      </c>
      <c r="L5390" s="444">
        <f t="shared" ca="1" si="189"/>
        <v>-2423524000612699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-2423524000612699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-10098016669219.578</v>
      </c>
      <c r="L5391" s="444">
        <f t="shared" ca="1" si="189"/>
        <v>-2433622017281918.5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-2433622017281918.5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-10140091738674.66</v>
      </c>
      <c r="L5392" s="444">
        <f t="shared" ca="1" si="189"/>
        <v>-2443762109020593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-2443762109020593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-10182342120919.137</v>
      </c>
      <c r="L5393" s="444">
        <f t="shared" ca="1" si="189"/>
        <v>-2453944451141512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-2453944451141512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-10224768546422.967</v>
      </c>
      <c r="L5394" s="444">
        <f t="shared" ca="1" si="189"/>
        <v>-2464169219687935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-2464169219687935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-10267371748699.729</v>
      </c>
      <c r="L5395" s="444">
        <f t="shared" ca="1" si="189"/>
        <v>-2474436591436634.5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-2474436591436634.5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-10310152464319.311</v>
      </c>
      <c r="L5396" s="444">
        <f t="shared" ca="1" si="189"/>
        <v>-2484746743900954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-2484746743900954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-10353111432920.641</v>
      </c>
      <c r="L5397" s="444">
        <f t="shared" ca="1" si="189"/>
        <v>-2495099855333874.5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-2495099855333874.5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-10396249397224.477</v>
      </c>
      <c r="L5398" s="444">
        <f t="shared" ca="1" si="189"/>
        <v>-2505496104731099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-2505496104731099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-10439567103046.246</v>
      </c>
      <c r="L5399" s="444">
        <f t="shared" ca="1" si="189"/>
        <v>-2515935671834145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-2515935671834145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-10483065299308.938</v>
      </c>
      <c r="L5400" s="444">
        <f t="shared" ca="1" si="189"/>
        <v>-2526418737133454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-2526418737133454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-10526744738056.059</v>
      </c>
      <c r="L5401" s="444">
        <f t="shared" ca="1" si="189"/>
        <v>-2536945481871510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-2536945481871510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-10570606174464.625</v>
      </c>
      <c r="L5402" s="444">
        <f t="shared" ca="1" si="189"/>
        <v>-2547516088045974.5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-2547516088045974.5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-10614650366858.227</v>
      </c>
      <c r="L5403" s="444">
        <f t="shared" ca="1" si="189"/>
        <v>-2558130738412832.5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-2558130738412832.5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-10658878076720.135</v>
      </c>
      <c r="L5404" s="444">
        <f t="shared" ca="1" si="189"/>
        <v>-2568789616489552.5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-2568789616489552.5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-10703290068706.469</v>
      </c>
      <c r="L5405" s="444">
        <f t="shared" ca="1" si="189"/>
        <v>-2579492906558259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-2579492906558259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-10747887110659.412</v>
      </c>
      <c r="L5406" s="444">
        <f t="shared" ca="1" si="189"/>
        <v>-2590240793668918.5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-2590240793668918.5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-10792669973620.494</v>
      </c>
      <c r="L5407" s="444">
        <f t="shared" ca="1" si="189"/>
        <v>-2601033463642539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-2601033463642539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-10837639431843.912</v>
      </c>
      <c r="L5408" s="444">
        <f t="shared" ca="1" si="189"/>
        <v>-2611871103074383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-2611871103074383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-10882796262809.93</v>
      </c>
      <c r="L5409" s="444">
        <f t="shared" ca="1" si="189"/>
        <v>-2622753899337193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-2622753899337193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-10928141247238.305</v>
      </c>
      <c r="L5410" s="444">
        <f t="shared" ca="1" si="189"/>
        <v>-2633682040584431.5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-2633682040584431.5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-10973675169101.797</v>
      </c>
      <c r="L5411" s="444">
        <f t="shared" ca="1" si="189"/>
        <v>-2644655715753533.5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-2644655715753533.5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-11019398815639.723</v>
      </c>
      <c r="L5412" s="444">
        <f t="shared" ca="1" si="189"/>
        <v>-2655675114569173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-2655675114569173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-11065312977371.555</v>
      </c>
      <c r="L5413" s="444">
        <f t="shared" ca="1" si="189"/>
        <v>-2666740427546544.5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-2666740427546544.5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-11111418448110.602</v>
      </c>
      <c r="L5414" s="444">
        <f t="shared" ca="1" si="189"/>
        <v>-2677851845994655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-2677851845994655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-11157716024977.729</v>
      </c>
      <c r="L5415" s="444">
        <f t="shared" ca="1" si="189"/>
        <v>-2689009562019632.5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-2689009562019632.5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-11204206508415.135</v>
      </c>
      <c r="L5416" s="444">
        <f t="shared" ca="1" si="189"/>
        <v>-2700213768528047.5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-2700213768528047.5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-11250890702200.197</v>
      </c>
      <c r="L5417" s="444">
        <f t="shared" ca="1" si="189"/>
        <v>-2711464659230247.5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-2711464659230247.5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-11297769413459.365</v>
      </c>
      <c r="L5418" s="444">
        <f t="shared" ca="1" si="189"/>
        <v>-2722762428643707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-2722762428643707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-11344843452682.113</v>
      </c>
      <c r="L5419" s="444">
        <f t="shared" ca="1" si="189"/>
        <v>-2734107272096389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-2734107272096389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-11392113633734.953</v>
      </c>
      <c r="L5420" s="444">
        <f t="shared" ca="1" si="189"/>
        <v>-2745499385730124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-2745499385730124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-11439580773875.516</v>
      </c>
      <c r="L5421" s="444">
        <f t="shared" ca="1" si="189"/>
        <v>-2756938966503999.5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-2756938966503999.5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-11487245693766.664</v>
      </c>
      <c r="L5422" s="444">
        <f t="shared" ca="1" si="189"/>
        <v>-2768426212197766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-2768426212197766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-11535109217490.691</v>
      </c>
      <c r="L5423" s="444">
        <f t="shared" ca="1" si="189"/>
        <v>-2779961321415256.5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-2779961321415256.5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-11583172172563.568</v>
      </c>
      <c r="L5424" s="444">
        <f t="shared" ca="1" si="189"/>
        <v>-2791544493587820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-2791544493587820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-11631435389949.25</v>
      </c>
      <c r="L5425" s="444">
        <f t="shared" ca="1" si="189"/>
        <v>-2803175928977769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-2803175928977769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-11679899704074.037</v>
      </c>
      <c r="L5426" s="444">
        <f t="shared" ca="1" si="189"/>
        <v>-2814855828681843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-2814855828681843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-11728565952841.012</v>
      </c>
      <c r="L5427" s="444">
        <f t="shared" ca="1" si="189"/>
        <v>-2826584394634684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-2826584394634684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-11777434977644.516</v>
      </c>
      <c r="L5428" s="444">
        <f t="shared" ca="1" si="189"/>
        <v>-2838361829612328.5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-2838361829612328.5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-11826507623384.701</v>
      </c>
      <c r="L5429" s="444">
        <f t="shared" ca="1" si="189"/>
        <v>-2850188337235713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-2850188337235713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-11875784738482.137</v>
      </c>
      <c r="L5430" s="444">
        <f t="shared" ca="1" si="189"/>
        <v>-2862064121974195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-2862064121974195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-11925267174892.479</v>
      </c>
      <c r="L5431" s="444">
        <f t="shared" ca="1" si="189"/>
        <v>-2873989389149087.5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-2873989389149087.5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-11974955788121.197</v>
      </c>
      <c r="L5432" s="444">
        <f t="shared" ca="1" si="189"/>
        <v>-2885964344937208.5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-2885964344937208.5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-12024851437238.369</v>
      </c>
      <c r="L5433" s="444">
        <f t="shared" ca="1" si="189"/>
        <v>-2897989196374447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-2897989196374447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-12074954984893.529</v>
      </c>
      <c r="L5434" s="444">
        <f t="shared" ca="1" si="189"/>
        <v>-2910064151359340.5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-2910064151359340.5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-12125267297330.586</v>
      </c>
      <c r="L5435" s="444">
        <f t="shared" ca="1" si="189"/>
        <v>-2922189418656671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-2922189418656671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-12175789244402.795</v>
      </c>
      <c r="L5436" s="444">
        <f t="shared" ca="1" si="189"/>
        <v>-2934365207901074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-2934365207901074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-12226521699587.809</v>
      </c>
      <c r="L5437" s="444">
        <f t="shared" ca="1" si="189"/>
        <v>-2946591729600662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-2946591729600662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-12277465540002.758</v>
      </c>
      <c r="L5438" s="444">
        <f t="shared" ca="1" si="189"/>
        <v>-2958869195140665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-2958869195140665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-12328621646419.438</v>
      </c>
      <c r="L5439" s="444">
        <f t="shared" ca="1" si="189"/>
        <v>-2971197816787084.5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-2971197816787084.5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-12379990903279.52</v>
      </c>
      <c r="L5440" s="444">
        <f t="shared" ca="1" si="189"/>
        <v>-2983577807690364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-2983577807690364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-12431574198709.85</v>
      </c>
      <c r="L5441" s="444">
        <f t="shared" ca="1" si="189"/>
        <v>-2996009381889074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-2996009381889074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-12483372424537.809</v>
      </c>
      <c r="L5442" s="444">
        <f t="shared" ca="1" si="189"/>
        <v>-3008492754313612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-3008492754313612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-12535386476306.717</v>
      </c>
      <c r="L5443" s="444">
        <f t="shared" ca="1" si="189"/>
        <v>-3021028140789918.5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-3021028140789918.5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-12587617253291.326</v>
      </c>
      <c r="L5444" s="444">
        <f t="shared" ca="1" si="189"/>
        <v>-3033615758043210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-3033615758043210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-12640065658513.375</v>
      </c>
      <c r="L5445" s="444">
        <f t="shared" ca="1" si="189"/>
        <v>-3046255823701723.5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-3046255823701723.5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-12692732598757.182</v>
      </c>
      <c r="L5446" s="444">
        <f t="shared" ca="1" si="189"/>
        <v>-3058948556300480.5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-3058948556300480.5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-12745618984585.336</v>
      </c>
      <c r="L5447" s="444">
        <f t="shared" ca="1" si="189"/>
        <v>-3071694175285066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-3071694175285066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-12798725730354.441</v>
      </c>
      <c r="L5448" s="444">
        <f t="shared" ca="1" si="189"/>
        <v>-3084492901015420.5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-3084492901015420.5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-12852053754230.918</v>
      </c>
      <c r="L5449" s="444">
        <f t="shared" ca="1" si="189"/>
        <v>-3097344954769651.5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-3097344954769651.5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-12905603978206.881</v>
      </c>
      <c r="L5450" s="444">
        <f t="shared" ca="1" si="189"/>
        <v>-3110250558747858.5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-3110250558747858.5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-12959377328116.076</v>
      </c>
      <c r="L5451" s="444">
        <f t="shared" ca="1" si="189"/>
        <v>-3123209936075974.5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-3123209936075974.5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-13013374733649.895</v>
      </c>
      <c r="L5452" s="444">
        <f t="shared" ca="1" si="189"/>
        <v>-3136223310809624.5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-3136223310809624.5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-13067597128373.436</v>
      </c>
      <c r="L5453" s="444">
        <f t="shared" ca="1" si="189"/>
        <v>-3149290907937998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-3149290907937998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-13122045449741.658</v>
      </c>
      <c r="L5454" s="444">
        <f t="shared" ca="1" si="189"/>
        <v>-3162412953387739.5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-3162412953387739.5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-13176720639115.582</v>
      </c>
      <c r="L5455" s="444">
        <f t="shared" ca="1" si="189"/>
        <v>-3175589674026855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-3175589674026855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-13231623641778.563</v>
      </c>
      <c r="L5456" s="444">
        <f t="shared" ca="1" si="189"/>
        <v>-3188821297668633.5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-3188821297668633.5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-13286755406952.639</v>
      </c>
      <c r="L5457" s="444">
        <f t="shared" ca="1" si="189"/>
        <v>-3202108053075586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-3202108053075586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-13342116887814.941</v>
      </c>
      <c r="L5458" s="444">
        <f t="shared" ca="1" si="189"/>
        <v>-3215450169963401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-3215450169963401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-13397709041514.17</v>
      </c>
      <c r="L5459" s="444">
        <f t="shared" ca="1" si="189"/>
        <v>-3228847879004915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-3228847879004915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-13453532829187.146</v>
      </c>
      <c r="L5460" s="444">
        <f t="shared" ca="1" si="189"/>
        <v>-3242301411834102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-3242301411834102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-13509589215975.426</v>
      </c>
      <c r="L5461" s="444">
        <f t="shared" ca="1" si="189"/>
        <v>-3255811001050077.5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-3255811001050077.5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-13565879171041.99</v>
      </c>
      <c r="L5462" s="444">
        <f t="shared" ca="1" si="189"/>
        <v>-3269376880221119.5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-3269376880221119.5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-13622403667587.998</v>
      </c>
      <c r="L5463" s="444">
        <f t="shared" ca="1" si="189"/>
        <v>-3282999283888707.5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-3282999283888707.5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-13679163682869.615</v>
      </c>
      <c r="L5464" s="444">
        <f t="shared" ca="1" si="189"/>
        <v>-3296678447571577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-3296678447571577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-13736160198214.904</v>
      </c>
      <c r="L5465" s="444">
        <f t="shared" ca="1" si="189"/>
        <v>-3310414607769792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-3310414607769792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-13793394199040.801</v>
      </c>
      <c r="L5466" s="444">
        <f t="shared" ca="1" si="189"/>
        <v>-3324208001968833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-3324208001968833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-13850866674870.137</v>
      </c>
      <c r="L5467" s="444">
        <f t="shared" ca="1" si="189"/>
        <v>-3338058868643703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-3338058868643703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-13908578619348.762</v>
      </c>
      <c r="L5468" s="444">
        <f t="shared" ca="1" si="189"/>
        <v>-3351967447263052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-3351967447263052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-13966531030262.717</v>
      </c>
      <c r="L5469" s="444">
        <f t="shared" ca="1" si="189"/>
        <v>-3365933978293314.5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-3365933978293314.5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-14024724909555.477</v>
      </c>
      <c r="L5470" s="444">
        <f t="shared" ca="1" si="189"/>
        <v>-3379958703202870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-3379958703202870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-14083161263345.291</v>
      </c>
      <c r="L5471" s="444">
        <f t="shared" ca="1" si="189"/>
        <v>-3394041864466215.5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-3394041864466215.5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-14141841101942.564</v>
      </c>
      <c r="L5472" s="444">
        <f t="shared" ca="1" si="189"/>
        <v>-3408183705568158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-3408183705568158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-14200765439867.324</v>
      </c>
      <c r="L5473" s="444">
        <f t="shared" ca="1" si="189"/>
        <v>-3422384471008025.5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-3422384471008025.5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-14259935295866.773</v>
      </c>
      <c r="L5474" s="444">
        <f t="shared" ca="1" si="189"/>
        <v>-3436644406303892.5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-3436644406303892.5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-14319351692932.885</v>
      </c>
      <c r="L5475" s="444">
        <f t="shared" ca="1" si="189"/>
        <v>-3450963757996825.5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-3450963757996825.5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-14379015658320.105</v>
      </c>
      <c r="L5476" s="444">
        <f t="shared" ca="1" si="189"/>
        <v>-3465342773655145.5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-3465342773655145.5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-14438928223563.105</v>
      </c>
      <c r="L5477" s="444">
        <f t="shared" ca="1" si="189"/>
        <v>-3479781701878708.5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-3479781701878708.5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-14499090424494.619</v>
      </c>
      <c r="L5478" s="444">
        <f t="shared" ca="1" si="189"/>
        <v>-3494280792303203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-3494280792303203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-14559503301263.346</v>
      </c>
      <c r="L5479" s="444">
        <f t="shared" ca="1" si="189"/>
        <v>-3508840295604466.5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-3508840295604466.5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-14620167898351.943</v>
      </c>
      <c r="L5480" s="444">
        <f t="shared" ca="1" si="189"/>
        <v>-3523460463502818.5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-3523460463502818.5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-14681085264595.076</v>
      </c>
      <c r="L5481" s="444">
        <f t="shared" ca="1" si="189"/>
        <v>-3538141548767413.5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-3538141548767413.5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-14742256453197.559</v>
      </c>
      <c r="L5482" s="444">
        <f t="shared" ca="1" si="189"/>
        <v>-3552883805220611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-3552883805220611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-14803682521752.545</v>
      </c>
      <c r="L5483" s="444">
        <f t="shared" ca="1" si="189"/>
        <v>-3567687487742363.5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-3567687487742363.5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-14865364532259.846</v>
      </c>
      <c r="L5484" s="444">
        <f t="shared" ca="1" si="189"/>
        <v>-3582552852274623.5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-3582552852274623.5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-14927303551144.264</v>
      </c>
      <c r="L5485" s="444">
        <f t="shared" ca="1" si="189"/>
        <v>-3597480155825768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-3597480155825768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-14989500649274.033</v>
      </c>
      <c r="L5486" s="444">
        <f t="shared" ca="1" si="189"/>
        <v>-3612469656475042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-3612469656475042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-15051956901979.342</v>
      </c>
      <c r="L5487" s="444">
        <f t="shared" ca="1" si="189"/>
        <v>-3627521613377021.5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-3627521613377021.5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-15114673389070.922</v>
      </c>
      <c r="L5488" s="444">
        <f t="shared" ca="1" si="189"/>
        <v>-3642636286766092.5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-3642636286766092.5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-15177651194858.719</v>
      </c>
      <c r="L5489" s="444">
        <f t="shared" ca="1" si="189"/>
        <v>-3657813937960951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-3657813937960951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-15240891408170.629</v>
      </c>
      <c r="L5490" s="444">
        <f t="shared" ca="1" si="189"/>
        <v>-3673054829369121.5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-3673054829369121.5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-15304395122371.342</v>
      </c>
      <c r="L5491" s="444">
        <f t="shared" ca="1" si="189"/>
        <v>-3688359224491493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-3688359224491493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-15368163435381.219</v>
      </c>
      <c r="L5492" s="444">
        <f t="shared" ca="1" si="189"/>
        <v>-3703727387926874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-3703727387926874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-15432197449695.309</v>
      </c>
      <c r="L5493" s="444">
        <f t="shared" ca="1" si="189"/>
        <v>-3719159585376569.5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-3719159585376569.5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-15496498272402.375</v>
      </c>
      <c r="L5494" s="444">
        <f t="shared" ca="1" si="189"/>
        <v>-3734656083648972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-3734656083648972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-15561067015204.049</v>
      </c>
      <c r="L5495" s="444">
        <f t="shared" ca="1" si="189"/>
        <v>-3750217150664176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-3750217150664176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-15625904794434.066</v>
      </c>
      <c r="L5496" s="444">
        <f t="shared" ca="1" si="189"/>
        <v>-3765843055458610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-3765843055458610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-15691012731077.539</v>
      </c>
      <c r="L5497" s="444">
        <f t="shared" ca="1" si="189"/>
        <v>-3781534068189687.5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-3781534068189687.5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-15756391950790.361</v>
      </c>
      <c r="L5498" s="444">
        <f t="shared" ca="1" si="189"/>
        <v>-3797290460140478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-3797290460140478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-15822043583918.658</v>
      </c>
      <c r="L5499" s="444">
        <f t="shared" ca="1" si="189"/>
        <v>-3813112503724396.5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-3813112503724396.5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-15887968765518.32</v>
      </c>
      <c r="L5500" s="444">
        <f t="shared" ca="1" si="189"/>
        <v>-3829000472489915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-3829000472489915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-15954168635374.643</v>
      </c>
      <c r="L5501" s="444">
        <f t="shared" ca="1" si="189"/>
        <v>-3844954641125289.5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-3844954641125289.5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-16020644338022.039</v>
      </c>
      <c r="L5502" s="444">
        <f t="shared" ca="1" si="189"/>
        <v>-3860975285463311.5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-3860975285463311.5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-16087397022763.797</v>
      </c>
      <c r="L5503" s="444">
        <f t="shared" ca="1" si="189"/>
        <v>-3877062682486075.5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-3877062682486075.5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-16154427843691.979</v>
      </c>
      <c r="L5504" s="444">
        <f t="shared" ca="1" si="189"/>
        <v>-3893217110329767.5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-3893217110329767.5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-16221737959707.365</v>
      </c>
      <c r="L5505" s="444">
        <f t="shared" ca="1" si="189"/>
        <v>-3909438848289475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-3909438848289475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-16289328534539.479</v>
      </c>
      <c r="L5506" s="444">
        <f t="shared" ca="1" si="189"/>
        <v>-3925728176824014.5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-3925728176824014.5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-16357200736766.725</v>
      </c>
      <c r="L5507" s="444">
        <f t="shared" ca="1" si="189"/>
        <v>-3942085377560781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-3942085377560781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-16425355739836.588</v>
      </c>
      <c r="L5508" s="444">
        <f t="shared" ca="1" si="189"/>
        <v>-3958510733300617.5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-3958510733300617.5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-16493794722085.906</v>
      </c>
      <c r="L5509" s="444">
        <f t="shared" ca="1" si="189"/>
        <v>-3975004528022703.5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-3975004528022703.5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-16562518866761.266</v>
      </c>
      <c r="L5510" s="444">
        <f t="shared" ca="1" si="189"/>
        <v>-3991567046889465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-3991567046889465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-16631529362039.438</v>
      </c>
      <c r="L5511" s="444">
        <f t="shared" ca="1" si="189"/>
        <v>-4008198576251504.5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-4008198576251504.5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-16700827401047.936</v>
      </c>
      <c r="L5512" s="444">
        <f t="shared" ca="1" si="189"/>
        <v>-4024899403652552.5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-4024899403652552.5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-16770414181885.633</v>
      </c>
      <c r="L5513" s="444">
        <f t="shared" ca="1" si="189"/>
        <v>-4041669817834438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-4041669817834438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-16840290907643.494</v>
      </c>
      <c r="L5514" s="444">
        <f t="shared" ca="1" si="189"/>
        <v>-4058510108742081.5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-4058510108742081.5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-16910458786425.338</v>
      </c>
      <c r="L5515" s="444">
        <f t="shared" ca="1" si="189"/>
        <v>-4075420567528507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-4075420567528507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-16980919031368.781</v>
      </c>
      <c r="L5516" s="444">
        <f t="shared" ca="1" si="189"/>
        <v>-4092401486559876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-4092401486559876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-17051672860666.15</v>
      </c>
      <c r="L5517" s="444">
        <f t="shared" ca="1" si="189"/>
        <v>-4109453159420542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-4109453159420542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-17122721497585.59</v>
      </c>
      <c r="L5518" s="444">
        <f t="shared" ca="1" si="189"/>
        <v>-4126575880918127.5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-4126575880918127.5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-17194066170492.199</v>
      </c>
      <c r="L5519" s="444">
        <f t="shared" ca="1" si="189"/>
        <v>-4143769947088619.5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-4143769947088619.5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-17265708112869.248</v>
      </c>
      <c r="L5520" s="444">
        <f t="shared" ca="1" si="189"/>
        <v>-4161035655201488.5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-4161035655201488.5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-17337648563339.535</v>
      </c>
      <c r="L5521" s="444">
        <f t="shared" ca="1" si="189"/>
        <v>-4178373303764828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-4178373303764828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-17409888765686.783</v>
      </c>
      <c r="L5522" s="444">
        <f t="shared" ca="1" si="189"/>
        <v>-4195783192530515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-4195783192530515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-17482429968877.146</v>
      </c>
      <c r="L5523" s="444">
        <f t="shared" ca="1" si="189"/>
        <v>-4213265622499392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-4213265622499392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-17555273427080.799</v>
      </c>
      <c r="L5524" s="444">
        <f t="shared" ca="1" si="189"/>
        <v>-4230820895926473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-4230820895926473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-17628420399693.637</v>
      </c>
      <c r="L5525" s="444">
        <f t="shared" ca="1" si="189"/>
        <v>-4248449316326166.5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-4248449316326166.5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-17701872151359.027</v>
      </c>
      <c r="L5526" s="444">
        <f t="shared" ca="1" si="189"/>
        <v>-4266151188477525.5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-4266151188477525.5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-17775629951989.688</v>
      </c>
      <c r="L5527" s="444">
        <f t="shared" ca="1" si="189"/>
        <v>-4283926818429515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-4283926818429515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-17849695076789.648</v>
      </c>
      <c r="L5528" s="444">
        <f t="shared" ca="1" si="189"/>
        <v>-4301776513506304.5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-4301776513506304.5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-17924068806276.27</v>
      </c>
      <c r="L5529" s="444">
        <f t="shared" ca="1" si="189"/>
        <v>-4319700582312581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-4319700582312581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-17998752426302.422</v>
      </c>
      <c r="L5530" s="444">
        <f t="shared" ca="1" si="189"/>
        <v>-4337699334738883.5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-4337699334738883.5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-18073747228078.68</v>
      </c>
      <c r="L5531" s="444">
        <f t="shared" ca="1" si="189"/>
        <v>-4355773081966962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-4355773081966962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-18149054508195.676</v>
      </c>
      <c r="L5532" s="444">
        <f t="shared" ca="1" si="189"/>
        <v>-4373922136475157.5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-4373922136475157.5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-18224675568646.488</v>
      </c>
      <c r="L5533" s="444">
        <f t="shared" ca="1" si="189"/>
        <v>-4392146812043804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-4392146812043804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-18300611716849.184</v>
      </c>
      <c r="L5534" s="444">
        <f t="shared" ca="1" si="189"/>
        <v>-4410447423760653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-4410447423760653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-18376864265669.387</v>
      </c>
      <c r="L5535" s="444">
        <f t="shared" ca="1" si="189"/>
        <v>-4428824288026322.5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-4428824288026322.5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-18453434533443.012</v>
      </c>
      <c r="L5536" s="444">
        <f t="shared" ca="1" si="189"/>
        <v>-4447277722559765.5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-4447277722559765.5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-18530323843999.02</v>
      </c>
      <c r="L5537" s="444">
        <f t="shared" ca="1" si="189"/>
        <v>-4465808046403764.5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-4465808046403764.5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-18607533526682.355</v>
      </c>
      <c r="L5538" s="444">
        <f t="shared" ca="1" si="189"/>
        <v>-4484415579930447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-4484415579930447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-18685064916376.863</v>
      </c>
      <c r="L5539" s="444">
        <f t="shared" ca="1" si="189"/>
        <v>-4503100644846824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-4503100644846824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-18762919353528.434</v>
      </c>
      <c r="L5540" s="444">
        <f t="shared" ca="1" si="189"/>
        <v>-4521863564200352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-4521863564200352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-18841098184168.133</v>
      </c>
      <c r="L5541" s="444">
        <f t="shared" ca="1" si="189"/>
        <v>-4540704662384520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-4540704662384520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-18919602759935.5</v>
      </c>
      <c r="L5542" s="444">
        <f t="shared" ca="1" si="189"/>
        <v>-4559624265144456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-4559624265144456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-18998434438101.898</v>
      </c>
      <c r="L5543" s="444">
        <f t="shared" ca="1" si="189"/>
        <v>-4578622699582558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-4578622699582558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-19077594581593.992</v>
      </c>
      <c r="L5544" s="444">
        <f t="shared" ca="1" si="189"/>
        <v>-4597700294164152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-4597700294164152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-19157084559017.301</v>
      </c>
      <c r="L5545" s="444">
        <f t="shared" ca="1" si="189"/>
        <v>-4616857378723169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-4616857378723169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-19236905744679.871</v>
      </c>
      <c r="L5546" s="444">
        <f t="shared" ca="1" si="189"/>
        <v>-4636094284467849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-4636094284467849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-19317059518616.039</v>
      </c>
      <c r="L5547" s="444">
        <f t="shared" ca="1" si="189"/>
        <v>-4655411343986465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-4655411343986465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-19397547266610.27</v>
      </c>
      <c r="L5548" s="444">
        <f t="shared" ca="1" si="189"/>
        <v>-4674808891253075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-4674808891253075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-19478370380221.145</v>
      </c>
      <c r="L5549" s="444">
        <f t="shared" ca="1" si="189"/>
        <v>-4694287261633296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-4694287261633296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-19559530256805.398</v>
      </c>
      <c r="L5550" s="444">
        <f t="shared" ca="1" si="189"/>
        <v>-4713846791890101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-4713846791890101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-19641028299542.086</v>
      </c>
      <c r="L5551" s="444">
        <f t="shared" ca="1" si="189"/>
        <v>-4733487820189643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-4733487820189643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-19722865917456.844</v>
      </c>
      <c r="L5552" s="444">
        <f t="shared" ca="1" si="189"/>
        <v>-4753210686107100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-4753210686107100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-19805044525446.25</v>
      </c>
      <c r="L5553" s="444">
        <f t="shared" ca="1" si="189"/>
        <v>-4773015730632546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-4773015730632546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-19887565544302.273</v>
      </c>
      <c r="L5554" s="444">
        <f t="shared" ca="1" si="189"/>
        <v>-4792903296176848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-4792903296176848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-19970430400736.867</v>
      </c>
      <c r="L5555" s="444">
        <f t="shared" ca="1" si="189"/>
        <v>-4812873726577585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-4812873726577585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-20053640527406.605</v>
      </c>
      <c r="L5556" s="444">
        <f t="shared" ca="1" si="189"/>
        <v>-4832927367104992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-4832927367104992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-20137197362937.465</v>
      </c>
      <c r="L5557" s="444">
        <f t="shared" ca="1" si="189"/>
        <v>-4853064564467929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-4853064564467929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-20221102351949.703</v>
      </c>
      <c r="L5558" s="444">
        <f t="shared" ca="1" si="189"/>
        <v>-4873285666819879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-4873285666819879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-20305356945082.828</v>
      </c>
      <c r="L5559" s="444">
        <f t="shared" ca="1" si="189"/>
        <v>-4893591023764962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-4893591023764962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-20389962599020.676</v>
      </c>
      <c r="L5560" s="444">
        <f t="shared" ca="1" si="189"/>
        <v>-4913980986363983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-4913980986363983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-20474920776516.594</v>
      </c>
      <c r="L5561" s="444">
        <f t="shared" ca="1" si="189"/>
        <v>-4934455907140500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-4934455907140500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-20560232946418.75</v>
      </c>
      <c r="L5562" s="444">
        <f t="shared" ca="1" si="189"/>
        <v>-4955016140086919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-4955016140086919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-20645900583695.496</v>
      </c>
      <c r="L5563" s="444">
        <f t="shared" ca="1" si="189"/>
        <v>-4975662040670614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-4975662040670614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-20731925169460.891</v>
      </c>
      <c r="L5564" s="444">
        <f t="shared" ca="1" si="189"/>
        <v>-4996393965840075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-4996393965840075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-20818308191000.313</v>
      </c>
      <c r="L5565" s="444">
        <f t="shared" ca="1" si="189"/>
        <v>-5017212274031075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-5017212274031075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-20905051141796.145</v>
      </c>
      <c r="L5566" s="444">
        <f t="shared" ca="1" si="189"/>
        <v>-5038117325172871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-5038117325172871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-20992155521553.629</v>
      </c>
      <c r="L5567" s="444">
        <f t="shared" ca="1" si="189"/>
        <v>-5059109480694425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-5059109480694425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-21079622836226.77</v>
      </c>
      <c r="L5568" s="444">
        <f t="shared" ca="1" si="189"/>
        <v>-5080189103530652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-5080189103530652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-21167454598044.383</v>
      </c>
      <c r="L5569" s="444">
        <f t="shared" ca="1" si="189"/>
        <v>-5101356558128696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-5101356558128696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-21255652325536.234</v>
      </c>
      <c r="L5570" s="444">
        <f t="shared" ca="1" si="189"/>
        <v>-5122612210454232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-5122612210454232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-21344217543559.301</v>
      </c>
      <c r="L5571" s="444">
        <f t="shared" ca="1" si="189"/>
        <v>-5143956427997791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-5143956427997791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-21433151783324.129</v>
      </c>
      <c r="L5572" s="444">
        <f t="shared" ca="1" si="189"/>
        <v>-5165389579781115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-5165389579781115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-21522456582421.313</v>
      </c>
      <c r="L5573" s="444">
        <f t="shared" ca="1" si="189"/>
        <v>-5186912036363536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-5186912036363536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-21612133484848.066</v>
      </c>
      <c r="L5574" s="444">
        <f t="shared" ca="1" si="189"/>
        <v>-5208524169848384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-5208524169848384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-21702184041034.934</v>
      </c>
      <c r="L5575" s="444">
        <f t="shared" ca="1" si="189"/>
        <v>-5230226353889419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-5230226353889419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-21792609807872.578</v>
      </c>
      <c r="L5576" s="444">
        <f t="shared" ca="1" si="189"/>
        <v>-5252018963697292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-5252018963697292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-21883412348738.715</v>
      </c>
      <c r="L5577" s="444">
        <f t="shared" ca="1" si="189"/>
        <v>-5273902376046031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-5273902376046031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-21974593233525.129</v>
      </c>
      <c r="L5578" s="444">
        <f t="shared" ca="1" si="189"/>
        <v>-5295876969279556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-5295876969279556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-22066154038664.816</v>
      </c>
      <c r="L5579" s="444">
        <f t="shared" ca="1" si="189"/>
        <v>-5317943123318221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-5317943123318221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-22158096347159.254</v>
      </c>
      <c r="L5580" s="444">
        <f t="shared" ca="1" si="189"/>
        <v>-5340101219665380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-5340101219665380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-22250421748605.75</v>
      </c>
      <c r="L5581" s="444">
        <f t="shared" ca="1" si="189"/>
        <v>-5362351641413986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-5362351641413986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-22343131839224.941</v>
      </c>
      <c r="L5582" s="444">
        <f t="shared" ca="1" si="189"/>
        <v>-5384694773253211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-5384694773253211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-22436228221888.379</v>
      </c>
      <c r="L5583" s="444">
        <f t="shared" ca="1" si="189"/>
        <v>-5407131001475099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-5407131001475099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-22529712506146.246</v>
      </c>
      <c r="L5584" s="444">
        <f t="shared" ca="1" si="189"/>
        <v>-5429660713981245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-5429660713981245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-22623586308255.188</v>
      </c>
      <c r="L5585" s="444">
        <f t="shared" ca="1" si="189"/>
        <v>-5452284300289500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-5452284300289500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-22717851251206.25</v>
      </c>
      <c r="L5586" s="444">
        <f t="shared" ca="1" si="189"/>
        <v>-5475002151540706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-5475002151540706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-22812508964752.941</v>
      </c>
      <c r="L5587" s="444">
        <f t="shared" ca="1" si="189"/>
        <v>-5497814660505459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-5497814660505459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-22907561085439.414</v>
      </c>
      <c r="L5588" s="444">
        <f t="shared" ca="1" si="189"/>
        <v>-5520722221590898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-5520722221590898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-23003009256628.742</v>
      </c>
      <c r="L5589" s="444">
        <f t="shared" ca="1" si="189"/>
        <v>-5543725230847527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-5543725230847527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-23098855128531.363</v>
      </c>
      <c r="L5590" s="444">
        <f t="shared" ca="1" si="189"/>
        <v>-5566824085976058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-5566824085976058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-23195100358233.574</v>
      </c>
      <c r="L5591" s="444">
        <f t="shared" ca="1" si="189"/>
        <v>-5590019186334292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-5590019186334292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-23291746609726.215</v>
      </c>
      <c r="L5592" s="444">
        <f t="shared" ca="1" si="189"/>
        <v>-5613310932944018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-5613310932944018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-23388795553933.406</v>
      </c>
      <c r="L5593" s="444">
        <f t="shared" ca="1" si="189"/>
        <v>-5636699728497951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-5636699728497951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-23486248868741.461</v>
      </c>
      <c r="L5594" s="444">
        <f t="shared" ca="1" si="189"/>
        <v>-5660185977366692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-5660185977366692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-23584108239027.883</v>
      </c>
      <c r="L5595" s="444">
        <f t="shared" ca="1" si="189"/>
        <v>-5683770085605720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-5683770085605720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-23682375356690.5</v>
      </c>
      <c r="L5596" s="444">
        <f t="shared" ca="1" si="189"/>
        <v>-5707452460962410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-5707452460962410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-23781051920676.707</v>
      </c>
      <c r="L5597" s="444">
        <f t="shared" ca="1" si="189"/>
        <v>-5731233512883087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-5731233512883087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-23880139637012.863</v>
      </c>
      <c r="L5598" s="444">
        <f t="shared" ca="1" si="189"/>
        <v>-5755113652520100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-5755113652520100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-23979640218833.75</v>
      </c>
      <c r="L5599" s="444">
        <f t="shared" ca="1" si="189"/>
        <v>-5779093292738934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-5779093292738934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-24079555386412.227</v>
      </c>
      <c r="L5600" s="444">
        <f t="shared" ca="1" si="189"/>
        <v>-5803172848125346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-5803172848125346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-24179886867188.941</v>
      </c>
      <c r="L5601" s="444">
        <f t="shared" ca="1" si="189"/>
        <v>-5827352734992535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-5827352734992535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-24280636395802.23</v>
      </c>
      <c r="L5602" s="444">
        <f t="shared" ca="1" si="189"/>
        <v>-5851633371388337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-5851633371388337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-24381805714118.07</v>
      </c>
      <c r="L5603" s="444">
        <f t="shared" ca="1" si="189"/>
        <v>-5876015177102455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-5876015177102455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-24483396571260.23</v>
      </c>
      <c r="L5604" s="444">
        <f t="shared" ca="1" si="189"/>
        <v>-5900498573673715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-5900498573673715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-24585410723640.48</v>
      </c>
      <c r="L5605" s="444">
        <f t="shared" ca="1" si="189"/>
        <v>-5925083984397355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-5925083984397355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-24687849934988.98</v>
      </c>
      <c r="L5606" s="444">
        <f t="shared" ca="1" si="189"/>
        <v>-5949771834332344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-5949771834332344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-24790715976384.766</v>
      </c>
      <c r="L5607" s="444">
        <f t="shared" ca="1" si="189"/>
        <v>-5974562550308729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-5974562550308729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-24894010626286.371</v>
      </c>
      <c r="L5608" s="444">
        <f t="shared" ca="1" si="189"/>
        <v>-5999456560935015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-5999456560935015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-24997735670562.563</v>
      </c>
      <c r="L5609" s="444">
        <f t="shared" ca="1" si="189"/>
        <v>-6024454296605578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-6024454296605578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-25101892902523.242</v>
      </c>
      <c r="L5610" s="444">
        <f t="shared" ca="1" si="189"/>
        <v>-6049556189508101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-6049556189508101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-25206484122950.422</v>
      </c>
      <c r="L5611" s="444">
        <f t="shared" ca="1" si="189"/>
        <v>-6074762673631051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-6074762673631051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-25311511140129.379</v>
      </c>
      <c r="L5612" s="444">
        <f t="shared" ca="1" si="189"/>
        <v>-6100074184771180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-6100074184771180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-25416975769879.918</v>
      </c>
      <c r="L5613" s="444">
        <f t="shared" ca="1" si="189"/>
        <v>-6125491160541060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-6125491160541060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-25522879835587.75</v>
      </c>
      <c r="L5614" s="444">
        <f t="shared" ca="1" si="189"/>
        <v>-6151014040376648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-6151014040376648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-25629225168236.031</v>
      </c>
      <c r="L5615" s="444">
        <f t="shared" ca="1" si="189"/>
        <v>-6176643265544884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-6176643265544884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-25736013606437.016</v>
      </c>
      <c r="L5616" s="444">
        <f t="shared" ca="1" si="189"/>
        <v>-6202379279151321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-6202379279151321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-25843246996463.836</v>
      </c>
      <c r="L5617" s="444">
        <f t="shared" ca="1" si="189"/>
        <v>-6228222526147785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-6228222526147785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-25950927192282.438</v>
      </c>
      <c r="L5618" s="444">
        <f t="shared" ref="L5618:L5872" ca="1" si="194">I5618-J5618+K5618</f>
        <v>-6254173453340067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-6254173453340067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-26059056055583.613</v>
      </c>
      <c r="L5619" s="444">
        <f t="shared" ca="1" si="194"/>
        <v>-6280232509395651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-6280232509395651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-26167635455815.211</v>
      </c>
      <c r="L5620" s="444">
        <f t="shared" ca="1" si="194"/>
        <v>-6306400144851466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-6306400144851466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-26276667270214.441</v>
      </c>
      <c r="L5621" s="444">
        <f t="shared" ca="1" si="194"/>
        <v>-6332676812121680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-6332676812121680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-26386153383840.332</v>
      </c>
      <c r="L5622" s="444">
        <f t="shared" ca="1" si="194"/>
        <v>-6359062965505520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-6359062965505520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-26496095689606.332</v>
      </c>
      <c r="L5623" s="444">
        <f t="shared" ca="1" si="194"/>
        <v>-6385559061195126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-6385559061195126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-26606496088313.023</v>
      </c>
      <c r="L5624" s="444">
        <f t="shared" ca="1" si="194"/>
        <v>-6412165557283439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-6412165557283439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-26717356488680.996</v>
      </c>
      <c r="L5625" s="444">
        <f t="shared" ca="1" si="194"/>
        <v>-6438882913772120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-6438882913772120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-26828678807383.832</v>
      </c>
      <c r="L5626" s="444">
        <f t="shared" ca="1" si="194"/>
        <v>-6465711592579504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-6465711592579504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-26940464969081.266</v>
      </c>
      <c r="L5627" s="444">
        <f t="shared" ca="1" si="194"/>
        <v>-6492652057548585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-6492652057548585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-27052716906452.438</v>
      </c>
      <c r="L5628" s="444">
        <f t="shared" ca="1" si="194"/>
        <v>-6519704774455037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-6519704774455037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-27165436560229.32</v>
      </c>
      <c r="L5629" s="444">
        <f t="shared" ca="1" si="194"/>
        <v>-6546870211015266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-6546870211015266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-27278625879230.273</v>
      </c>
      <c r="L5630" s="444">
        <f t="shared" ca="1" si="194"/>
        <v>-6574148836894496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-6574148836894496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-27392286820393.734</v>
      </c>
      <c r="L5631" s="444">
        <f t="shared" ca="1" si="194"/>
        <v>-6601541123714890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-6601541123714890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-27506421348812.043</v>
      </c>
      <c r="L5632" s="444">
        <f t="shared" ca="1" si="194"/>
        <v>-6629047545063702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-6629047545063702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-27621031437765.426</v>
      </c>
      <c r="L5633" s="444">
        <f t="shared" ca="1" si="194"/>
        <v>-6656668576501467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-6656668576501467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-27736119068756.113</v>
      </c>
      <c r="L5634" s="444">
        <f t="shared" ca="1" si="194"/>
        <v>-6684404695570223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-6684404695570223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-27851686231542.594</v>
      </c>
      <c r="L5635" s="444">
        <f t="shared" ca="1" si="194"/>
        <v>-6712256381801766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-6712256381801766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-27967734924174.023</v>
      </c>
      <c r="L5636" s="444">
        <f t="shared" ca="1" si="194"/>
        <v>-6740224116725940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-6740224116725940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-28084267153024.75</v>
      </c>
      <c r="L5637" s="444">
        <f t="shared" ca="1" si="194"/>
        <v>-6768308383878965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-6768308383878965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-28201284932829.02</v>
      </c>
      <c r="L5638" s="444">
        <f t="shared" ca="1" si="194"/>
        <v>-6796509668811794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-6796509668811794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-28318790286715.809</v>
      </c>
      <c r="L5639" s="444">
        <f t="shared" ca="1" si="194"/>
        <v>-6824828459098510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-6824828459098510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-28436785246243.793</v>
      </c>
      <c r="L5640" s="444">
        <f t="shared" ca="1" si="194"/>
        <v>-6853265244344754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-6853265244344754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-28555271851436.473</v>
      </c>
      <c r="L5641" s="444">
        <f t="shared" ca="1" si="194"/>
        <v>-6881820516196190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-6881820516196190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-28674252150817.457</v>
      </c>
      <c r="L5642" s="444">
        <f t="shared" ca="1" si="194"/>
        <v>-6910494768347007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-6910494768347007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-28793728201445.863</v>
      </c>
      <c r="L5643" s="444">
        <f t="shared" ca="1" si="194"/>
        <v>-6939288496548453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-6939288496548453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-28913702068951.887</v>
      </c>
      <c r="L5644" s="444">
        <f t="shared" ca="1" si="194"/>
        <v>-6968202198617405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-6968202198617405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-29034175827572.52</v>
      </c>
      <c r="L5645" s="444">
        <f t="shared" ca="1" si="194"/>
        <v>-6997236374444978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-6997236374444978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-29155151560187.406</v>
      </c>
      <c r="L5646" s="444">
        <f t="shared" ca="1" si="194"/>
        <v>-7026391526005165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-7026391526005165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-29276631358354.855</v>
      </c>
      <c r="L5647" s="444">
        <f t="shared" ca="1" si="194"/>
        <v>-7055668157363520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-7055668157363520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-29398617322348</v>
      </c>
      <c r="L5648" s="444">
        <f t="shared" ca="1" si="194"/>
        <v>-7085066774685868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-7085066774685868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-29521111561191.117</v>
      </c>
      <c r="L5649" s="444">
        <f t="shared" ca="1" si="194"/>
        <v>-7114587886247059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-7114587886247059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-29644116192696.082</v>
      </c>
      <c r="L5650" s="444">
        <f t="shared" ca="1" si="194"/>
        <v>-7144232002439755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-7144232002439755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-29767633343498.973</v>
      </c>
      <c r="L5651" s="444">
        <f t="shared" ca="1" si="194"/>
        <v>-7173999635783254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-7173999635783254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-29891665149096.895</v>
      </c>
      <c r="L5652" s="444">
        <f t="shared" ca="1" si="194"/>
        <v>-7203891300932351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-7203891300932351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-30016213753884.801</v>
      </c>
      <c r="L5653" s="444">
        <f t="shared" ca="1" si="194"/>
        <v>-7233907514686236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-7233907514686236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-30141281311192.648</v>
      </c>
      <c r="L5654" s="444">
        <f t="shared" ca="1" si="194"/>
        <v>-7264048795997429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-7264048795997429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-30266869983322.625</v>
      </c>
      <c r="L5655" s="444">
        <f t="shared" ca="1" si="194"/>
        <v>-7294315665980752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-7294315665980752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-30392981941586.465</v>
      </c>
      <c r="L5656" s="444">
        <f t="shared" ca="1" si="194"/>
        <v>-7324708647922338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-7324708647922338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-30519619366343.074</v>
      </c>
      <c r="L5657" s="444">
        <f t="shared" ca="1" si="194"/>
        <v>-7355228267288681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-7355228267288681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-30646784447036.172</v>
      </c>
      <c r="L5658" s="444">
        <f t="shared" ca="1" si="194"/>
        <v>-7385875051735717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-7385875051735717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-30774479382232.148</v>
      </c>
      <c r="L5659" s="444">
        <f t="shared" ca="1" si="194"/>
        <v>-7416649531117949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-7416649531117949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-30902706379658.121</v>
      </c>
      <c r="L5660" s="444">
        <f t="shared" ca="1" si="194"/>
        <v>-7447552237497607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-7447552237497607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-31031467656240.027</v>
      </c>
      <c r="L5661" s="444">
        <f t="shared" ca="1" si="194"/>
        <v>-7478583705153847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-7478583705153847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-31160765438141.023</v>
      </c>
      <c r="L5662" s="444">
        <f t="shared" ca="1" si="194"/>
        <v>-7509744470591988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-7509744470591988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-31290601960799.949</v>
      </c>
      <c r="L5663" s="444">
        <f t="shared" ca="1" si="194"/>
        <v>-7541035072552788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-7541035072552788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-31420979468969.949</v>
      </c>
      <c r="L5664" s="444">
        <f t="shared" ca="1" si="194"/>
        <v>-7572456052021758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-7572456052021758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-31551900216757.328</v>
      </c>
      <c r="L5665" s="444">
        <f t="shared" ca="1" si="194"/>
        <v>-7604007952238515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-7604007952238515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-31683366467660.48</v>
      </c>
      <c r="L5666" s="444">
        <f t="shared" ca="1" si="194"/>
        <v>-7635691318706175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-7635691318706175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-31815380494609.063</v>
      </c>
      <c r="L5667" s="444">
        <f t="shared" ca="1" si="194"/>
        <v>-7667506699200784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-7667506699200784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-31947944580003.266</v>
      </c>
      <c r="L5668" s="444">
        <f t="shared" ca="1" si="194"/>
        <v>-7699454643780787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-7699454643780787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-32081061015753.277</v>
      </c>
      <c r="L5669" s="444">
        <f t="shared" ca="1" si="194"/>
        <v>-7731535704796540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-7731535704796540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-32214732103318.918</v>
      </c>
      <c r="L5670" s="444">
        <f t="shared" ca="1" si="194"/>
        <v>-7763750436899859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-7763750436899859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-32348960153749.41</v>
      </c>
      <c r="L5671" s="444">
        <f t="shared" ca="1" si="194"/>
        <v>-7796099397053608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-7796099397053608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-32483747487723.363</v>
      </c>
      <c r="L5672" s="444">
        <f t="shared" ca="1" si="194"/>
        <v>-7828583144541331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-7828583144541331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-32619096435588.875</v>
      </c>
      <c r="L5673" s="444">
        <f t="shared" ca="1" si="194"/>
        <v>-7861202240976920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-7861202240976920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-32755009337403.832</v>
      </c>
      <c r="L5674" s="444">
        <f t="shared" ca="1" si="194"/>
        <v>-7893957250314324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-7893957250314324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-32891488542976.355</v>
      </c>
      <c r="L5675" s="444">
        <f t="shared" ca="1" si="194"/>
        <v>-7926848738857300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-7926848738857300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-33028536411905.422</v>
      </c>
      <c r="L5676" s="444">
        <f t="shared" ca="1" si="194"/>
        <v>-7959877275269205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-7959877275269205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-33166155313621.691</v>
      </c>
      <c r="L5677" s="444">
        <f t="shared" ca="1" si="194"/>
        <v>-7993043430582827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-7993043430582827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-33304347627428.441</v>
      </c>
      <c r="L5678" s="444">
        <f t="shared" ca="1" si="194"/>
        <v>-8026347778210255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-8026347778210255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-33443115742542.73</v>
      </c>
      <c r="L5679" s="444">
        <f t="shared" ca="1" si="194"/>
        <v>-8059790893952798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-8059790893952798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-33582462058136.656</v>
      </c>
      <c r="L5680" s="444">
        <f t="shared" ca="1" si="194"/>
        <v>-8093373356010935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-8093373356010935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-33722388983378.895</v>
      </c>
      <c r="L5681" s="444">
        <f t="shared" ca="1" si="194"/>
        <v>-8127095744994314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-8127095744994314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-33862898937476.309</v>
      </c>
      <c r="L5682" s="444">
        <f t="shared" ca="1" si="194"/>
        <v>-8160958643931790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-8160958643931790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-34003994349715.793</v>
      </c>
      <c r="L5683" s="444">
        <f t="shared" ca="1" si="194"/>
        <v>-8194962638281506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-8194962638281506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-34145677659506.273</v>
      </c>
      <c r="L5684" s="444">
        <f t="shared" ca="1" si="194"/>
        <v>-8229108315941012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-8229108315941012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-34287951316420.883</v>
      </c>
      <c r="L5685" s="444">
        <f t="shared" ca="1" si="194"/>
        <v>-8263396267257433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-8263396267257433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-34430817780239.309</v>
      </c>
      <c r="L5686" s="444">
        <f t="shared" ca="1" si="194"/>
        <v>-8297827085037672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-8297827085037672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-34574279520990.297</v>
      </c>
      <c r="L5687" s="444">
        <f t="shared" ca="1" si="194"/>
        <v>-8332401364558662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-8332401364558662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-34718339018994.422</v>
      </c>
      <c r="L5688" s="444">
        <f t="shared" ca="1" si="194"/>
        <v>-8367119703577656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-8367119703577656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-34862998764906.898</v>
      </c>
      <c r="L5689" s="444">
        <f t="shared" ca="1" si="194"/>
        <v>-8401982702342563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-8401982702342563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-35008261259760.68</v>
      </c>
      <c r="L5690" s="444">
        <f t="shared" ca="1" si="194"/>
        <v>-8436990963602324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-8436990963602324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-35154129015009.688</v>
      </c>
      <c r="L5691" s="444">
        <f t="shared" ca="1" si="194"/>
        <v>-8472145092617334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-8472145092617334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-35300604552572.227</v>
      </c>
      <c r="L5692" s="444">
        <f t="shared" ca="1" si="194"/>
        <v>-8507445697169906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-8507445697169906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-35447690404874.609</v>
      </c>
      <c r="L5693" s="444">
        <f t="shared" ca="1" si="194"/>
        <v>-8542893387574781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-8542893387574781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-35595389114894.914</v>
      </c>
      <c r="L5694" s="444">
        <f t="shared" ca="1" si="194"/>
        <v>-8578488776689676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-8578488776689676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-35743703236206.984</v>
      </c>
      <c r="L5695" s="444">
        <f t="shared" ca="1" si="194"/>
        <v>-8614232479925883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-8614232479925883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-35892635333024.516</v>
      </c>
      <c r="L5696" s="444">
        <f t="shared" ca="1" si="194"/>
        <v>-8650125115258908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-8650125115258908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-36042187980245.453</v>
      </c>
      <c r="L5697" s="444">
        <f t="shared" ca="1" si="194"/>
        <v>-8686167303239153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-8686167303239153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-36192363763496.469</v>
      </c>
      <c r="L5698" s="444">
        <f t="shared" ca="1" si="194"/>
        <v>-8722359667002649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-8722359667002649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-36343165279177.703</v>
      </c>
      <c r="L5699" s="444">
        <f t="shared" ca="1" si="194"/>
        <v>-8758702832281827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-8758702832281827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-36494595134507.609</v>
      </c>
      <c r="L5700" s="444">
        <f t="shared" ca="1" si="194"/>
        <v>-8795197427416335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-8795197427416335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-36646655947568.055</v>
      </c>
      <c r="L5701" s="444">
        <f t="shared" ca="1" si="194"/>
        <v>-8831844083363903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-8831844083363903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-36799350347349.594</v>
      </c>
      <c r="L5702" s="444">
        <f t="shared" ca="1" si="194"/>
        <v>-8868643433711253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-8868643433711253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-36952680973796.891</v>
      </c>
      <c r="L5703" s="444">
        <f t="shared" ca="1" si="194"/>
        <v>-8905596114685050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-8905596114685050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-37106650477854.367</v>
      </c>
      <c r="L5704" s="444">
        <f t="shared" ca="1" si="194"/>
        <v>-8942702765162904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-8942702765162904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-37261261521512.102</v>
      </c>
      <c r="L5705" s="444">
        <f t="shared" ca="1" si="194"/>
        <v>-8979964026684416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-8979964026684416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-37416516777851.734</v>
      </c>
      <c r="L5706" s="444">
        <f t="shared" ca="1" si="194"/>
        <v>-9017380543462268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-9017380543462268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-37572418931092.781</v>
      </c>
      <c r="L5707" s="444">
        <f t="shared" ca="1" si="194"/>
        <v>-9054952962393360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-9054952962393360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-37728970676639</v>
      </c>
      <c r="L5708" s="444">
        <f t="shared" ca="1" si="194"/>
        <v>-9092681933070000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-9092681933070000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-37886174721125</v>
      </c>
      <c r="L5709" s="444">
        <f t="shared" ca="1" si="194"/>
        <v>-9130568107791124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-9130568107791124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-38044033782463.016</v>
      </c>
      <c r="L5710" s="444">
        <f t="shared" ca="1" si="194"/>
        <v>-9168612141573588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-9168612141573588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-38202550589889.953</v>
      </c>
      <c r="L5711" s="444">
        <f t="shared" ca="1" si="194"/>
        <v>-9206814692163478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-9206814692163478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-38361727884014.492</v>
      </c>
      <c r="L5712" s="444">
        <f t="shared" ca="1" si="194"/>
        <v>-9245176420047492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-9245176420047492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-38521568416864.547</v>
      </c>
      <c r="L5713" s="444">
        <f t="shared" ca="1" si="194"/>
        <v>-9283697988464356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-9283697988464356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-38682074951934.813</v>
      </c>
      <c r="L5714" s="444">
        <f t="shared" ca="1" si="194"/>
        <v>-9322380063416290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-9322380063416290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-38843250264234.539</v>
      </c>
      <c r="L5715" s="444">
        <f t="shared" ca="1" si="194"/>
        <v>-9361223313680524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-9361223313680524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-39005097140335.516</v>
      </c>
      <c r="L5716" s="444">
        <f t="shared" ca="1" si="194"/>
        <v>-9400228410820860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-9400228410820860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-39167618378420.25</v>
      </c>
      <c r="L5717" s="444">
        <f t="shared" ca="1" si="194"/>
        <v>-9439396029199280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-9439396029199280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-39330816788330.336</v>
      </c>
      <c r="L5718" s="444">
        <f t="shared" ca="1" si="194"/>
        <v>-9478726845987610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-9478726845987610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-39494695191615.039</v>
      </c>
      <c r="L5719" s="444">
        <f t="shared" ca="1" si="194"/>
        <v>-9518221541179226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-9518221541179226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-39659256421580.109</v>
      </c>
      <c r="L5720" s="444">
        <f t="shared" ca="1" si="194"/>
        <v>-9557880797600806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-9557880797600806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-39824503323336.688</v>
      </c>
      <c r="L5721" s="444">
        <f t="shared" ca="1" si="194"/>
        <v>-9597705300924142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-9597705300924142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-39990438753850.594</v>
      </c>
      <c r="L5722" s="444">
        <f t="shared" ca="1" si="194"/>
        <v>-9637695739677992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-9637695739677992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-40157065581991.633</v>
      </c>
      <c r="L5723" s="444">
        <f t="shared" ca="1" si="194"/>
        <v>-9677852805259984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-9677852805259984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-40324386688583.266</v>
      </c>
      <c r="L5724" s="444">
        <f t="shared" ca="1" si="194"/>
        <v>-9718177191948568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-9718177191948568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-40492404966452.367</v>
      </c>
      <c r="L5725" s="444">
        <f t="shared" ca="1" si="194"/>
        <v>-9758669596915020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-9758669596915020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-40661123320479.25</v>
      </c>
      <c r="L5726" s="444">
        <f t="shared" ca="1" si="194"/>
        <v>-9799330720235500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-9799330720235500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-40830544667647.914</v>
      </c>
      <c r="L5727" s="444">
        <f t="shared" ca="1" si="194"/>
        <v>-9840161264903148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-9840161264903148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-41000671937096.453</v>
      </c>
      <c r="L5728" s="444">
        <f t="shared" ca="1" si="194"/>
        <v>-9881161936840244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-9881161936840244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-41171508070167.68</v>
      </c>
      <c r="L5729" s="444">
        <f t="shared" ca="1" si="194"/>
        <v>-9922333444910412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-9922333444910412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-41343056020460.047</v>
      </c>
      <c r="L5730" s="444">
        <f t="shared" ca="1" si="194"/>
        <v>-9963676500930872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-9963676500930872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-41515318753878.633</v>
      </c>
      <c r="L5731" s="444">
        <f t="shared" ca="1" si="194"/>
        <v>-1.000519181968475E+16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-1.000519181968475E+16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-41688299248686.461</v>
      </c>
      <c r="L5732" s="444">
        <f t="shared" ca="1" si="194"/>
        <v>-1.0046880118933436E+16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-1.0046880118933436E+16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-41862000495555.984</v>
      </c>
      <c r="L5733" s="444">
        <f t="shared" ca="1" si="194"/>
        <v>-1.0088742119428992E+16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-1.0088742119428992E+16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-42036425497620.797</v>
      </c>
      <c r="L5734" s="444">
        <f t="shared" ca="1" si="194"/>
        <v>-1.0130778544926612E+16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-1.0130778544926612E+16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-42211577270527.547</v>
      </c>
      <c r="L5735" s="444">
        <f t="shared" ca="1" si="194"/>
        <v>-1.017299012219714E+16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-1.017299012219714E+16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-42387458842488.086</v>
      </c>
      <c r="L5736" s="444">
        <f t="shared" ca="1" si="194"/>
        <v>-1.0215377581039628E+16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-1.0215377581039628E+16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-42564073254331.781</v>
      </c>
      <c r="L5737" s="444">
        <f t="shared" ca="1" si="194"/>
        <v>-1.025794165429396E+16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-1.025794165429396E+16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-42741423559558.164</v>
      </c>
      <c r="L5738" s="444">
        <f t="shared" ca="1" si="194"/>
        <v>-1.0300683077853518E+16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-1.0300683077853518E+16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-42919512824389.656</v>
      </c>
      <c r="L5739" s="444">
        <f t="shared" ca="1" si="194"/>
        <v>-1.0343602590677908E+16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-1.0343602590677908E+16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-43098344127824.617</v>
      </c>
      <c r="L5740" s="444">
        <f t="shared" ca="1" si="194"/>
        <v>-1.0386700934805732E+16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-1.0386700934805732E+16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-43277920561690.547</v>
      </c>
      <c r="L5741" s="444">
        <f t="shared" ca="1" si="194"/>
        <v>-1.0429978855367422E+16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-1.0429978855367422E+16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-43458245230697.594</v>
      </c>
      <c r="L5742" s="444">
        <f t="shared" ca="1" si="194"/>
        <v>-1.047343710059812E+16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-1.047343710059812E+16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-43639321252492.164</v>
      </c>
      <c r="L5743" s="444">
        <f t="shared" ca="1" si="194"/>
        <v>-1.0517076421850612E+16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-1.0517076421850612E+16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-43821151757710.883</v>
      </c>
      <c r="L5744" s="444">
        <f t="shared" ca="1" si="194"/>
        <v>-1.0560897573608322E+16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-1.0560897573608322E+16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-44003739890034.672</v>
      </c>
      <c r="L5745" s="444">
        <f t="shared" ca="1" si="194"/>
        <v>-1.0604901313498356E+16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-1.0604901313498356E+16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-44187088806243.148</v>
      </c>
      <c r="L5746" s="444">
        <f t="shared" ca="1" si="194"/>
        <v>-1.06490884023046E+16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-1.06490884023046E+16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-44371201676269.164</v>
      </c>
      <c r="L5747" s="444">
        <f t="shared" ca="1" si="194"/>
        <v>-1.069345960398087E+16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-1.069345960398087E+16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-44556081683253.625</v>
      </c>
      <c r="L5748" s="444">
        <f t="shared" ca="1" si="194"/>
        <v>-1.0738015685664124E+16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-1.0738015685664124E+16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-44741732023600.516</v>
      </c>
      <c r="L5749" s="444">
        <f t="shared" ca="1" si="194"/>
        <v>-1.0782757417687724E+16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-1.0782757417687724E+16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-44928155907032.18</v>
      </c>
      <c r="L5750" s="444">
        <f t="shared" ca="1" si="194"/>
        <v>-1.0827685573594756E+16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-1.0827685573594756E+16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-45115356556644.813</v>
      </c>
      <c r="L5751" s="444">
        <f t="shared" ca="1" si="194"/>
        <v>-1.08728009301514E+16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-1.08728009301514E+16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-45303337208964.164</v>
      </c>
      <c r="L5752" s="444">
        <f t="shared" ca="1" si="194"/>
        <v>-1.0918104267360364E+16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-1.0918104267360364E+16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-45492101114001.516</v>
      </c>
      <c r="L5753" s="444">
        <f t="shared" ca="1" si="194"/>
        <v>-1.0963596368474366E+16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-1.0963596368474366E+16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-45681651535309.859</v>
      </c>
      <c r="L5754" s="444">
        <f t="shared" ca="1" si="194"/>
        <v>-1.1009278020009676E+16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-1.1009278020009676E+16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-45871991750040.313</v>
      </c>
      <c r="L5755" s="444">
        <f t="shared" ca="1" si="194"/>
        <v>-1.1055150011759716E+16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-1.1055150011759716E+16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-46063125048998.813</v>
      </c>
      <c r="L5756" s="444">
        <f t="shared" ca="1" si="194"/>
        <v>-1.1101213136808714E+16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-1.1101213136808714E+16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-46255054736702.977</v>
      </c>
      <c r="L5757" s="444">
        <f t="shared" ca="1" si="194"/>
        <v>-1.1147468191545416E+16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-1.1147468191545416E+16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-46447784131439.234</v>
      </c>
      <c r="L5758" s="444">
        <f t="shared" ca="1" si="194"/>
        <v>-1.1193915975676856E+16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-1.1193915975676856E+16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-46641316565320.234</v>
      </c>
      <c r="L5759" s="444">
        <f t="shared" ca="1" si="194"/>
        <v>-1.1240557292242176E+16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-1.1240557292242176E+16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-46835655384342.398</v>
      </c>
      <c r="L5760" s="444">
        <f t="shared" ca="1" si="194"/>
        <v>-1.1287392947626518E+16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-1.1287392947626518E+16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-47030803948443.828</v>
      </c>
      <c r="L5761" s="444">
        <f t="shared" ca="1" si="194"/>
        <v>-1.1334423751574962E+16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-1.1334423751574962E+16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-47226765631562.344</v>
      </c>
      <c r="L5762" s="444">
        <f t="shared" ca="1" si="194"/>
        <v>-1.1381650517206524E+16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-1.1381650517206524E+16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-47423543821693.852</v>
      </c>
      <c r="L5763" s="444">
        <f t="shared" ca="1" si="194"/>
        <v>-1.1429074061028218E+16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-1.1429074061028218E+16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-47621141920950.906</v>
      </c>
      <c r="L5764" s="444">
        <f t="shared" ca="1" si="194"/>
        <v>-1.1476695202949168E+16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-1.1476695202949168E+16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-47819563345621.531</v>
      </c>
      <c r="L5765" s="444">
        <f t="shared" ca="1" si="194"/>
        <v>-1.152451476629479E+16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-1.152451476629479E+16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-48018811526228.289</v>
      </c>
      <c r="L5766" s="444">
        <f t="shared" ca="1" si="194"/>
        <v>-1.1572533577821018E+16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-1.1572533577821018E+16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-48218889907587.578</v>
      </c>
      <c r="L5767" s="444">
        <f t="shared" ca="1" si="194"/>
        <v>-1.1620752467728606E+16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-1.1620752467728606E+16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-48419801948869.188</v>
      </c>
      <c r="L5768" s="444">
        <f t="shared" ca="1" si="194"/>
        <v>-1.1669172269677476E+16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-1.1669172269677476E+16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-48621551123656.148</v>
      </c>
      <c r="L5769" s="444">
        <f t="shared" ca="1" si="194"/>
        <v>-1.1717793820801132E+16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-1.1717793820801132E+16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-48824140920004.719</v>
      </c>
      <c r="L5770" s="444">
        <f t="shared" ca="1" si="194"/>
        <v>-1.1766617961721136E+16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-1.1766617961721136E+16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-49027574840504.734</v>
      </c>
      <c r="L5771" s="444">
        <f t="shared" ca="1" si="194"/>
        <v>-1.181564553656164E+16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-1.181564553656164E+16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-49231856402340.164</v>
      </c>
      <c r="L5772" s="444">
        <f t="shared" ca="1" si="194"/>
        <v>-1.186487739296398E+16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-1.186487739296398E+16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-49436989137349.914</v>
      </c>
      <c r="L5773" s="444">
        <f t="shared" ca="1" si="194"/>
        <v>-1.191431438210133E+16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-1.191431438210133E+16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-49642976592088.875</v>
      </c>
      <c r="L5774" s="444">
        <f t="shared" ca="1" si="194"/>
        <v>-1.1963957358693418E+16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-1.1963957358693418E+16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-49849822327889.242</v>
      </c>
      <c r="L5775" s="444">
        <f t="shared" ca="1" si="194"/>
        <v>-1.2013807181021308E+16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-1.2013807181021308E+16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-50057529920922.117</v>
      </c>
      <c r="L5776" s="444">
        <f t="shared" ca="1" si="194"/>
        <v>-1.206386471094223E+16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-1.206386471094223E+16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-50266102962259.289</v>
      </c>
      <c r="L5777" s="444">
        <f t="shared" ca="1" si="194"/>
        <v>-1.211413081390449E+16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-1.211413081390449E+16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-50475545057935.375</v>
      </c>
      <c r="L5778" s="444">
        <f t="shared" ca="1" si="194"/>
        <v>-1.2164606358962426E+16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-1.2164606358962426E+16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-50685859829010.109</v>
      </c>
      <c r="L5779" s="444">
        <f t="shared" ca="1" si="194"/>
        <v>-1.2215292218791436E+16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-1.2215292218791436E+16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-50897050911630.984</v>
      </c>
      <c r="L5780" s="444">
        <f t="shared" ca="1" si="194"/>
        <v>-1.2266189269703066E+16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-1.2266189269703066E+16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-51109121957096.109</v>
      </c>
      <c r="L5781" s="444">
        <f t="shared" ca="1" si="194"/>
        <v>-1.2317298391660162E+16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-1.2317298391660162E+16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-51322076631917.344</v>
      </c>
      <c r="L5782" s="444">
        <f t="shared" ca="1" si="194"/>
        <v>-1.236862046829208E+16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-1.236862046829208E+16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-51535918617883.664</v>
      </c>
      <c r="L5783" s="444">
        <f t="shared" ca="1" si="194"/>
        <v>-1.2420156386909964E+16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-1.2420156386909964E+16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-51750651612124.852</v>
      </c>
      <c r="L5784" s="444">
        <f t="shared" ca="1" si="194"/>
        <v>-1.2471907038522088E+16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-1.2471907038522088E+16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-51966279327175.367</v>
      </c>
      <c r="L5785" s="444">
        <f t="shared" ca="1" si="194"/>
        <v>-1.2523873317849264E+16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-1.2523873317849264E+16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-52182805491038.602</v>
      </c>
      <c r="L5786" s="444">
        <f t="shared" ca="1" si="194"/>
        <v>-1.2576056123340302E+16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-1.2576056123340302E+16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-52400233847251.258</v>
      </c>
      <c r="L5787" s="444">
        <f t="shared" ca="1" si="194"/>
        <v>-1.2628456357187554E+16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-1.2628456357187554E+16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-52618568154948.141</v>
      </c>
      <c r="L5788" s="444">
        <f t="shared" ca="1" si="194"/>
        <v>-1.2681074925342502E+16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-1.2681074925342502E+16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-52837812188927.094</v>
      </c>
      <c r="L5789" s="444">
        <f t="shared" ca="1" si="194"/>
        <v>-1.273391273753143E+16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-1.273391273753143E+16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-53057969739714.289</v>
      </c>
      <c r="L5790" s="444">
        <f t="shared" ca="1" si="194"/>
        <v>-1.2786970707271144E+16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-1.2786970707271144E+16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-53279044613629.766</v>
      </c>
      <c r="L5791" s="444">
        <f t="shared" ca="1" si="194"/>
        <v>-1.2840249751884774E+16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-1.2840249751884774E+16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-53501040632853.227</v>
      </c>
      <c r="L5792" s="444">
        <f t="shared" ca="1" si="194"/>
        <v>-1.2893750792517628E+16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-1.2893750792517628E+16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-53723961635490.117</v>
      </c>
      <c r="L5793" s="444">
        <f t="shared" ca="1" si="194"/>
        <v>-1.2947474754153118E+16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-1.2947474754153118E+16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-53947811475637.992</v>
      </c>
      <c r="L5794" s="444">
        <f t="shared" ca="1" si="194"/>
        <v>-1.3001422565628756E+16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-1.3001422565628756E+16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-54172594023453.148</v>
      </c>
      <c r="L5795" s="444">
        <f t="shared" ca="1" si="194"/>
        <v>-1.305559515965221E+16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-1.305559515965221E+16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-54398313165217.539</v>
      </c>
      <c r="L5796" s="444">
        <f t="shared" ca="1" si="194"/>
        <v>-1.3109993472817428E+16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-1.3109993472817428E+16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-54624972803405.953</v>
      </c>
      <c r="L5797" s="444">
        <f t="shared" ca="1" si="194"/>
        <v>-1.3164618445620834E+16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-1.3164618445620834E+16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-54852576856753.477</v>
      </c>
      <c r="L5798" s="444">
        <f t="shared" ca="1" si="194"/>
        <v>-1.3219471022477588E+16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-1.3219471022477588E+16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-55081129260323.281</v>
      </c>
      <c r="L5799" s="444">
        <f t="shared" ca="1" si="194"/>
        <v>-1.3274552151737912E+16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-1.3274552151737912E+16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-55310633965574.633</v>
      </c>
      <c r="L5800" s="444">
        <f t="shared" ca="1" si="194"/>
        <v>-1.3329862785703486E+16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-1.3329862785703486E+16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-55541094940431.188</v>
      </c>
      <c r="L5801" s="444">
        <f t="shared" ca="1" si="194"/>
        <v>-1.3385403880643918E+16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-1.3385403880643918E+16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-55772516169349.656</v>
      </c>
      <c r="L5802" s="444">
        <f t="shared" ca="1" si="194"/>
        <v>-1.3441176396813268E+16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-1.3441176396813268E+16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-56004901653388.617</v>
      </c>
      <c r="L5803" s="444">
        <f t="shared" ca="1" si="194"/>
        <v>-1.3497181298466656E+16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-1.3497181298466656E+16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-56238255410277.734</v>
      </c>
      <c r="L5804" s="444">
        <f t="shared" ca="1" si="194"/>
        <v>-1.3553419553876934E+16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-1.3553419553876934E+16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-56472581474487.227</v>
      </c>
      <c r="L5805" s="444">
        <f t="shared" ca="1" si="194"/>
        <v>-1.3609892135351422E+16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-1.3609892135351422E+16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-56707883897297.594</v>
      </c>
      <c r="L5806" s="444">
        <f t="shared" ca="1" si="194"/>
        <v>-1.366660001924872E+16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-1.366660001924872E+16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-56944166746869.664</v>
      </c>
      <c r="L5807" s="444">
        <f t="shared" ca="1" si="194"/>
        <v>-1.372354418599559E+16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-1.372354418599559E+16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-57181434108314.961</v>
      </c>
      <c r="L5808" s="444">
        <f t="shared" ca="1" si="194"/>
        <v>-1.3780725620103904E+16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-1.3780725620103904E+16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-57419690083766.266</v>
      </c>
      <c r="L5809" s="444">
        <f t="shared" ca="1" si="194"/>
        <v>-1.383814531018767E+16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-1.383814531018767E+16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-57658938792448.625</v>
      </c>
      <c r="L5810" s="444">
        <f t="shared" ca="1" si="194"/>
        <v>-1.3895804248980118E+16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-1.3895804248980118E+16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-57899184370750.492</v>
      </c>
      <c r="L5811" s="444">
        <f t="shared" ca="1" si="194"/>
        <v>-1.3953703433350868E+16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-1.3953703433350868E+16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-58140430972295.281</v>
      </c>
      <c r="L5812" s="444">
        <f t="shared" ca="1" si="194"/>
        <v>-1.4011843864323164E+16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-1.4011843864323164E+16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-58382682768013.18</v>
      </c>
      <c r="L5813" s="444">
        <f t="shared" ca="1" si="194"/>
        <v>-1.4070226547091178E+16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-1.4070226547091178E+16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-58625943946213.234</v>
      </c>
      <c r="L5814" s="444">
        <f t="shared" ca="1" si="194"/>
        <v>-1.4128852491037392E+16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-1.4128852491037392E+16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-58870218712655.789</v>
      </c>
      <c r="L5815" s="444">
        <f t="shared" ca="1" si="194"/>
        <v>-1.4187722709750048E+16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-1.4187722709750048E+16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-59115511290625.195</v>
      </c>
      <c r="L5816" s="444">
        <f t="shared" ca="1" si="194"/>
        <v>-1.4246838221040674E+16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-1.4246838221040674E+16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-59361825921002.813</v>
      </c>
      <c r="L5817" s="444">
        <f t="shared" ca="1" si="194"/>
        <v>-1.4306200046961676E+16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-1.4306200046961676E+16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-59609166862340.313</v>
      </c>
      <c r="L5818" s="444">
        <f t="shared" ca="1" si="194"/>
        <v>-1.4365809213824016E+16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-1.4365809213824016E+16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-59857538390933.398</v>
      </c>
      <c r="L5819" s="444">
        <f t="shared" ca="1" si="194"/>
        <v>-1.442566675221495E+16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-1.442566675221495E+16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-60106944800895.625</v>
      </c>
      <c r="L5820" s="444">
        <f t="shared" ca="1" si="194"/>
        <v>-1.4485773697015846E+16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-1.4485773697015846E+16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-60357390404232.688</v>
      </c>
      <c r="L5821" s="444">
        <f t="shared" ca="1" si="194"/>
        <v>-1.4546131087420078E+16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-1.4546131087420078E+16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-60608879530916.992</v>
      </c>
      <c r="L5822" s="444">
        <f t="shared" ca="1" si="194"/>
        <v>-1.4606739966950994E+16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-1.4606739966950994E+16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-60861416528962.484</v>
      </c>
      <c r="L5823" s="444">
        <f t="shared" ca="1" si="194"/>
        <v>-1.4667601383479956E+16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-1.4667601383479956E+16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-61115005764499.82</v>
      </c>
      <c r="L5824" s="444">
        <f t="shared" ca="1" si="194"/>
        <v>-1.4728716389244456E+16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-1.4728716389244456E+16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-61369651621851.898</v>
      </c>
      <c r="L5825" s="444">
        <f t="shared" ca="1" si="194"/>
        <v>-1.4790086040866308E+16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-1.4790086040866308E+16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-61625358503609.609</v>
      </c>
      <c r="L5826" s="444">
        <f t="shared" ca="1" si="194"/>
        <v>-1.4851711399369918E+16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-1.4851711399369918E+16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-61882130830707.992</v>
      </c>
      <c r="L5827" s="444">
        <f t="shared" ca="1" si="194"/>
        <v>-1.4913593530200626E+16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-1.4913593530200626E+16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-62139973042502.602</v>
      </c>
      <c r="L5828" s="444">
        <f t="shared" ca="1" si="194"/>
        <v>-1.4975733503243128E+16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-1.4975733503243128E+16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-62398889596846.367</v>
      </c>
      <c r="L5829" s="444">
        <f t="shared" ca="1" si="194"/>
        <v>-1.5038132392839974E+16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-1.5038132392839974E+16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-62658884970166.547</v>
      </c>
      <c r="L5830" s="444">
        <f t="shared" ca="1" si="194"/>
        <v>-1.510079127781014E+16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-1.510079127781014E+16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-62919963657542.258</v>
      </c>
      <c r="L5831" s="444">
        <f t="shared" ca="1" si="194"/>
        <v>-1.5163711241467682E+16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-1.5163711241467682E+16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-63182130172782.008</v>
      </c>
      <c r="L5832" s="444">
        <f t="shared" ca="1" si="194"/>
        <v>-1.5226893371640464E+16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-1.5226893371640464E+16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-63445389048501.93</v>
      </c>
      <c r="L5833" s="444">
        <f t="shared" ca="1" si="194"/>
        <v>-1.5290338760688966E+16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-1.5290338760688966E+16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-63709744836204.016</v>
      </c>
      <c r="L5834" s="444">
        <f t="shared" ca="1" si="194"/>
        <v>-1.535404850552517E+16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-1.535404850552517E+16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-63975202106354.875</v>
      </c>
      <c r="L5835" s="444">
        <f t="shared" ca="1" si="194"/>
        <v>-1.5418023707631524E+16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-1.5418023707631524E+16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-64241765448464.688</v>
      </c>
      <c r="L5836" s="444">
        <f t="shared" ca="1" si="194"/>
        <v>-1.5482265473079988E+16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-1.5482265473079988E+16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-64509439471166.617</v>
      </c>
      <c r="L5837" s="444">
        <f t="shared" ca="1" si="194"/>
        <v>-1.5546774912551154E+16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-1.5546774912551154E+16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-64778228802296.477</v>
      </c>
      <c r="L5838" s="444">
        <f t="shared" ca="1" si="194"/>
        <v>-1.561155314135345E+16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-1.561155314135345E+16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-65048138088972.719</v>
      </c>
      <c r="L5839" s="444">
        <f t="shared" ca="1" si="194"/>
        <v>-1.5676601279442422E+16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-1.5676601279442422E+16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-65319171997676.766</v>
      </c>
      <c r="L5840" s="444">
        <f t="shared" ca="1" si="194"/>
        <v>-1.5741920451440098E+16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-1.5741920451440098E+16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-65591335214333.75</v>
      </c>
      <c r="L5841" s="444">
        <f t="shared" ca="1" si="194"/>
        <v>-1.5807511786654432E+16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-1.5807511786654432E+16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-65864632444393.461</v>
      </c>
      <c r="L5842" s="444">
        <f t="shared" ca="1" si="194"/>
        <v>-1.5873376419098826E+16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-1.5873376419098826E+16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-66139068412911.773</v>
      </c>
      <c r="L5843" s="444">
        <f t="shared" ca="1" si="194"/>
        <v>-1.5939515487511738E+16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-1.5939515487511738E+16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-66414647864632.242</v>
      </c>
      <c r="L5844" s="444">
        <f t="shared" ca="1" si="194"/>
        <v>-1.600593013537637E+16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-1.600593013537637E+16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-66691375564068.211</v>
      </c>
      <c r="L5845" s="444">
        <f t="shared" ca="1" si="194"/>
        <v>-1.6072621510940438E+16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-1.6072621510940438E+16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-66969256295585.156</v>
      </c>
      <c r="L5846" s="444">
        <f t="shared" ca="1" si="194"/>
        <v>-1.6139590767236024E+16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-1.6139590767236024E+16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-67248294863483.43</v>
      </c>
      <c r="L5847" s="444">
        <f t="shared" ca="1" si="194"/>
        <v>-1.6206839062099508E+16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-1.6206839062099508E+16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-67528496092081.281</v>
      </c>
      <c r="L5848" s="444">
        <f t="shared" ca="1" si="194"/>
        <v>-1.627436755819159E+16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-1.627436755819159E+16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-67809864825798.297</v>
      </c>
      <c r="L5849" s="444">
        <f t="shared" ca="1" si="194"/>
        <v>-1.6342177423017388E+16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-1.6342177423017388E+16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-68092405929239.117</v>
      </c>
      <c r="L5850" s="444">
        <f t="shared" ca="1" si="194"/>
        <v>-1.6410269828946628E+16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-1.6410269828946628E+16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-68376124287277.617</v>
      </c>
      <c r="L5851" s="444">
        <f t="shared" ca="1" si="194"/>
        <v>-1.6478645953233906E+16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-1.6478645953233906E+16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-68661024805141.266</v>
      </c>
      <c r="L5852" s="444">
        <f t="shared" ca="1" si="194"/>
        <v>-1.6547306978039048E+16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-1.6547306978039048E+16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-68947112408496.031</v>
      </c>
      <c r="L5853" s="444">
        <f t="shared" ca="1" si="194"/>
        <v>-1.6616254090447544E+16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-1.6616254090447544E+16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-69234392043531.438</v>
      </c>
      <c r="L5854" s="444">
        <f t="shared" ca="1" si="194"/>
        <v>-1.6685488482491076E+16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-1.6685488482491076E+16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-69522868677046.148</v>
      </c>
      <c r="L5855" s="444">
        <f t="shared" ca="1" si="194"/>
        <v>-1.6755011351168122E+16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-1.6755011351168122E+16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-69812547296533.844</v>
      </c>
      <c r="L5856" s="444">
        <f t="shared" ca="1" si="194"/>
        <v>-1.6824823898464656E+16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-1.6824823898464656E+16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-70103432910269.391</v>
      </c>
      <c r="L5857" s="444">
        <f t="shared" ca="1" si="194"/>
        <v>-1.6894927331374926E+16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-1.6894927331374926E+16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-70395530547395.531</v>
      </c>
      <c r="L5858" s="444">
        <f t="shared" ca="1" si="194"/>
        <v>-1.6965322861922322E+16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-1.6965322861922322E+16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-70688845258009.672</v>
      </c>
      <c r="L5859" s="444">
        <f t="shared" ca="1" si="194"/>
        <v>-1.7036011707180332E+16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-1.7036011707180332E+16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-70983382113251.375</v>
      </c>
      <c r="L5860" s="444">
        <f t="shared" ca="1" si="194"/>
        <v>-1.7106995089293584E+16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-1.7106995089293584E+16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-71279146205389.938</v>
      </c>
      <c r="L5861" s="444">
        <f t="shared" ca="1" si="194"/>
        <v>-1.7178274235498974E+16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-1.7178274235498974E+16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-71576142647912.391</v>
      </c>
      <c r="L5862" s="444">
        <f t="shared" ca="1" si="194"/>
        <v>-1.7249850378146886E+16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-1.7249850378146886E+16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-71874376575612.016</v>
      </c>
      <c r="L5863" s="444">
        <f t="shared" ca="1" si="194"/>
        <v>-1.7321724754722498E+16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-1.7321724754722498E+16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-72173853144677.063</v>
      </c>
      <c r="L5864" s="444">
        <f t="shared" ca="1" si="194"/>
        <v>-1.7393898607867176E+16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-1.7393898607867176E+16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-72474577532779.906</v>
      </c>
      <c r="L5865" s="444">
        <f t="shared" ca="1" si="194"/>
        <v>-1.7466373185399956E+16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-1.7466373185399956E+16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-72776554939166.484</v>
      </c>
      <c r="L5866" s="444">
        <f t="shared" ca="1" si="194"/>
        <v>-1.7539149740339122E+16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-1.7539149740339122E+16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-73079790584746.344</v>
      </c>
      <c r="L5867" s="444">
        <f t="shared" ca="1" si="194"/>
        <v>-1.7612229530923868E+16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-1.7612229530923868E+16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-73384289712182.781</v>
      </c>
      <c r="L5868" s="444">
        <f t="shared" ca="1" si="194"/>
        <v>-1.768561382063605E+16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-1.768561382063605E+16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-73690057585983.547</v>
      </c>
      <c r="L5869" s="444">
        <f t="shared" ca="1" si="194"/>
        <v>-1.7759303878222034E+16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-1.7759303878222034E+16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-73997099492591.813</v>
      </c>
      <c r="L5870" s="444">
        <f t="shared" ca="1" si="194"/>
        <v>-1.7833300977714626E+16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-1.7833300977714626E+16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-74305420740477.609</v>
      </c>
      <c r="L5871" s="444">
        <f t="shared" ca="1" si="194"/>
        <v>-1.7907606398455104E+16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-1.7907606398455104E+16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-74615026660229.594</v>
      </c>
      <c r="L5872" s="444">
        <f t="shared" ca="1" si="194"/>
        <v>-1.7982221425115334E+16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-1.7982221425115334E+16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-74925922604647.219</v>
      </c>
      <c r="L5873" s="444">
        <f t="shared" ref="L5873:L6127" ca="1" si="199">I5873-J5873+K5873</f>
        <v>-1.805714734771998E+16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-1.805714734771998E+16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-75238113948833.25</v>
      </c>
      <c r="L5874" s="444">
        <f t="shared" ca="1" si="199"/>
        <v>-1.8132385461668812E+16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-1.8132385461668812E+16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-75551606090286.719</v>
      </c>
      <c r="L5875" s="444">
        <f t="shared" ca="1" si="199"/>
        <v>-1.82079370677591E+16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-1.82079370677591E+16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-75866404448996.25</v>
      </c>
      <c r="L5876" s="444">
        <f t="shared" ca="1" si="199"/>
        <v>-1.8283803472208096E+16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-1.8283803472208096E+16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-76182514467533.734</v>
      </c>
      <c r="L5877" s="444">
        <f t="shared" ca="1" si="199"/>
        <v>-1.8359985986675628E+16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-1.8359985986675628E+16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-76499941611148.453</v>
      </c>
      <c r="L5878" s="444">
        <f t="shared" ca="1" si="199"/>
        <v>-1.8436485928286776E+16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-1.8436485928286776E+16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-76818691367861.563</v>
      </c>
      <c r="L5879" s="444">
        <f t="shared" ca="1" si="199"/>
        <v>-1.8513304619654636E+16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-1.8513304619654636E+16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-77138769248560.984</v>
      </c>
      <c r="L5880" s="444">
        <f t="shared" ca="1" si="199"/>
        <v>-1.8590443388903196E+16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-1.8590443388903196E+16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-77460180787096.656</v>
      </c>
      <c r="L5881" s="444">
        <f t="shared" ca="1" si="199"/>
        <v>-1.8667903569690292E+16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-1.8667903569690292E+16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-77782931540376.219</v>
      </c>
      <c r="L5882" s="444">
        <f t="shared" ca="1" si="199"/>
        <v>-1.8745686501230668E+16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-1.8745686501230668E+16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-78107027088461.109</v>
      </c>
      <c r="L5883" s="444">
        <f t="shared" ca="1" si="199"/>
        <v>-1.8823793528319128E+16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-1.8823793528319128E+16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-78432473034663.031</v>
      </c>
      <c r="L5884" s="444">
        <f t="shared" ca="1" si="199"/>
        <v>-1.8902226001353792E+16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-1.8902226001353792E+16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-78759275005640.797</v>
      </c>
      <c r="L5885" s="444">
        <f t="shared" ca="1" si="199"/>
        <v>-1.8980985276359432E+16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-1.8980985276359432E+16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-79087438651497.625</v>
      </c>
      <c r="L5886" s="444">
        <f t="shared" ca="1" si="199"/>
        <v>-1.9060072715010928E+16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-1.9060072715010928E+16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-79416969645878.859</v>
      </c>
      <c r="L5887" s="444">
        <f t="shared" ca="1" si="199"/>
        <v>-1.9139489684656808E+16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-1.9139489684656808E+16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-79747873686070.031</v>
      </c>
      <c r="L5888" s="444">
        <f t="shared" ca="1" si="199"/>
        <v>-1.921923755834288E+16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-1.921923755834288E+16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-80080156493095.328</v>
      </c>
      <c r="L5889" s="444">
        <f t="shared" ca="1" si="199"/>
        <v>-1.9299317714835976E+16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-1.9299317714835976E+16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-80413823811816.563</v>
      </c>
      <c r="L5890" s="444">
        <f t="shared" ca="1" si="199"/>
        <v>-1.9379731538647792E+16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-1.9379731538647792E+16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-80748881411032.469</v>
      </c>
      <c r="L5891" s="444">
        <f t="shared" ca="1" si="199"/>
        <v>-1.9460480420058824E+16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-1.9460480420058824E+16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-81085335083578.438</v>
      </c>
      <c r="L5892" s="444">
        <f t="shared" ca="1" si="199"/>
        <v>-1.9541565755142404E+16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-1.9541565755142404E+16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-81423190646426.688</v>
      </c>
      <c r="L5893" s="444">
        <f t="shared" ca="1" si="199"/>
        <v>-1.9622988945788832E+16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-1.9622988945788832E+16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-81762453940786.797</v>
      </c>
      <c r="L5894" s="444">
        <f t="shared" ca="1" si="199"/>
        <v>-1.970475139972962E+16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-1.970475139972962E+16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-82103130832206.75</v>
      </c>
      <c r="L5895" s="444">
        <f t="shared" ca="1" si="199"/>
        <v>-1.9786854530561828E+16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-1.9786854530561828E+16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-82445227210674.281</v>
      </c>
      <c r="L5896" s="444">
        <f t="shared" ca="1" si="199"/>
        <v>-1.9869299757772504E+16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-1.9869299757772504E+16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-82788748990718.766</v>
      </c>
      <c r="L5897" s="444">
        <f t="shared" ca="1" si="199"/>
        <v>-1.9952088506763224E+16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-1.9952088506763224E+16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-83133702111513.438</v>
      </c>
      <c r="L5898" s="444">
        <f t="shared" ca="1" si="199"/>
        <v>-2.0035222208874736E+16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-2.0035222208874736E+16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-83480092536978.063</v>
      </c>
      <c r="L5899" s="444">
        <f t="shared" ca="1" si="199"/>
        <v>-2.0118702301411716E+16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-2.0118702301411716E+16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-83827926255882.156</v>
      </c>
      <c r="L5900" s="444">
        <f t="shared" ca="1" si="199"/>
        <v>-2.02025302276676E+16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-2.02025302276676E+16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-84177209281948.328</v>
      </c>
      <c r="L5901" s="444">
        <f t="shared" ca="1" si="199"/>
        <v>-2.0286707436949548E+16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-2.0286707436949548E+16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-84527947653956.453</v>
      </c>
      <c r="L5902" s="444">
        <f t="shared" ca="1" si="199"/>
        <v>-2.0371235384603504E+16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-2.0371235384603504E+16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-84880147435847.938</v>
      </c>
      <c r="L5903" s="444">
        <f t="shared" ca="1" si="199"/>
        <v>-2.0456115532039352E+16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-2.0456115532039352E+16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-85233814716830.625</v>
      </c>
      <c r="L5904" s="444">
        <f t="shared" ca="1" si="199"/>
        <v>-2.0541349346756184E+16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-2.0541349346756184E+16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-85588955611484.094</v>
      </c>
      <c r="L5905" s="444">
        <f t="shared" ca="1" si="199"/>
        <v>-2.0626938302367668E+16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-2.0626938302367668E+16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-85945576259865.281</v>
      </c>
      <c r="L5906" s="444">
        <f t="shared" ca="1" si="199"/>
        <v>-2.0712883878627532E+16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-2.0712883878627532E+16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-86303682827614.719</v>
      </c>
      <c r="L5907" s="444">
        <f t="shared" ca="1" si="199"/>
        <v>-2.0799187561455148E+16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-2.0799187561455148E+16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-86663281506063.109</v>
      </c>
      <c r="L5908" s="444">
        <f t="shared" ca="1" si="199"/>
        <v>-2.0885850842961212E+16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-2.0885850842961212E+16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-87024378512338.375</v>
      </c>
      <c r="L5909" s="444">
        <f t="shared" ca="1" si="199"/>
        <v>-2.0972875221473552E+16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-2.0972875221473552E+16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-87386980089473.125</v>
      </c>
      <c r="L5910" s="444">
        <f t="shared" ca="1" si="199"/>
        <v>-2.1060262201563024E+16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-2.1060262201563024E+16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-87751092506512.594</v>
      </c>
      <c r="L5911" s="444">
        <f t="shared" ca="1" si="199"/>
        <v>-2.1148013294069536E+16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-2.1148013294069536E+16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-88116722058623.063</v>
      </c>
      <c r="L5912" s="444">
        <f t="shared" ca="1" si="199"/>
        <v>-2.123613001612816E+16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-2.123613001612816E+16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-88483875067200.672</v>
      </c>
      <c r="L5913" s="444">
        <f t="shared" ca="1" si="199"/>
        <v>-2.132461389119536E+16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-2.132461389119536E+16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-88852557879980.672</v>
      </c>
      <c r="L5914" s="444">
        <f t="shared" ca="1" si="199"/>
        <v>-2.141346644907534E+16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-2.141346644907534E+16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-89222776871147.25</v>
      </c>
      <c r="L5915" s="444">
        <f t="shared" ca="1" si="199"/>
        <v>-2.1502689225946488E+16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-2.1502689225946488E+16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-89594538441443.703</v>
      </c>
      <c r="L5916" s="444">
        <f t="shared" ca="1" si="199"/>
        <v>-2.1592283764387932E+16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-2.1592283764387932E+16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-89967849018283.047</v>
      </c>
      <c r="L5917" s="444">
        <f t="shared" ca="1" si="199"/>
        <v>-2.1682251613406216E+16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-2.1682251613406216E+16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-90342715055859.234</v>
      </c>
      <c r="L5918" s="444">
        <f t="shared" ca="1" si="199"/>
        <v>-2.1772594328462076E+16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-2.1772594328462076E+16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-90719143035258.656</v>
      </c>
      <c r="L5919" s="444">
        <f t="shared" ca="1" si="199"/>
        <v>-2.1863313471497336E+16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-2.1863313471497336E+16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-91097139464572.234</v>
      </c>
      <c r="L5920" s="444">
        <f t="shared" ca="1" si="199"/>
        <v>-2.1954410610961908E+16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-2.1954410610961908E+16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-91476710879007.953</v>
      </c>
      <c r="L5921" s="444">
        <f t="shared" ca="1" si="199"/>
        <v>-2.2045887321840916E+16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-2.2045887321840916E+16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-91857863841003.813</v>
      </c>
      <c r="L5922" s="444">
        <f t="shared" ca="1" si="199"/>
        <v>-2.213774518568192E+16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-2.213774518568192E+16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-92240604940341.328</v>
      </c>
      <c r="L5923" s="444">
        <f t="shared" ca="1" si="199"/>
        <v>-2.222998579062226E+16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-2.222998579062226E+16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-92624940794259.422</v>
      </c>
      <c r="L5924" s="444">
        <f t="shared" ca="1" si="199"/>
        <v>-2.232261073141652E+16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-2.232261073141652E+16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-93010878047568.828</v>
      </c>
      <c r="L5925" s="444">
        <f t="shared" ca="1" si="199"/>
        <v>-2.2415621609464088E+16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-2.2415621609464088E+16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-93398423372767.031</v>
      </c>
      <c r="L5926" s="444">
        <f t="shared" ca="1" si="199"/>
        <v>-2.2509020032836856E+16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-2.2509020032836856E+16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-93787583470153.563</v>
      </c>
      <c r="L5927" s="444">
        <f t="shared" ca="1" si="199"/>
        <v>-2.2602807616307008E+16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-2.2602807616307008E+16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-94178365067945.859</v>
      </c>
      <c r="L5928" s="444">
        <f t="shared" ca="1" si="199"/>
        <v>-2.2696985981374952E+16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-2.2696985981374952E+16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-94570774922395.625</v>
      </c>
      <c r="L5929" s="444">
        <f t="shared" ca="1" si="199"/>
        <v>-2.2791556756297348E+16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-2.2791556756297348E+16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-94964819817905.609</v>
      </c>
      <c r="L5930" s="444">
        <f t="shared" ca="1" si="199"/>
        <v>-2.2886521576115252E+16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-2.2886521576115252E+16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-95360506567146.875</v>
      </c>
      <c r="L5931" s="444">
        <f t="shared" ca="1" si="199"/>
        <v>-2.29818820826824E+16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-2.29818820826824E+16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-95757842011176.672</v>
      </c>
      <c r="L5932" s="444">
        <f t="shared" ca="1" si="199"/>
        <v>-2.3077639924693576E+16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-2.3077639924693576E+16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-96156833019556.563</v>
      </c>
      <c r="L5933" s="444">
        <f t="shared" ca="1" si="199"/>
        <v>-2.3173796757713132E+16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-2.3173796757713132E+16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-96557486490471.375</v>
      </c>
      <c r="L5934" s="444">
        <f t="shared" ca="1" si="199"/>
        <v>-2.3270354244203604E+16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-2.3270354244203604E+16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-96959809350848.344</v>
      </c>
      <c r="L5935" s="444">
        <f t="shared" ca="1" si="199"/>
        <v>-2.3367314053554452E+16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-2.3367314053554452E+16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-97363808556476.875</v>
      </c>
      <c r="L5936" s="444">
        <f t="shared" ca="1" si="199"/>
        <v>-2.3464677862110928E+16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-2.3464677862110928E+16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-97769491092128.859</v>
      </c>
      <c r="L5937" s="444">
        <f t="shared" ca="1" si="199"/>
        <v>-2.3562447353203056E+16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-2.3562447353203056E+16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-98176863971679.406</v>
      </c>
      <c r="L5938" s="444">
        <f t="shared" ca="1" si="199"/>
        <v>-2.3660624217174736E+16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-2.3660624217174736E+16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-98585934238228.063</v>
      </c>
      <c r="L5939" s="444">
        <f t="shared" ca="1" si="199"/>
        <v>-2.3759210151412964E+16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-2.3759210151412964E+16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-98996708964220.688</v>
      </c>
      <c r="L5940" s="444">
        <f t="shared" ca="1" si="199"/>
        <v>-2.3858206860377184E+16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-2.3858206860377184E+16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-99409195251571.594</v>
      </c>
      <c r="L5941" s="444">
        <f t="shared" ca="1" si="199"/>
        <v>-2.3957616055628756E+16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-2.3957616055628756E+16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-99823400231786.484</v>
      </c>
      <c r="L5942" s="444">
        <f t="shared" ca="1" si="199"/>
        <v>-2.4057439455860544E+16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-2.4057439455860544E+16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-100239331066085.59</v>
      </c>
      <c r="L5943" s="444">
        <f t="shared" ca="1" si="199"/>
        <v>-2.4157678786926628E+16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-2.4157678786926628E+16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-100656994945527.61</v>
      </c>
      <c r="L5944" s="444">
        <f t="shared" ca="1" si="199"/>
        <v>-2.4258335781872156E+16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-2.4258335781872156E+16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-101076399091133.98</v>
      </c>
      <c r="L5945" s="444">
        <f t="shared" ca="1" si="199"/>
        <v>-2.4359412180963288E+16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-2.4359412180963288E+16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-101497550754013.7</v>
      </c>
      <c r="L5946" s="444">
        <f t="shared" ca="1" si="199"/>
        <v>-2.44609097317173E+16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-2.44609097317173E+16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-101920457215488.75</v>
      </c>
      <c r="L5947" s="444">
        <f t="shared" ca="1" si="199"/>
        <v>-2.4562830188932788E+16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-2.4562830188932788E+16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-102345125787219.95</v>
      </c>
      <c r="L5948" s="444">
        <f t="shared" ca="1" si="199"/>
        <v>-2.4665175314720008E+16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-2.4665175314720008E+16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-102771563811333.36</v>
      </c>
      <c r="L5949" s="444">
        <f t="shared" ca="1" si="199"/>
        <v>-2.476794687853134E+16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-2.476794687853134E+16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-103199778660547.25</v>
      </c>
      <c r="L5950" s="444">
        <f t="shared" ca="1" si="199"/>
        <v>-2.4871146657191888E+16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-2.4871146657191888E+16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-103629777738299.53</v>
      </c>
      <c r="L5951" s="444">
        <f t="shared" ca="1" si="199"/>
        <v>-2.4974776434930188E+16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-2.4974776434930188E+16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-104061568478875.78</v>
      </c>
      <c r="L5952" s="444">
        <f t="shared" ca="1" si="199"/>
        <v>-2.5078838003409064E+16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-2.5078838003409064E+16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-104495158347537.77</v>
      </c>
      <c r="L5953" s="444">
        <f t="shared" ca="1" si="199"/>
        <v>-2.51833331617566E+16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-2.51833331617566E+16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-104930554840652.5</v>
      </c>
      <c r="L5954" s="444">
        <f t="shared" ca="1" si="199"/>
        <v>-2.5288263716597252E+16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-2.5288263716597252E+16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-105367765485821.88</v>
      </c>
      <c r="L5955" s="444">
        <f t="shared" ca="1" si="199"/>
        <v>-2.5393631482083072E+16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-2.5393631482083072E+16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-105806797842012.8</v>
      </c>
      <c r="L5956" s="444">
        <f t="shared" ca="1" si="199"/>
        <v>-2.5499438279925084E+16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-2.5499438279925084E+16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-106247659499687.84</v>
      </c>
      <c r="L5957" s="444">
        <f t="shared" ca="1" si="199"/>
        <v>-2.5605685939424772E+16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-2.5605685939424772E+16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-106690358080936.55</v>
      </c>
      <c r="L5958" s="444">
        <f t="shared" ca="1" si="199"/>
        <v>-2.5712376297505708E+16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-2.5712376297505708E+16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-107134901239607.11</v>
      </c>
      <c r="L5959" s="444">
        <f t="shared" ca="1" si="199"/>
        <v>-2.5819511198745316E+16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-2.5819511198745316E+16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-107581296661438.81</v>
      </c>
      <c r="L5960" s="444">
        <f t="shared" ca="1" si="199"/>
        <v>-2.5927092495406756E+16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-2.5927092495406756E+16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-108029552064194.81</v>
      </c>
      <c r="L5961" s="444">
        <f t="shared" ca="1" si="199"/>
        <v>-2.6035122047470952E+16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-2.6035122047470952E+16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-108479675197795.63</v>
      </c>
      <c r="L5962" s="444">
        <f t="shared" ca="1" si="199"/>
        <v>-2.6143601722668748E+16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-2.6143601722668748E+16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-108931673844453.11</v>
      </c>
      <c r="L5963" s="444">
        <f t="shared" ca="1" si="199"/>
        <v>-2.62525333965132E+16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-2.62525333965132E+16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-109385555818805</v>
      </c>
      <c r="L5964" s="444">
        <f t="shared" ca="1" si="199"/>
        <v>-2.6361918952332004E+16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-2.6361918952332004E+16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-109841328968050.02</v>
      </c>
      <c r="L5965" s="444">
        <f t="shared" ca="1" si="199"/>
        <v>-2.6471760281300056E+16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-2.6471760281300056E+16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-110299001172083.56</v>
      </c>
      <c r="L5966" s="444">
        <f t="shared" ca="1" si="199"/>
        <v>-2.658205928247214E+16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-2.658205928247214E+16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-110758580343633.92</v>
      </c>
      <c r="L5967" s="444">
        <f t="shared" ca="1" si="199"/>
        <v>-2.6692817862815772E+16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-2.6692817862815772E+16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-111220074428399.05</v>
      </c>
      <c r="L5968" s="444">
        <f t="shared" ca="1" si="199"/>
        <v>-2.6804037937244172E+16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-2.6804037937244172E+16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-111683491405184.05</v>
      </c>
      <c r="L5969" s="444">
        <f t="shared" ca="1" si="199"/>
        <v>-2.6915721428649356E+16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-2.6915721428649356E+16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-112148839286038.98</v>
      </c>
      <c r="L5970" s="444">
        <f t="shared" ca="1" si="199"/>
        <v>-2.7027870267935396E+16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-2.7027870267935396E+16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-112616126116397.48</v>
      </c>
      <c r="L5971" s="444">
        <f t="shared" ca="1" si="199"/>
        <v>-2.7140486394051792E+16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-2.7140486394051792E+16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-113085359975215.8</v>
      </c>
      <c r="L5972" s="444">
        <f t="shared" ca="1" si="199"/>
        <v>-2.7253571754027008E+16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-2.7253571754027008E+16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-113556548975112.53</v>
      </c>
      <c r="L5973" s="444">
        <f t="shared" ca="1" si="199"/>
        <v>-2.736712830300212E+16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-2.736712830300212E+16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-114029701262508.83</v>
      </c>
      <c r="L5974" s="444">
        <f t="shared" ca="1" si="199"/>
        <v>-2.7481158004264628E+16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-2.7481158004264628E+16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-114504825017769.28</v>
      </c>
      <c r="L5975" s="444">
        <f t="shared" ca="1" si="199"/>
        <v>-2.7595662829282396E+16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-2.7595662829282396E+16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-114981928455343.31</v>
      </c>
      <c r="L5976" s="444">
        <f t="shared" ca="1" si="199"/>
        <v>-2.771064475773774E+16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-2.771064475773774E+16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-115461019823907.25</v>
      </c>
      <c r="L5977" s="444">
        <f t="shared" ca="1" si="199"/>
        <v>-2.7826105777561648E+16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-2.7826105777561648E+16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-115942107406506.86</v>
      </c>
      <c r="L5978" s="444">
        <f t="shared" ca="1" si="199"/>
        <v>-2.7942047884968156E+16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-2.7942047884968156E+16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-116425199520700.64</v>
      </c>
      <c r="L5979" s="444">
        <f t="shared" ca="1" si="199"/>
        <v>-2.8058473084488856E+16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-2.8058473084488856E+16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-116910304518703.56</v>
      </c>
      <c r="L5980" s="444">
        <f t="shared" ca="1" si="199"/>
        <v>-2.817538338900756E+16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-2.817538338900756E+16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-117397430787531.5</v>
      </c>
      <c r="L5981" s="444">
        <f t="shared" ca="1" si="199"/>
        <v>-2.8292780819795092E+16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-2.8292780819795092E+16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-117886586749146.2</v>
      </c>
      <c r="L5982" s="444">
        <f t="shared" ca="1" si="199"/>
        <v>-2.841066740654424E+16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-2.841066740654424E+16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-118377780860601</v>
      </c>
      <c r="L5983" s="444">
        <f t="shared" ca="1" si="199"/>
        <v>-2.852904518740484E+16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-2.852904518740484E+16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-118871021614186.83</v>
      </c>
      <c r="L5984" s="444">
        <f t="shared" ca="1" si="199"/>
        <v>-2.8647916209019028E+16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-2.8647916209019028E+16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-119366317537579.27</v>
      </c>
      <c r="L5985" s="444">
        <f t="shared" ca="1" si="199"/>
        <v>-2.8767282526556608E+16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-2.8767282526556608E+16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-119863677193985.88</v>
      </c>
      <c r="L5986" s="444">
        <f t="shared" ca="1" si="199"/>
        <v>-2.8887146203750592E+16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-2.8887146203750592E+16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-120363109182294.14</v>
      </c>
      <c r="L5987" s="444">
        <f t="shared" ca="1" si="199"/>
        <v>-2.9007509312932888E+16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-2.9007509312932888E+16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-120864622137220.36</v>
      </c>
      <c r="L5988" s="444">
        <f t="shared" ca="1" si="199"/>
        <v>-2.9128373935070108E+16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-2.9128373935070108E+16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-121368224729458.78</v>
      </c>
      <c r="L5989" s="444">
        <f t="shared" ca="1" si="199"/>
        <v>-2.9249742159799568E+16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-2.9249742159799568E+16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-121873925665831.52</v>
      </c>
      <c r="L5990" s="444">
        <f t="shared" ca="1" si="199"/>
        <v>-2.93716160854654E+16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-2.93716160854654E+16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-122381733689439.17</v>
      </c>
      <c r="L5991" s="444">
        <f t="shared" ca="1" si="199"/>
        <v>-2.949399781915484E+16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-2.949399781915484E+16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-122891657579811.83</v>
      </c>
      <c r="L5992" s="444">
        <f t="shared" ca="1" si="199"/>
        <v>-2.9616889476734652E+16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-2.9616889476734652E+16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-123403706153061.05</v>
      </c>
      <c r="L5993" s="444">
        <f t="shared" ca="1" si="199"/>
        <v>-2.9740293182887712E+16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-2.9740293182887712E+16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-123917888262032.13</v>
      </c>
      <c r="L5994" s="444">
        <f t="shared" ca="1" si="199"/>
        <v>-2.9864211071149744E+16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-2.9864211071149744E+16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-124434212796457.28</v>
      </c>
      <c r="L5995" s="444">
        <f t="shared" ca="1" si="199"/>
        <v>-2.99886452839462E+16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-2.99886452839462E+16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-124952688683109.17</v>
      </c>
      <c r="L5996" s="444">
        <f t="shared" ca="1" si="199"/>
        <v>-3.0113597972629308E+16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-3.0113597972629308E+16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-125473324885955.45</v>
      </c>
      <c r="L5997" s="444">
        <f t="shared" ca="1" si="199"/>
        <v>-3.0239071297515264E+16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-3.0239071297515264E+16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-125996130406313.58</v>
      </c>
      <c r="L5998" s="444">
        <f t="shared" ca="1" si="199"/>
        <v>-3.0365067427921576E+16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-3.0365067427921576E+16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-126521114283006.56</v>
      </c>
      <c r="L5999" s="444">
        <f t="shared" ca="1" si="199"/>
        <v>-3.0491588542204584E+16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-3.0491588542204584E+16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-127048285592519.08</v>
      </c>
      <c r="L6000" s="444">
        <f t="shared" ca="1" si="199"/>
        <v>-3.0618636827797104E+16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-3.0618636827797104E+16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-127577653449154.59</v>
      </c>
      <c r="L6001" s="444">
        <f t="shared" ca="1" si="199"/>
        <v>-3.074621448124626E+16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-3.074621448124626E+16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-128109227005192.75</v>
      </c>
      <c r="L6002" s="444">
        <f t="shared" ca="1" si="199"/>
        <v>-3.0874323708251452E+16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-3.0874323708251452E+16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-128643015451047.7</v>
      </c>
      <c r="L6003" s="444">
        <f t="shared" ca="1" si="199"/>
        <v>-3.10029667237025E+16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-3.10029667237025E+16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-129179028015427.09</v>
      </c>
      <c r="L6004" s="444">
        <f t="shared" ca="1" si="199"/>
        <v>-3.1132145751717928E+16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-3.1132145751717928E+16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-129717273965491.38</v>
      </c>
      <c r="L6005" s="444">
        <f t="shared" ca="1" si="199"/>
        <v>-3.126186302568342E+16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-3.126186302568342E+16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-130257762607014.25</v>
      </c>
      <c r="L6006" s="444">
        <f t="shared" ca="1" si="199"/>
        <v>-3.1392120788290436E+16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-3.1392120788290436E+16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-130800503284543.48</v>
      </c>
      <c r="L6007" s="444">
        <f t="shared" ca="1" si="199"/>
        <v>-3.152292129157498E+16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-3.152292129157498E+16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-131345505381562.42</v>
      </c>
      <c r="L6008" s="444">
        <f t="shared" ca="1" si="199"/>
        <v>-3.1654266796956544E+16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-3.1654266796956544E+16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-131892778320652.27</v>
      </c>
      <c r="L6009" s="444">
        <f t="shared" ca="1" si="199"/>
        <v>-3.1786159575277196E+16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-3.1786159575277196E+16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-132442331563655</v>
      </c>
      <c r="L6010" s="444">
        <f t="shared" ca="1" si="199"/>
        <v>-3.1918601906840852E+16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-3.1918601906840852E+16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-132994174611836.89</v>
      </c>
      <c r="L6011" s="444">
        <f t="shared" ca="1" si="199"/>
        <v>-3.2051596081452688E+16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-3.2051596081452688E+16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-133548317006052.88</v>
      </c>
      <c r="L6012" s="444">
        <f t="shared" ca="1" si="199"/>
        <v>-3.218514439845874E+16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-3.218514439845874E+16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-134104768326911.44</v>
      </c>
      <c r="L6013" s="444">
        <f t="shared" ca="1" si="199"/>
        <v>-3.2319249166785652E+16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-3.2319249166785652E+16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-134663538194940.23</v>
      </c>
      <c r="L6014" s="444">
        <f t="shared" ca="1" si="199"/>
        <v>-3.2453912704980592E+16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-3.2453912704980592E+16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-135224636270752.47</v>
      </c>
      <c r="L6015" s="444">
        <f t="shared" ca="1" si="199"/>
        <v>-3.2589137341251344E+16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-3.2589137341251344E+16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-135788072255213.92</v>
      </c>
      <c r="L6016" s="444">
        <f t="shared" ca="1" si="199"/>
        <v>-3.2724925413506556E+16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-3.2724925413506556E+16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-136353855889610.64</v>
      </c>
      <c r="L6017" s="444">
        <f t="shared" ca="1" si="199"/>
        <v>-3.2861279269396168E+16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-3.2861279269396168E+16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-136921996955817.36</v>
      </c>
      <c r="L6018" s="444">
        <f t="shared" ca="1" si="199"/>
        <v>-3.2998201266351984E+16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-3.2998201266351984E+16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-137492505276466.59</v>
      </c>
      <c r="L6019" s="444">
        <f t="shared" ca="1" si="199"/>
        <v>-3.3135693771628452E+16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-3.3135693771628452E+16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-138065390715118.53</v>
      </c>
      <c r="L6020" s="444">
        <f t="shared" ca="1" si="199"/>
        <v>-3.3273759162343572E+16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-3.3273759162343572E+16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-138640663176431.55</v>
      </c>
      <c r="L6021" s="444">
        <f t="shared" ca="1" si="199"/>
        <v>-3.3412399825520004E+16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-3.3412399825520004E+16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-139218332606333.34</v>
      </c>
      <c r="L6022" s="444">
        <f t="shared" ca="1" si="199"/>
        <v>-3.3551618158126336E+16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-3.3551618158126336E+16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-139798408992193.06</v>
      </c>
      <c r="L6023" s="444">
        <f t="shared" ca="1" si="199"/>
        <v>-3.3691416567118528E+16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-3.3691416567118528E+16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-140380902362993.86</v>
      </c>
      <c r="L6024" s="444">
        <f t="shared" ca="1" si="199"/>
        <v>-3.383179746948152E+16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-3.383179746948152E+16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-140965822789506.34</v>
      </c>
      <c r="L6025" s="444">
        <f t="shared" ca="1" si="199"/>
        <v>-3.3972763292271028E+16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-3.3972763292271028E+16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-141553180384462.63</v>
      </c>
      <c r="L6026" s="444">
        <f t="shared" ca="1" si="199"/>
        <v>-3.4114316472655492E+16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-3.4114316472655492E+16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-142142985302731.22</v>
      </c>
      <c r="L6027" s="444">
        <f t="shared" ca="1" si="199"/>
        <v>-3.4256459457958224E+16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-3.4256459457958224E+16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-142735247741492.59</v>
      </c>
      <c r="L6028" s="444">
        <f t="shared" ca="1" si="199"/>
        <v>-3.4399194705699716E+16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-3.4399194705699716E+16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-143329977940415.47</v>
      </c>
      <c r="L6029" s="444">
        <f t="shared" ca="1" si="199"/>
        <v>-3.4542524683640132E+16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-3.4542524683640132E+16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-143927186181833.88</v>
      </c>
      <c r="L6030" s="444">
        <f t="shared" ca="1" si="199"/>
        <v>-3.4686451869821964E+16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-3.4686451869821964E+16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-144526882790924.84</v>
      </c>
      <c r="L6031" s="444">
        <f t="shared" ca="1" si="199"/>
        <v>-3.4830978752612888E+16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-3.4830978752612888E+16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-145129078135887.06</v>
      </c>
      <c r="L6032" s="444">
        <f t="shared" ca="1" si="199"/>
        <v>-3.4976107830748776E+16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-3.4976107830748776E+16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-145733782628119.91</v>
      </c>
      <c r="L6033" s="444">
        <f t="shared" ca="1" si="199"/>
        <v>-3.5121841613376896E+16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-3.5121841613376896E+16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-146341006722403.75</v>
      </c>
      <c r="L6034" s="444">
        <f t="shared" ca="1" si="199"/>
        <v>-3.52681826200993E+16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-3.52681826200993E+16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-146950760917080.41</v>
      </c>
      <c r="L6035" s="444">
        <f t="shared" ca="1" si="199"/>
        <v>-3.541513338101638E+16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-3.541513338101638E+16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-147563055754234.91</v>
      </c>
      <c r="L6036" s="444">
        <f t="shared" ca="1" si="199"/>
        <v>-3.5562696436770616E+16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-3.5562696436770616E+16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-148177901819877.59</v>
      </c>
      <c r="L6037" s="444">
        <f t="shared" ca="1" si="199"/>
        <v>-3.5710874338590492E+16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-3.5710874338590492E+16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-148795309744127.06</v>
      </c>
      <c r="L6038" s="444">
        <f t="shared" ca="1" si="199"/>
        <v>-3.585966964833462E+16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-3.585966964833462E+16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-149415290201394.25</v>
      </c>
      <c r="L6039" s="444">
        <f t="shared" ca="1" si="199"/>
        <v>-3.6009084938536016E+16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-3.6009084938536016E+16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-150037853910566.72</v>
      </c>
      <c r="L6040" s="444">
        <f t="shared" ca="1" si="199"/>
        <v>-3.6159122792446584E+16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-3.6159122792446584E+16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-150663011635194.09</v>
      </c>
      <c r="L6041" s="444">
        <f t="shared" ca="1" si="199"/>
        <v>-3.6309785804081776E+16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-3.6309785804081776E+16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-151290774183674.06</v>
      </c>
      <c r="L6042" s="444">
        <f t="shared" ca="1" si="199"/>
        <v>-3.6461076578265448E+16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-3.6461076578265448E+16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-151921152409439.38</v>
      </c>
      <c r="L6043" s="444">
        <f t="shared" ca="1" si="199"/>
        <v>-3.6612997730674888E+16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-3.6612997730674888E+16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-152554157211145.38</v>
      </c>
      <c r="L6044" s="444">
        <f t="shared" ca="1" si="199"/>
        <v>-3.6765551887886032E+16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-3.6765551887886032E+16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-153189799532858.47</v>
      </c>
      <c r="L6045" s="444">
        <f t="shared" ca="1" si="199"/>
        <v>-3.6918741687418888E+16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-3.6918741687418888E+16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-153828090364245.38</v>
      </c>
      <c r="L6046" s="444">
        <f t="shared" ca="1" si="199"/>
        <v>-3.7072569777783136E+16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-3.7072569777783136E+16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-154469040740763.06</v>
      </c>
      <c r="L6047" s="444">
        <f t="shared" ca="1" si="199"/>
        <v>-3.7227038818523896E+16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-3.7227038818523896E+16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-155112661743849.56</v>
      </c>
      <c r="L6048" s="444">
        <f t="shared" ca="1" si="199"/>
        <v>-3.7382151480267744E+16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-3.7382151480267744E+16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-155758964501115.59</v>
      </c>
      <c r="L6049" s="444">
        <f t="shared" ca="1" si="199"/>
        <v>-3.7537910444768856E+16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-3.7537910444768856E+16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-156407960186536.91</v>
      </c>
      <c r="L6050" s="444">
        <f t="shared" ca="1" si="199"/>
        <v>-3.7694318404955392E+16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-3.7694318404955392E+16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-157059660020647.47</v>
      </c>
      <c r="L6051" s="444">
        <f t="shared" ca="1" si="199"/>
        <v>-3.785137806497604E+16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-3.785137806497604E+16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-157714075270733.5</v>
      </c>
      <c r="L6052" s="444">
        <f t="shared" ca="1" si="199"/>
        <v>-3.8009092140246776E+16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-3.8009092140246776E+16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-158371217251028.22</v>
      </c>
      <c r="L6053" s="444">
        <f t="shared" ca="1" si="199"/>
        <v>-3.8167463357497808E+16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-3.8167463357497808E+16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-159031097322907.53</v>
      </c>
      <c r="L6054" s="444">
        <f t="shared" ca="1" si="199"/>
        <v>-3.8326494454820712E+16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-3.8326494454820712E+16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-159693726895086.31</v>
      </c>
      <c r="L6055" s="444">
        <f t="shared" ca="1" si="199"/>
        <v>-3.84861881817158E+16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-3.84861881817158E+16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-160359117423815.84</v>
      </c>
      <c r="L6056" s="444">
        <f t="shared" ca="1" si="199"/>
        <v>-3.8646547299139616E+16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-3.8646547299139616E+16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-161027280413081.72</v>
      </c>
      <c r="L6057" s="444">
        <f t="shared" ca="1" si="199"/>
        <v>-3.8807574579552696E+16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-3.8807574579552696E+16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-161698227414802.91</v>
      </c>
      <c r="L6058" s="444">
        <f t="shared" ca="1" si="199"/>
        <v>-3.8969272806967496E+16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-3.8969272806967496E+16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-162371970029031.22</v>
      </c>
      <c r="L6059" s="444">
        <f t="shared" ca="1" si="199"/>
        <v>-3.9131644776996528E+16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-3.9131644776996528E+16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-163048519904152.19</v>
      </c>
      <c r="L6060" s="444">
        <f t="shared" ca="1" si="199"/>
        <v>-3.929469329690068E+16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-3.929469329690068E+16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-163727888737086.16</v>
      </c>
      <c r="L6061" s="444">
        <f t="shared" ca="1" si="199"/>
        <v>-3.9458421185637768E+16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-3.9458421185637768E+16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-164410088273490.69</v>
      </c>
      <c r="L6062" s="444">
        <f t="shared" ca="1" si="199"/>
        <v>-3.9622831273911256E+16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-3.9622831273911256E+16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-165095130307963.56</v>
      </c>
      <c r="L6063" s="444">
        <f t="shared" ca="1" si="199"/>
        <v>-3.9787926404219216E+16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-3.9787926404219216E+16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-165783026684246.72</v>
      </c>
      <c r="L6064" s="444">
        <f t="shared" ca="1" si="199"/>
        <v>-3.9953709430903464E+16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-3.9953709430903464E+16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-166473789295431.09</v>
      </c>
      <c r="L6065" s="444">
        <f t="shared" ca="1" si="199"/>
        <v>-4.0120183220198896E+16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-4.0120183220198896E+16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-167167430084162.06</v>
      </c>
      <c r="L6066" s="444">
        <f t="shared" ca="1" si="199"/>
        <v>-4.0287350650283056E+16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-4.0287350650283056E+16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-167863961042846.06</v>
      </c>
      <c r="L6067" s="444">
        <f t="shared" ca="1" si="199"/>
        <v>-4.0455214611325904E+16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-4.0455214611325904E+16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-168563394213857.94</v>
      </c>
      <c r="L6068" s="444">
        <f t="shared" ca="1" si="199"/>
        <v>-4.062377800553976E+16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-4.062377800553976E+16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-169265741689749</v>
      </c>
      <c r="L6069" s="444">
        <f t="shared" ca="1" si="199"/>
        <v>-4.0793043747229512E+16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-4.0793043747229512E+16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-169971015613456.31</v>
      </c>
      <c r="L6070" s="444">
        <f t="shared" ca="1" si="199"/>
        <v>-4.0963014762842968E+16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-4.0963014762842968E+16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-170679228178512.38</v>
      </c>
      <c r="L6071" s="444">
        <f t="shared" ca="1" si="199"/>
        <v>-4.113369399102148E+16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-4.113369399102148E+16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-171390391629256.16</v>
      </c>
      <c r="L6072" s="444">
        <f t="shared" ca="1" si="199"/>
        <v>-4.1305084382650736E+16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-4.1305084382650736E+16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-172104518261044.72</v>
      </c>
      <c r="L6073" s="444">
        <f t="shared" ca="1" si="199"/>
        <v>-4.1477188900911784E+16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-4.1477188900911784E+16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-172821620420465.75</v>
      </c>
      <c r="L6074" s="444">
        <f t="shared" ca="1" si="199"/>
        <v>-4.1650010521332248E+16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-4.1650010521332248E+16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-173541710505551.03</v>
      </c>
      <c r="L6075" s="444">
        <f t="shared" ca="1" si="199"/>
        <v>-4.18235522318378E+16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-4.18235522318378E+16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-174264800965990.84</v>
      </c>
      <c r="L6076" s="444">
        <f t="shared" ca="1" si="199"/>
        <v>-4.1997817032803792E+16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-4.1997817032803792E+16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-174990904303349.13</v>
      </c>
      <c r="L6077" s="444">
        <f t="shared" ca="1" si="199"/>
        <v>-4.2172807937107144E+16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-4.2172807937107144E+16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-175720033071279.75</v>
      </c>
      <c r="L6078" s="444">
        <f t="shared" ca="1" si="199"/>
        <v>-4.2348527970178424E+16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-4.2348527970178424E+16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-176452199875743.44</v>
      </c>
      <c r="L6079" s="444">
        <f t="shared" ca="1" si="199"/>
        <v>-4.2524980170054168E+16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-4.2524980170054168E+16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-177187417375225.69</v>
      </c>
      <c r="L6080" s="444">
        <f t="shared" ca="1" si="199"/>
        <v>-4.2702167587429392E+16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-4.2702167587429392E+16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-177925698280955.81</v>
      </c>
      <c r="L6081" s="444">
        <f t="shared" ca="1" si="199"/>
        <v>-4.2880093285710344E+16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-4.2880093285710344E+16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-178667055357126.44</v>
      </c>
      <c r="L6082" s="444">
        <f t="shared" ca="1" si="199"/>
        <v>-4.3058760341067472E+16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-4.3058760341067472E+16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-179411501421114.47</v>
      </c>
      <c r="L6083" s="444">
        <f t="shared" ca="1" si="199"/>
        <v>-4.3238171842488584E+16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-4.3238171842488584E+16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-180159049343702.44</v>
      </c>
      <c r="L6084" s="444">
        <f t="shared" ca="1" si="199"/>
        <v>-4.3418330891832288E+16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-4.3418330891832288E+16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-180909712049301.19</v>
      </c>
      <c r="L6085" s="444">
        <f t="shared" ca="1" si="199"/>
        <v>-4.3599240603881592E+16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-4.3599240603881592E+16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-181663502516173.31</v>
      </c>
      <c r="L6086" s="444">
        <f t="shared" ca="1" si="199"/>
        <v>-4.3780904106397768E+16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-4.3780904106397768E+16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-182420433776657.38</v>
      </c>
      <c r="L6087" s="444">
        <f t="shared" ca="1" si="199"/>
        <v>-4.3963324540174424E+16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-4.3963324540174424E+16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-183180518917393.44</v>
      </c>
      <c r="L6088" s="444">
        <f t="shared" ca="1" si="199"/>
        <v>-4.4146505059091816E+16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-4.4146505059091816E+16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-183943771079549.22</v>
      </c>
      <c r="L6089" s="444">
        <f t="shared" ca="1" si="199"/>
        <v>-4.4330448830171368E+16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-4.4330448830171368E+16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-184710203459047.38</v>
      </c>
      <c r="L6090" s="444">
        <f t="shared" ca="1" si="199"/>
        <v>-4.4515159033630416E+16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-4.4515159033630416E+16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-185479829306793.41</v>
      </c>
      <c r="L6091" s="444">
        <f t="shared" ca="1" si="199"/>
        <v>-4.4700638862937208E+16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-4.4700638862937208E+16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-186252661928905.03</v>
      </c>
      <c r="L6092" s="444">
        <f t="shared" ca="1" si="199"/>
        <v>-4.4886891524866112E+16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-4.4886891524866112E+16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-187028714686942.13</v>
      </c>
      <c r="L6093" s="444">
        <f t="shared" ca="1" si="199"/>
        <v>-4.5073920239553056E+16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-4.5073920239553056E+16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-187808000998137.72</v>
      </c>
      <c r="L6094" s="444">
        <f t="shared" ca="1" si="199"/>
        <v>-4.5261728240551192E+16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-4.5261728240551192E+16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-188590534335629.97</v>
      </c>
      <c r="L6095" s="444">
        <f t="shared" ca="1" si="199"/>
        <v>-4.5450318774886824E+16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-4.5450318774886824E+16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-189376328228695.09</v>
      </c>
      <c r="L6096" s="444">
        <f t="shared" ca="1" si="199"/>
        <v>-4.563969510311552E+16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-4.563969510311552E+16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-190165396262981.34</v>
      </c>
      <c r="L6097" s="444">
        <f t="shared" ca="1" si="199"/>
        <v>-4.5829860499378504E+16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-4.5829860499378504E+16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-190957752080743.75</v>
      </c>
      <c r="L6098" s="444">
        <f t="shared" ca="1" si="199"/>
        <v>-4.6020818251459248E+16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-4.6020818251459248E+16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-191753409381080.19</v>
      </c>
      <c r="L6099" s="444">
        <f t="shared" ca="1" si="199"/>
        <v>-4.6212571660840328E+16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-4.6212571660840328E+16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-192552381920168.03</v>
      </c>
      <c r="L6100" s="444">
        <f t="shared" ca="1" si="199"/>
        <v>-4.6405124042760496E+16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-4.6405124042760496E+16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-193354683511502.06</v>
      </c>
      <c r="L6101" s="444">
        <f t="shared" ca="1" si="199"/>
        <v>-4.6598478726272E+16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-4.6598478726272E+16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-194160328026133.34</v>
      </c>
      <c r="L6102" s="444">
        <f t="shared" ca="1" si="199"/>
        <v>-4.6792639054298136E+16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-4.6792639054298136E+16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-194969329392908.91</v>
      </c>
      <c r="L6103" s="444">
        <f t="shared" ca="1" si="199"/>
        <v>-4.6987608383691048E+16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-4.6987608383691048E+16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-195781701598712.69</v>
      </c>
      <c r="L6104" s="444">
        <f t="shared" ca="1" si="199"/>
        <v>-4.718339008528976E+16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-4.718339008528976E+16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-196597458688707.34</v>
      </c>
      <c r="L6105" s="444">
        <f t="shared" ca="1" si="199"/>
        <v>-4.7379987543978464E+16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-4.7379987543978464E+16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-197416614766576.94</v>
      </c>
      <c r="L6106" s="444">
        <f t="shared" ca="1" si="199"/>
        <v>-4.757740415874504E+16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-4.757740415874504E+16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-198239183994771</v>
      </c>
      <c r="L6107" s="444">
        <f t="shared" ca="1" si="199"/>
        <v>-4.7775643342739808E+16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-4.7775643342739808E+16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-199065180594749.19</v>
      </c>
      <c r="L6108" s="444">
        <f t="shared" ca="1" si="199"/>
        <v>-4.797470852333456E+16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-4.797470852333456E+16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-199894618847227.34</v>
      </c>
      <c r="L6109" s="444">
        <f t="shared" ca="1" si="199"/>
        <v>-4.8174603142181784E+16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-4.8174603142181784E+16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-200727513092424.09</v>
      </c>
      <c r="L6110" s="444">
        <f t="shared" ca="1" si="199"/>
        <v>-4.8375330655274208E+16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-4.8375330655274208E+16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-201563877730309.19</v>
      </c>
      <c r="L6111" s="444">
        <f t="shared" ca="1" si="199"/>
        <v>-4.857689453300452E+16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-4.857689453300452E+16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-202403727220852.16</v>
      </c>
      <c r="L6112" s="444">
        <f t="shared" ca="1" si="199"/>
        <v>-4.8779298260225376E+16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-4.8779298260225376E+16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-203247076084272.41</v>
      </c>
      <c r="L6113" s="444">
        <f t="shared" ca="1" si="199"/>
        <v>-4.8982545336309648E+16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-4.8982545336309648E+16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-204093938901290.19</v>
      </c>
      <c r="L6114" s="444">
        <f t="shared" ca="1" si="199"/>
        <v>-4.9186639275210936E+16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-4.9186639275210936E+16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-204944330313378.91</v>
      </c>
      <c r="L6115" s="444">
        <f t="shared" ca="1" si="199"/>
        <v>-4.9391583605524312E+16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-4.9391583605524312E+16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-205798265023017.97</v>
      </c>
      <c r="L6116" s="444">
        <f t="shared" ca="1" si="199"/>
        <v>-4.9597381870547328E+16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-4.9597381870547328E+16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-206655757793947.19</v>
      </c>
      <c r="L6117" s="444">
        <f t="shared" ca="1" si="199"/>
        <v>-4.9804037628341272E+16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-4.9804037628341272E+16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-207516823451421.97</v>
      </c>
      <c r="L6118" s="444">
        <f t="shared" ca="1" si="199"/>
        <v>-5.0011554451792696E+16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-5.0011554451792696E+16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-208381476882469.56</v>
      </c>
      <c r="L6119" s="444">
        <f t="shared" ca="1" si="199"/>
        <v>-5.0219935928675168E+16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-5.0219935928675168E+16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-209249733036146.53</v>
      </c>
      <c r="L6120" s="444">
        <f t="shared" ca="1" si="199"/>
        <v>-5.0429185661711312E+16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-5.0429185661711312E+16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-210121606923797.13</v>
      </c>
      <c r="L6121" s="444">
        <f t="shared" ca="1" si="199"/>
        <v>-5.0639307268635112E+16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-5.0639307268635112E+16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-210997113619312.97</v>
      </c>
      <c r="L6122" s="444">
        <f t="shared" ca="1" si="199"/>
        <v>-5.0850304382254424E+16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-5.0850304382254424E+16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-211876268259393.44</v>
      </c>
      <c r="L6123" s="444">
        <f t="shared" ca="1" si="199"/>
        <v>-5.1062180650513816E+16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-5.1062180650513816E+16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-212759086043807.56</v>
      </c>
      <c r="L6124" s="444">
        <f t="shared" ca="1" si="199"/>
        <v>-5.1274939736557624E+16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-5.1274939736557624E+16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-213645582235656.75</v>
      </c>
      <c r="L6125" s="444">
        <f t="shared" ca="1" si="199"/>
        <v>-5.148858531879328E+16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-5.148858531879328E+16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-214535772161638.66</v>
      </c>
      <c r="L6126" s="444">
        <f t="shared" ca="1" si="199"/>
        <v>-5.170312109095492E+16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-5.170312109095492E+16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-215429671212312.16</v>
      </c>
      <c r="L6127" s="444">
        <f t="shared" ca="1" si="199"/>
        <v>-5.1918550762167232E+16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-5.1918550762167232E+16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-216327294842363.47</v>
      </c>
      <c r="L6128" s="444">
        <f t="shared" ref="L6128:L6250" ca="1" si="204">I6128-J6128+K6128</f>
        <v>-5.2134878057009592E+16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-5.2134878057009592E+16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-217228658570873.31</v>
      </c>
      <c r="L6129" s="444">
        <f t="shared" ca="1" si="204"/>
        <v>-5.2352106715580464E+16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-5.2352106715580464E+16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-218133777981585.25</v>
      </c>
      <c r="L6130" s="444">
        <f t="shared" ca="1" si="204"/>
        <v>-5.2570240493562048E+16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-5.2570240493562048E+16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-219042668723175.19</v>
      </c>
      <c r="L6131" s="444">
        <f t="shared" ca="1" si="204"/>
        <v>-5.2789283162285224E+16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-5.2789283162285224E+16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-219955346509521.75</v>
      </c>
      <c r="L6132" s="444">
        <f t="shared" ca="1" si="204"/>
        <v>-5.3009238508794744E+16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-5.3009238508794744E+16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-220871827119978.09</v>
      </c>
      <c r="L6133" s="444">
        <f t="shared" ca="1" si="204"/>
        <v>-5.323011033591472E+16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-5.323011033591472E+16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-221792126399644.66</v>
      </c>
      <c r="L6134" s="444">
        <f t="shared" ca="1" si="204"/>
        <v>-5.3451902462314368E+16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-5.3451902462314368E+16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-222716260259643.19</v>
      </c>
      <c r="L6135" s="444">
        <f t="shared" ca="1" si="204"/>
        <v>-5.3674618722574008E+16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-5.3674618722574008E+16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-223644244677391.69</v>
      </c>
      <c r="L6136" s="444">
        <f t="shared" ca="1" si="204"/>
        <v>-5.38982629672514E+16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-5.38982629672514E+16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-224576095696880.84</v>
      </c>
      <c r="L6137" s="444">
        <f t="shared" ca="1" si="204"/>
        <v>-5.412283906294828E+16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-5.412283906294828E+16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-225511829428951.16</v>
      </c>
      <c r="L6138" s="444">
        <f t="shared" ca="1" si="204"/>
        <v>-5.4348350892377232E+16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-5.4348350892377232E+16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-226451462051571.78</v>
      </c>
      <c r="L6139" s="444">
        <f t="shared" ca="1" si="204"/>
        <v>-5.45748023544288E+16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-5.45748023544288E+16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-227395009810120</v>
      </c>
      <c r="L6140" s="444">
        <f t="shared" ca="1" si="204"/>
        <v>-5.480219736423892E+16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-5.480219736423892E+16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-228342489017662.16</v>
      </c>
      <c r="L6141" s="444">
        <f t="shared" ca="1" si="204"/>
        <v>-5.5030539853256584E+16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-5.5030539853256584E+16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-229293916055235.75</v>
      </c>
      <c r="L6142" s="444">
        <f t="shared" ca="1" si="204"/>
        <v>-5.5259833769311816E+16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-5.5259833769311816E+16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-230249307372132.56</v>
      </c>
      <c r="L6143" s="444">
        <f t="shared" ca="1" si="204"/>
        <v>-5.5490083076683952E+16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-5.5490083076683952E+16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-231208679486183.13</v>
      </c>
      <c r="L6144" s="444">
        <f t="shared" ca="1" si="204"/>
        <v>-5.5721291756170136E+16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-5.5721291756170136E+16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-232172048984042.22</v>
      </c>
      <c r="L6145" s="444">
        <f t="shared" ca="1" si="204"/>
        <v>-5.5953463805154176E+16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-5.5953463805154176E+16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-233139432521475.72</v>
      </c>
      <c r="L6146" s="444">
        <f t="shared" ca="1" si="204"/>
        <v>-5.6186603237675648E+16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-5.6186603237675648E+16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-234110846823648.56</v>
      </c>
      <c r="L6147" s="444">
        <f t="shared" ca="1" si="204"/>
        <v>-5.6420714084499296E+16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-5.6420714084499296E+16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-235086308685413.75</v>
      </c>
      <c r="L6148" s="444">
        <f t="shared" ca="1" si="204"/>
        <v>-5.6655800393184712E+16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-5.6655800393184712E+16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-236065834971602.97</v>
      </c>
      <c r="L6149" s="444">
        <f t="shared" ca="1" si="204"/>
        <v>-5.6891866228156312E+16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-5.6891866228156312E+16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-237049442617318</v>
      </c>
      <c r="L6150" s="444">
        <f t="shared" ca="1" si="204"/>
        <v>-5.7128915670773632E+16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-5.7128915670773632E+16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-238037148628223.47</v>
      </c>
      <c r="L6151" s="444">
        <f t="shared" ca="1" si="204"/>
        <v>-5.7366952819401856E+16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-5.7366952819401856E+16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-239028970080841.09</v>
      </c>
      <c r="L6152" s="444">
        <f t="shared" ca="1" si="204"/>
        <v>-5.7605981789482696E+16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-5.7605981789482696E+16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-240024924122844.56</v>
      </c>
      <c r="L6153" s="444">
        <f t="shared" ca="1" si="204"/>
        <v>-5.7846006713605544E+16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-5.7846006713605544E+16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-241025027973356.47</v>
      </c>
      <c r="L6154" s="444">
        <f t="shared" ca="1" si="204"/>
        <v>-5.8087031741578904E+16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-5.8087031741578904E+16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-242029298923245.44</v>
      </c>
      <c r="L6155" s="444">
        <f t="shared" ca="1" si="204"/>
        <v>-5.8329061040502152E+16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-5.8329061040502152E+16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-243037754335425.63</v>
      </c>
      <c r="L6156" s="444">
        <f t="shared" ca="1" si="204"/>
        <v>-5.8572098794837576E+16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-5.8572098794837576E+16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-244050411645156.59</v>
      </c>
      <c r="L6157" s="444">
        <f t="shared" ca="1" si="204"/>
        <v>-5.8816149206482736E+16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-5.8816149206482736E+16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-245067288360344.72</v>
      </c>
      <c r="L6158" s="444">
        <f t="shared" ca="1" si="204"/>
        <v>-5.906121649484308E+16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-5.906121649484308E+16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-246088402061846.16</v>
      </c>
      <c r="L6159" s="444">
        <f t="shared" ca="1" si="204"/>
        <v>-5.9307304896904928E+16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-5.9307304896904928E+16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-247113770403770.56</v>
      </c>
      <c r="L6160" s="444">
        <f t="shared" ca="1" si="204"/>
        <v>-5.9554418667308696E+16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-5.9554418667308696E+16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-248143411113786.25</v>
      </c>
      <c r="L6161" s="444">
        <f t="shared" ca="1" si="204"/>
        <v>-5.980256207842248E+16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-5.980256207842248E+16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-249177341993427</v>
      </c>
      <c r="L6162" s="444">
        <f t="shared" ca="1" si="204"/>
        <v>-6.0051739420415904E+16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-6.0051739420415904E+16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-250215580918399.59</v>
      </c>
      <c r="L6163" s="444">
        <f t="shared" ca="1" si="204"/>
        <v>-6.0301955001334304E+16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-6.0301955001334304E+16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-251258145838892.94</v>
      </c>
      <c r="L6164" s="444">
        <f t="shared" ca="1" si="204"/>
        <v>-6.05532131471732E+16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-6.05532131471732E+16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-252305054779888.34</v>
      </c>
      <c r="L6165" s="444">
        <f t="shared" ca="1" si="204"/>
        <v>-6.0805518201953088E+16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-6.0805518201953088E+16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-253356325841471.19</v>
      </c>
      <c r="L6166" s="444">
        <f t="shared" ca="1" si="204"/>
        <v>-6.105887452779456E+16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-6.105887452779456E+16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-254411977199144</v>
      </c>
      <c r="L6167" s="444">
        <f t="shared" ca="1" si="204"/>
        <v>-6.1313286504993704E+16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-6.1313286504993704E+16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-255472027104140.44</v>
      </c>
      <c r="L6168" s="444">
        <f t="shared" ca="1" si="204"/>
        <v>-6.1568758532097848E+16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-6.1568758532097848E+16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-256536493883741.03</v>
      </c>
      <c r="L6169" s="444">
        <f t="shared" ca="1" si="204"/>
        <v>-6.1825295025981592E+16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-6.1825295025981592E+16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-257605395941590</v>
      </c>
      <c r="L6170" s="444">
        <f t="shared" ca="1" si="204"/>
        <v>-6.2082900421923184E+16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-6.2082900421923184E+16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-258678751758013.25</v>
      </c>
      <c r="L6171" s="444">
        <f t="shared" ca="1" si="204"/>
        <v>-6.23415791736812E+16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-6.23415791736812E+16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-259756579890338.34</v>
      </c>
      <c r="L6172" s="444">
        <f t="shared" ca="1" si="204"/>
        <v>-6.2601335753571536E+16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-6.2601335753571536E+16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-260838898973214.72</v>
      </c>
      <c r="L6173" s="444">
        <f t="shared" ca="1" si="204"/>
        <v>-6.2862174652544752E+16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-6.2862174652544752E+16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-261925727718936.47</v>
      </c>
      <c r="L6174" s="444">
        <f t="shared" ca="1" si="204"/>
        <v>-6.3124100380263688E+16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-6.3124100380263688E+16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-263017084917765.38</v>
      </c>
      <c r="L6175" s="444">
        <f t="shared" ca="1" si="204"/>
        <v>-6.3387117465181456E+16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-6.3387117465181456E+16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-264112989438256.03</v>
      </c>
      <c r="L6176" s="444">
        <f t="shared" ca="1" si="204"/>
        <v>-6.3651230454619712E+16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-6.3651230454619712E+16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-265213460227582.13</v>
      </c>
      <c r="L6177" s="444">
        <f t="shared" ca="1" si="204"/>
        <v>-6.3916443914847296E+16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-6.3916443914847296E+16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-266318516311863.75</v>
      </c>
      <c r="L6178" s="444">
        <f t="shared" ca="1" si="204"/>
        <v>-6.418276243115916E+16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-6.418276243115916E+16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-267428176796496.47</v>
      </c>
      <c r="L6179" s="444">
        <f t="shared" ca="1" si="204"/>
        <v>-6.4450190607955656E+16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-6.4450190607955656E+16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-268542460866481.94</v>
      </c>
      <c r="L6180" s="444">
        <f t="shared" ca="1" si="204"/>
        <v>-6.4718733068822136E+16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-6.4718733068822136E+16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-269661387786758.88</v>
      </c>
      <c r="L6181" s="444">
        <f t="shared" ca="1" si="204"/>
        <v>-6.4988394456608896E+16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-6.4988394456608896E+16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-270784976902537.06</v>
      </c>
      <c r="L6182" s="444">
        <f t="shared" ca="1" si="204"/>
        <v>-6.5259179433511432E+16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-6.5259179433511432E+16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-271913247639631</v>
      </c>
      <c r="L6183" s="444">
        <f t="shared" ca="1" si="204"/>
        <v>-6.5531092681151064E+16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-6.5531092681151064E+16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-273046219504796.09</v>
      </c>
      <c r="L6184" s="444">
        <f t="shared" ca="1" si="204"/>
        <v>-6.5804138900655864E+16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-6.5804138900655864E+16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-274183912086066.13</v>
      </c>
      <c r="L6185" s="444">
        <f t="shared" ca="1" si="204"/>
        <v>-6.6078322812741928E+16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-6.6078322812741928E+16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-275326345053091.41</v>
      </c>
      <c r="L6186" s="444">
        <f t="shared" ca="1" si="204"/>
        <v>-6.6353649157795016E+16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-6.6353649157795016E+16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-276473538157479.22</v>
      </c>
      <c r="L6187" s="444">
        <f t="shared" ca="1" si="204"/>
        <v>-6.6630122695952496E+16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-6.6630122695952496E+16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-277625511233135.41</v>
      </c>
      <c r="L6188" s="444">
        <f t="shared" ca="1" si="204"/>
        <v>-6.6907748207185632E+16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-6.6907748207185632E+16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-278782284196606.78</v>
      </c>
      <c r="L6189" s="444">
        <f t="shared" ca="1" si="204"/>
        <v>-6.718653049138224E+16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-6.718653049138224E+16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-279943877047426.03</v>
      </c>
      <c r="L6190" s="444">
        <f t="shared" ca="1" si="204"/>
        <v>-6.7466474368429664E+16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-6.7466474368429664E+16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-281110309868456.97</v>
      </c>
      <c r="L6191" s="444">
        <f t="shared" ca="1" si="204"/>
        <v>-6.774758467829812E+16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-6.774758467829812E+16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-282281602826242.13</v>
      </c>
      <c r="L6192" s="444">
        <f t="shared" ca="1" si="204"/>
        <v>-6.802986628112436E+16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-6.802986628112436E+16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-283457776171351.5</v>
      </c>
      <c r="L6193" s="444">
        <f t="shared" ca="1" si="204"/>
        <v>-6.8313324057295712E+16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-6.8313324057295712E+16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-284638850238732.13</v>
      </c>
      <c r="L6194" s="444">
        <f t="shared" ca="1" si="204"/>
        <v>-6.8597962907534448E+16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-6.8597962907534448E+16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-285824845448060.19</v>
      </c>
      <c r="L6195" s="444">
        <f t="shared" ca="1" si="204"/>
        <v>-6.8883787752982512E+16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-6.8883787752982512E+16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-287015782304093.81</v>
      </c>
      <c r="L6196" s="444">
        <f t="shared" ca="1" si="204"/>
        <v>-6.9170803535286608E+16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-6.9170803535286608E+16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-288211681397027.5</v>
      </c>
      <c r="L6197" s="444">
        <f t="shared" ca="1" si="204"/>
        <v>-6.9459015216683632E+16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-6.9459015216683632E+16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-289412563402848.44</v>
      </c>
      <c r="L6198" s="444">
        <f t="shared" ca="1" si="204"/>
        <v>-6.974842778008648E+16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-6.974842778008648E+16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-290618449083693.69</v>
      </c>
      <c r="L6199" s="444">
        <f t="shared" ca="1" si="204"/>
        <v>-7.0039046229170176E+16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-7.0039046229170176E+16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-291829359288209</v>
      </c>
      <c r="L6200" s="444">
        <f t="shared" ca="1" si="204"/>
        <v>-7.0330875588458384E+16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-7.0330875588458384E+16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-293045314951909.94</v>
      </c>
      <c r="L6201" s="444">
        <f t="shared" ca="1" si="204"/>
        <v>-7.0623920903410296E+16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-7.0623920903410296E+16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-294266337097542.88</v>
      </c>
      <c r="L6202" s="444">
        <f t="shared" ca="1" si="204"/>
        <v>-7.091818724050784E+16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-7.091818724050784E+16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-295492446835449.31</v>
      </c>
      <c r="L6203" s="444">
        <f t="shared" ca="1" si="204"/>
        <v>-7.1213679687343288E+16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-7.1213679687343288E+16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-296723665363930.38</v>
      </c>
      <c r="L6204" s="444">
        <f t="shared" ca="1" si="204"/>
        <v>-7.1510403352707216E+16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-7.1510403352707216E+16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-297960013969613.38</v>
      </c>
      <c r="L6205" s="444">
        <f t="shared" ca="1" si="204"/>
        <v>-7.1808363366676832E+16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-7.1808363366676832E+16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-299201514027820.13</v>
      </c>
      <c r="L6206" s="444">
        <f t="shared" ca="1" si="204"/>
        <v>-7.2107564880704656E+16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-7.2107564880704656E+16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-300448187002936.06</v>
      </c>
      <c r="L6207" s="444">
        <f t="shared" ca="1" si="204"/>
        <v>-7.24080130677076E+16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-7.24080130677076E+16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-301700054448781.69</v>
      </c>
      <c r="L6208" s="444">
        <f t="shared" ca="1" si="204"/>
        <v>-7.2709713122156384E+16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-7.2709713122156384E+16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-302957138008984.94</v>
      </c>
      <c r="L6209" s="444">
        <f t="shared" ca="1" si="204"/>
        <v>-7.3012670260165376E+16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-7.3012670260165376E+16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-304219459417355.75</v>
      </c>
      <c r="L6210" s="444">
        <f t="shared" ca="1" si="204"/>
        <v>-7.3316889719582736E+16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-7.3316889719582736E+16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-305487040498261.38</v>
      </c>
      <c r="L6211" s="444">
        <f t="shared" ca="1" si="204"/>
        <v>-7.3622376760080992E+16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-7.3622376760080992E+16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-306759903167004.13</v>
      </c>
      <c r="L6212" s="444">
        <f t="shared" ca="1" si="204"/>
        <v>-7.3929136663248E+16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-7.3929136663248E+16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-308038069430200</v>
      </c>
      <c r="L6213" s="444">
        <f t="shared" ca="1" si="204"/>
        <v>-7.4237174732678208E+16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-7.4237174732678208E+16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-309321561386159.19</v>
      </c>
      <c r="L6214" s="444">
        <f t="shared" ca="1" si="204"/>
        <v>-7.4546496294064368E+16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-7.4546496294064368E+16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-310610401225268.19</v>
      </c>
      <c r="L6215" s="444">
        <f t="shared" ca="1" si="204"/>
        <v>-7.4857106695289632E+16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-7.4857106695289632E+16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-311904611230373.44</v>
      </c>
      <c r="L6216" s="444">
        <f t="shared" ca="1" si="204"/>
        <v>-7.516901130652E+16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-7.516901130652E+16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-313204213777166.69</v>
      </c>
      <c r="L6217" s="444">
        <f t="shared" ca="1" si="204"/>
        <v>-7.5482215520297168E+16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-7.5482215520297168E+16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-314509231334571.5</v>
      </c>
      <c r="L6218" s="444">
        <f t="shared" ca="1" si="204"/>
        <v>-7.5796724751631744E+16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-7.5796724751631744E+16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-315819686465132.25</v>
      </c>
      <c r="L6219" s="444">
        <f t="shared" ca="1" si="204"/>
        <v>-7.611254443809688E+16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-7.611254443809688E+16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-317135601825403.69</v>
      </c>
      <c r="L6220" s="444">
        <f t="shared" ca="1" si="204"/>
        <v>-7.6429680039922288E+16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-7.6429680039922288E+16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-318457000166342.88</v>
      </c>
      <c r="L6221" s="444">
        <f t="shared" ca="1" si="204"/>
        <v>-7.6748137040088624E+16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-7.6748137040088624E+16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-319783904333702.63</v>
      </c>
      <c r="L6222" s="444">
        <f t="shared" ca="1" si="204"/>
        <v>-7.706792094442232E+16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-7.706792094442232E+16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-321116337268426.31</v>
      </c>
      <c r="L6223" s="444">
        <f t="shared" ca="1" si="204"/>
        <v>-7.7389037281690752E+16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-7.7389037281690752E+16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-322454322007044.81</v>
      </c>
      <c r="L6224" s="444">
        <f t="shared" ca="1" si="204"/>
        <v>-7.7711491603697792E+16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-7.7711491603697792E+16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-323797881682074.13</v>
      </c>
      <c r="L6225" s="444">
        <f t="shared" ca="1" si="204"/>
        <v>-7.8035289485379872E+16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-7.8035289485379872E+16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-325147039522416.13</v>
      </c>
      <c r="L6226" s="444">
        <f t="shared" ca="1" si="204"/>
        <v>-7.8360436524902288E+16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-7.8360436524902288E+16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-326501818853759.5</v>
      </c>
      <c r="L6227" s="444">
        <f t="shared" ca="1" si="204"/>
        <v>-7.8686938343756048E+16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-7.8686938343756048E+16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-327862243098983.5</v>
      </c>
      <c r="L6228" s="444">
        <f t="shared" ca="1" si="204"/>
        <v>-7.9014800586855024E+16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-7.9014800586855024E+16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-329228335778562.63</v>
      </c>
      <c r="L6229" s="444">
        <f t="shared" ca="1" si="204"/>
        <v>-7.9344028922633584E+16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-7.9344028922633584E+16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-330600120510973.25</v>
      </c>
      <c r="L6230" s="444">
        <f t="shared" ca="1" si="204"/>
        <v>-7.967462904314456E+16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-7.967462904314456E+16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-331977621013102.31</v>
      </c>
      <c r="L6231" s="444">
        <f t="shared" ca="1" si="204"/>
        <v>-8.0006606664157664E+16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-8.0006606664157664E+16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-333360861100656.94</v>
      </c>
      <c r="L6232" s="444">
        <f t="shared" ca="1" si="204"/>
        <v>-8.033996752525832E+16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-8.033996752525832E+16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-334749864688576.31</v>
      </c>
      <c r="L6233" s="444">
        <f t="shared" ca="1" si="204"/>
        <v>-8.0674717389946896E+16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-8.0674717389946896E+16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-336144655791445.38</v>
      </c>
      <c r="L6234" s="444">
        <f t="shared" ca="1" si="204"/>
        <v>-8.1010862045738336E+16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-8.1010862045738336E+16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-337545258523909.75</v>
      </c>
      <c r="L6235" s="444">
        <f t="shared" ca="1" si="204"/>
        <v>-8.134840730426224E+16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-8.134840730426224E+16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-338951697101092.69</v>
      </c>
      <c r="L6236" s="444">
        <f t="shared" ca="1" si="204"/>
        <v>-8.1687359001363328E+16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-8.1687359001363328E+16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-340363995839013.88</v>
      </c>
      <c r="L6237" s="444">
        <f t="shared" ca="1" si="204"/>
        <v>-8.2027722997202336E+16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-8.2027722997202336E+16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-341782179155009.75</v>
      </c>
      <c r="L6238" s="444">
        <f t="shared" ca="1" si="204"/>
        <v>-8.2369505176357344E+16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-8.2369505176357344E+16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-343206271568155.63</v>
      </c>
      <c r="L6239" s="444">
        <f t="shared" ca="1" si="204"/>
        <v>-8.2712711447925504E+16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-8.2712711447925504E+16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-344636297699689.63</v>
      </c>
      <c r="L6240" s="444">
        <f t="shared" ca="1" si="204"/>
        <v>-8.30573477456252E+16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-8.30573477456252E+16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-346072282273438.31</v>
      </c>
      <c r="L6241" s="444">
        <f t="shared" ca="1" si="204"/>
        <v>-8.340342002789864E+16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-8.340342002789864E+16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-347514250116244.31</v>
      </c>
      <c r="L6242" s="444">
        <f t="shared" ca="1" si="204"/>
        <v>-8.375093427801488E+16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-8.375093427801488E+16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-348962226158395.31</v>
      </c>
      <c r="L6243" s="444">
        <f t="shared" ca="1" si="204"/>
        <v>-8.409989650417328E+16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-8.409989650417328E+16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-350416235434055.31</v>
      </c>
      <c r="L6244" s="444">
        <f t="shared" ca="1" si="204"/>
        <v>-8.4450312739607328E+16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-8.4450312739607328E+16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-351876303081697.19</v>
      </c>
      <c r="L6245" s="444">
        <f t="shared" ca="1" si="204"/>
        <v>-8.4802189042689024E+16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-8.4802189042689024E+16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-353342454344537.63</v>
      </c>
      <c r="L6246" s="444">
        <f t="shared" ca="1" si="204"/>
        <v>-8.5155531497033568E+16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-8.5155531497033568E+16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-354814714570973.19</v>
      </c>
      <c r="L6247" s="444">
        <f t="shared" ca="1" si="204"/>
        <v>-8.5510346211604544E+16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-8.5510346211604544E+16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-356293109215018.94</v>
      </c>
      <c r="L6248" s="444">
        <f t="shared" ca="1" si="204"/>
        <v>-8.5866639320819568E+16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-8.5866639320819568E+16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-357777663836748.19</v>
      </c>
      <c r="L6249" s="444">
        <f t="shared" ca="1" si="204"/>
        <v>-8.622441698465632E+16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-8.622441698465632E+16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-359268404102734.69</v>
      </c>
      <c r="L6250" s="444">
        <f t="shared" ca="1" si="204"/>
        <v>-8.6583685388759056E+16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2026-09-17T10:06:02Z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